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B074195D-99D2-4661-9DC8-5FDF5710924A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Hoja resumen" sheetId="3" r:id="rId1"/>
    <sheet name="1. serie TOTALES" sheetId="1" r:id="rId2"/>
    <sheet name="2. serie TRANSNACIONALES" sheetId="4" r:id="rId3"/>
    <sheet name="3. serie CCAA_OSE1" sheetId="2" r:id="rId4"/>
    <sheet name="4.serie CCAA_OSE2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J63" i="2" l="1"/>
  <c r="AH63" i="2"/>
  <c r="AF63" i="2"/>
  <c r="AD63" i="2"/>
  <c r="AB63" i="2"/>
  <c r="Z63" i="2"/>
  <c r="X63" i="2"/>
  <c r="V63" i="2"/>
  <c r="T63" i="2"/>
  <c r="R63" i="2"/>
  <c r="P63" i="2"/>
  <c r="N63" i="2"/>
  <c r="L63" i="2"/>
  <c r="J63" i="2"/>
  <c r="H63" i="2"/>
  <c r="F63" i="2"/>
  <c r="D63" i="2"/>
  <c r="AJ62" i="2"/>
  <c r="AH62" i="2"/>
  <c r="AF62" i="2"/>
  <c r="AD62" i="2"/>
  <c r="AB62" i="2"/>
  <c r="Z62" i="2"/>
  <c r="X62" i="2"/>
  <c r="V62" i="2"/>
  <c r="T62" i="2"/>
  <c r="R62" i="2"/>
  <c r="P62" i="2"/>
  <c r="N62" i="2"/>
  <c r="L62" i="2"/>
  <c r="J62" i="2"/>
  <c r="H62" i="2"/>
  <c r="F62" i="2"/>
  <c r="D62" i="2"/>
  <c r="AJ61" i="2"/>
  <c r="AH61" i="2"/>
  <c r="AF61" i="2"/>
  <c r="AD61" i="2"/>
  <c r="AB61" i="2"/>
  <c r="Z61" i="2"/>
  <c r="X61" i="2"/>
  <c r="V61" i="2"/>
  <c r="T61" i="2"/>
  <c r="R61" i="2"/>
  <c r="P61" i="2"/>
  <c r="N61" i="2"/>
  <c r="L61" i="2"/>
  <c r="J61" i="2"/>
  <c r="H61" i="2"/>
  <c r="F61" i="2"/>
  <c r="D61" i="2"/>
  <c r="AJ60" i="2"/>
  <c r="AH60" i="2"/>
  <c r="AF60" i="2"/>
  <c r="AD60" i="2"/>
  <c r="AB60" i="2"/>
  <c r="Z60" i="2"/>
  <c r="X60" i="2"/>
  <c r="V60" i="2"/>
  <c r="T60" i="2"/>
  <c r="R60" i="2"/>
  <c r="P60" i="2"/>
  <c r="N60" i="2"/>
  <c r="L60" i="2"/>
  <c r="J60" i="2"/>
  <c r="H60" i="2"/>
  <c r="F60" i="2"/>
  <c r="D60" i="2"/>
  <c r="AJ59" i="2"/>
  <c r="AH59" i="2"/>
  <c r="AF59" i="2"/>
  <c r="AD59" i="2"/>
  <c r="AB59" i="2"/>
  <c r="Z59" i="2"/>
  <c r="X59" i="2"/>
  <c r="V59" i="2"/>
  <c r="T59" i="2"/>
  <c r="R59" i="2"/>
  <c r="P59" i="2"/>
  <c r="N59" i="2"/>
  <c r="L59" i="2"/>
  <c r="J59" i="2"/>
  <c r="H59" i="2"/>
  <c r="F59" i="2"/>
  <c r="D59" i="2"/>
  <c r="AJ58" i="2"/>
  <c r="AH58" i="2"/>
  <c r="AF58" i="2"/>
  <c r="AD58" i="2"/>
  <c r="AB58" i="2"/>
  <c r="Z58" i="2"/>
  <c r="X58" i="2"/>
  <c r="V58" i="2"/>
  <c r="T58" i="2"/>
  <c r="R58" i="2"/>
  <c r="P58" i="2"/>
  <c r="N58" i="2"/>
  <c r="L58" i="2"/>
  <c r="J58" i="2"/>
  <c r="H58" i="2"/>
  <c r="F58" i="2"/>
  <c r="D58" i="2"/>
  <c r="AJ57" i="2"/>
  <c r="AH57" i="2"/>
  <c r="AF57" i="2"/>
  <c r="AD57" i="2"/>
  <c r="AB57" i="2"/>
  <c r="Z57" i="2"/>
  <c r="X57" i="2"/>
  <c r="V57" i="2"/>
  <c r="T57" i="2"/>
  <c r="R57" i="2"/>
  <c r="P57" i="2"/>
  <c r="N57" i="2"/>
  <c r="L57" i="2"/>
  <c r="J57" i="2"/>
  <c r="H57" i="2"/>
  <c r="F57" i="2"/>
  <c r="D57" i="2"/>
  <c r="AJ56" i="2"/>
  <c r="AH56" i="2"/>
  <c r="AF56" i="2"/>
  <c r="AD56" i="2"/>
  <c r="AB56" i="2"/>
  <c r="Z56" i="2"/>
  <c r="X56" i="2"/>
  <c r="V56" i="2"/>
  <c r="T56" i="2"/>
  <c r="R56" i="2"/>
  <c r="P56" i="2"/>
  <c r="N56" i="2"/>
  <c r="L56" i="2"/>
  <c r="J56" i="2"/>
  <c r="H56" i="2"/>
  <c r="F56" i="2"/>
  <c r="D56" i="2"/>
  <c r="AJ55" i="2"/>
  <c r="AH55" i="2"/>
  <c r="AF55" i="2"/>
  <c r="AD55" i="2"/>
  <c r="AB55" i="2"/>
  <c r="Z55" i="2"/>
  <c r="X55" i="2"/>
  <c r="V55" i="2"/>
  <c r="T55" i="2"/>
  <c r="R55" i="2"/>
  <c r="P55" i="2"/>
  <c r="N55" i="2"/>
  <c r="L55" i="2"/>
  <c r="J55" i="2"/>
  <c r="H55" i="2"/>
  <c r="F55" i="2"/>
  <c r="D55" i="2"/>
  <c r="AJ54" i="2"/>
  <c r="AH54" i="2"/>
  <c r="AF54" i="2"/>
  <c r="AD54" i="2"/>
  <c r="AB54" i="2"/>
  <c r="Z54" i="2"/>
  <c r="X54" i="2"/>
  <c r="V54" i="2"/>
  <c r="T54" i="2"/>
  <c r="R54" i="2"/>
  <c r="P54" i="2"/>
  <c r="N54" i="2"/>
  <c r="L54" i="2"/>
  <c r="J54" i="2"/>
  <c r="H54" i="2"/>
  <c r="F54" i="2"/>
  <c r="D54" i="2"/>
  <c r="AJ53" i="2"/>
  <c r="AH53" i="2"/>
  <c r="AF53" i="2"/>
  <c r="AD53" i="2"/>
  <c r="AB53" i="2"/>
  <c r="Z53" i="2"/>
  <c r="X53" i="2"/>
  <c r="V53" i="2"/>
  <c r="T53" i="2"/>
  <c r="R53" i="2"/>
  <c r="P53" i="2"/>
  <c r="N53" i="2"/>
  <c r="L53" i="2"/>
  <c r="J53" i="2"/>
  <c r="H53" i="2"/>
  <c r="F53" i="2"/>
  <c r="D53" i="2"/>
  <c r="AJ52" i="2"/>
  <c r="AH52" i="2"/>
  <c r="AF52" i="2"/>
  <c r="AD52" i="2"/>
  <c r="AB52" i="2"/>
  <c r="Z52" i="2"/>
  <c r="X52" i="2"/>
  <c r="V52" i="2"/>
  <c r="T52" i="2"/>
  <c r="R52" i="2"/>
  <c r="P52" i="2"/>
  <c r="N52" i="2"/>
  <c r="L52" i="2"/>
  <c r="J52" i="2"/>
  <c r="H52" i="2"/>
  <c r="F52" i="2"/>
  <c r="D52" i="2"/>
  <c r="AJ51" i="2"/>
  <c r="AH51" i="2"/>
  <c r="AF51" i="2"/>
  <c r="AD51" i="2"/>
  <c r="AB51" i="2"/>
  <c r="Z51" i="2"/>
  <c r="X51" i="2"/>
  <c r="V51" i="2"/>
  <c r="T51" i="2"/>
  <c r="R51" i="2"/>
  <c r="P51" i="2"/>
  <c r="N51" i="2"/>
  <c r="L51" i="2"/>
  <c r="J51" i="2"/>
  <c r="H51" i="2"/>
  <c r="F51" i="2"/>
  <c r="D51" i="2"/>
  <c r="AJ50" i="2"/>
  <c r="AH50" i="2"/>
  <c r="AF50" i="2"/>
  <c r="AD50" i="2"/>
  <c r="AB50" i="2"/>
  <c r="Z50" i="2"/>
  <c r="X50" i="2"/>
  <c r="V50" i="2"/>
  <c r="T50" i="2"/>
  <c r="R50" i="2"/>
  <c r="P50" i="2"/>
  <c r="N50" i="2"/>
  <c r="L50" i="2"/>
  <c r="J50" i="2"/>
  <c r="H50" i="2"/>
  <c r="F50" i="2"/>
  <c r="D50" i="2"/>
  <c r="AJ49" i="2"/>
  <c r="AH49" i="2"/>
  <c r="AF49" i="2"/>
  <c r="AD49" i="2"/>
  <c r="AB49" i="2"/>
  <c r="Z49" i="2"/>
  <c r="X49" i="2"/>
  <c r="V49" i="2"/>
  <c r="T49" i="2"/>
  <c r="R49" i="2"/>
  <c r="P49" i="2"/>
  <c r="N49" i="2"/>
  <c r="L49" i="2"/>
  <c r="J49" i="2"/>
  <c r="H49" i="2"/>
  <c r="F49" i="2"/>
  <c r="D49" i="2"/>
  <c r="AJ48" i="2"/>
  <c r="AH48" i="2"/>
  <c r="AF48" i="2"/>
  <c r="AD48" i="2"/>
  <c r="AB48" i="2"/>
  <c r="Z48" i="2"/>
  <c r="X48" i="2"/>
  <c r="V48" i="2"/>
  <c r="T48" i="2"/>
  <c r="R48" i="2"/>
  <c r="P48" i="2"/>
  <c r="N48" i="2"/>
  <c r="L48" i="2"/>
  <c r="J48" i="2"/>
  <c r="H48" i="2"/>
  <c r="F48" i="2"/>
  <c r="D48" i="2"/>
  <c r="AJ47" i="2"/>
  <c r="AH47" i="2"/>
  <c r="AF47" i="2"/>
  <c r="AD47" i="2"/>
  <c r="AB47" i="2"/>
  <c r="Z47" i="2"/>
  <c r="X47" i="2"/>
  <c r="V47" i="2"/>
  <c r="T47" i="2"/>
  <c r="R47" i="2"/>
  <c r="P47" i="2"/>
  <c r="N47" i="2"/>
  <c r="L47" i="2"/>
  <c r="J47" i="2"/>
  <c r="H47" i="2"/>
  <c r="F47" i="2"/>
  <c r="D47" i="2"/>
  <c r="AJ46" i="2"/>
  <c r="AH46" i="2"/>
  <c r="AF46" i="2"/>
  <c r="AD46" i="2"/>
  <c r="AB46" i="2"/>
  <c r="Z46" i="2"/>
  <c r="X46" i="2"/>
  <c r="V46" i="2"/>
  <c r="T46" i="2"/>
  <c r="R46" i="2"/>
  <c r="P46" i="2"/>
  <c r="N46" i="2"/>
  <c r="L46" i="2"/>
  <c r="J46" i="2"/>
  <c r="H46" i="2"/>
  <c r="F46" i="2"/>
  <c r="D46" i="2"/>
  <c r="AJ45" i="2"/>
  <c r="AH45" i="2"/>
  <c r="AF45" i="2"/>
  <c r="AD45" i="2"/>
  <c r="AB45" i="2"/>
  <c r="Z45" i="2"/>
  <c r="X45" i="2"/>
  <c r="V45" i="2"/>
  <c r="T45" i="2"/>
  <c r="R45" i="2"/>
  <c r="P45" i="2"/>
  <c r="N45" i="2"/>
  <c r="L45" i="2"/>
  <c r="J45" i="2"/>
  <c r="H45" i="2"/>
  <c r="F45" i="2"/>
  <c r="D45" i="2"/>
  <c r="AJ44" i="2"/>
  <c r="AH44" i="2"/>
  <c r="AF44" i="2"/>
  <c r="AD44" i="2"/>
  <c r="AB44" i="2"/>
  <c r="Z44" i="2"/>
  <c r="X44" i="2"/>
  <c r="V44" i="2"/>
  <c r="T44" i="2"/>
  <c r="R44" i="2"/>
  <c r="P44" i="2"/>
  <c r="N44" i="2"/>
  <c r="L44" i="2"/>
  <c r="J44" i="2"/>
  <c r="H44" i="2"/>
  <c r="F44" i="2"/>
  <c r="D44" i="2"/>
  <c r="AJ43" i="2"/>
  <c r="AH43" i="2"/>
  <c r="AF43" i="2"/>
  <c r="AD43" i="2"/>
  <c r="AB43" i="2"/>
  <c r="Z43" i="2"/>
  <c r="X43" i="2"/>
  <c r="V43" i="2"/>
  <c r="T43" i="2"/>
  <c r="R43" i="2"/>
  <c r="P43" i="2"/>
  <c r="N43" i="2"/>
  <c r="L43" i="2"/>
  <c r="J43" i="2"/>
  <c r="H43" i="2"/>
  <c r="F43" i="2"/>
  <c r="D43" i="2"/>
  <c r="AJ42" i="2"/>
  <c r="AH42" i="2"/>
  <c r="AF42" i="2"/>
  <c r="AD42" i="2"/>
  <c r="AB42" i="2"/>
  <c r="Z42" i="2"/>
  <c r="X42" i="2"/>
  <c r="V42" i="2"/>
  <c r="T42" i="2"/>
  <c r="R42" i="2"/>
  <c r="P42" i="2"/>
  <c r="N42" i="2"/>
  <c r="L42" i="2"/>
  <c r="J42" i="2"/>
  <c r="H42" i="2"/>
  <c r="F42" i="2"/>
  <c r="D42" i="2"/>
  <c r="AJ41" i="2"/>
  <c r="AH41" i="2"/>
  <c r="AF41" i="2"/>
  <c r="AD41" i="2"/>
  <c r="AB41" i="2"/>
  <c r="Z41" i="2"/>
  <c r="X41" i="2"/>
  <c r="V41" i="2"/>
  <c r="T41" i="2"/>
  <c r="R41" i="2"/>
  <c r="P41" i="2"/>
  <c r="N41" i="2"/>
  <c r="L41" i="2"/>
  <c r="J41" i="2"/>
  <c r="H41" i="2"/>
  <c r="F41" i="2"/>
  <c r="D41" i="2"/>
  <c r="AJ40" i="2"/>
  <c r="AH40" i="2"/>
  <c r="AF40" i="2"/>
  <c r="AD40" i="2"/>
  <c r="AB40" i="2"/>
  <c r="Z40" i="2"/>
  <c r="X40" i="2"/>
  <c r="V40" i="2"/>
  <c r="T40" i="2"/>
  <c r="R40" i="2"/>
  <c r="P40" i="2"/>
  <c r="N40" i="2"/>
  <c r="L40" i="2"/>
  <c r="J40" i="2"/>
  <c r="H40" i="2"/>
  <c r="F40" i="2"/>
  <c r="D40" i="2"/>
  <c r="AJ39" i="2"/>
  <c r="AH39" i="2"/>
  <c r="AF39" i="2"/>
  <c r="AD39" i="2"/>
  <c r="AB39" i="2"/>
  <c r="Z39" i="2"/>
  <c r="X39" i="2"/>
  <c r="V39" i="2"/>
  <c r="T39" i="2"/>
  <c r="R39" i="2"/>
  <c r="P39" i="2"/>
  <c r="N39" i="2"/>
  <c r="L39" i="2"/>
  <c r="J39" i="2"/>
  <c r="H39" i="2"/>
  <c r="F39" i="2"/>
  <c r="D39" i="2"/>
  <c r="AJ38" i="2"/>
  <c r="AH38" i="2"/>
  <c r="AF38" i="2"/>
  <c r="AD38" i="2"/>
  <c r="AB38" i="2"/>
  <c r="Z38" i="2"/>
  <c r="X38" i="2"/>
  <c r="V38" i="2"/>
  <c r="T38" i="2"/>
  <c r="R38" i="2"/>
  <c r="P38" i="2"/>
  <c r="N38" i="2"/>
  <c r="L38" i="2"/>
  <c r="J38" i="2"/>
  <c r="H38" i="2"/>
  <c r="F38" i="2"/>
  <c r="D38" i="2"/>
  <c r="AJ37" i="2"/>
  <c r="AH37" i="2"/>
  <c r="AF37" i="2"/>
  <c r="AD37" i="2"/>
  <c r="AB37" i="2"/>
  <c r="Z37" i="2"/>
  <c r="X37" i="2"/>
  <c r="V37" i="2"/>
  <c r="T37" i="2"/>
  <c r="R37" i="2"/>
  <c r="P37" i="2"/>
  <c r="N37" i="2"/>
  <c r="L37" i="2"/>
  <c r="J37" i="2"/>
  <c r="H37" i="2"/>
  <c r="F37" i="2"/>
  <c r="D37" i="2"/>
  <c r="AJ8" i="2" l="1"/>
  <c r="AJ9" i="2"/>
  <c r="AJ10" i="2"/>
  <c r="AJ11" i="2"/>
  <c r="AJ12" i="2"/>
  <c r="AJ13" i="2"/>
  <c r="AJ14" i="2"/>
  <c r="AJ15" i="2"/>
  <c r="AJ16" i="2"/>
  <c r="AJ17" i="2"/>
  <c r="AJ18" i="2"/>
  <c r="AJ19" i="2"/>
  <c r="AJ20" i="2"/>
  <c r="AJ21" i="2"/>
  <c r="AJ22" i="2"/>
  <c r="AJ23" i="2"/>
  <c r="AJ24" i="2"/>
  <c r="AJ25" i="2"/>
  <c r="AJ26" i="2"/>
  <c r="AJ27" i="2"/>
  <c r="AJ28" i="2"/>
  <c r="AJ29" i="2"/>
  <c r="AJ30" i="2"/>
  <c r="AJ31" i="2"/>
  <c r="AJ32" i="2"/>
  <c r="AJ33" i="2"/>
  <c r="AJ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7" i="2"/>
  <c r="AF8" i="2"/>
  <c r="AF9" i="2"/>
  <c r="AF10" i="2"/>
  <c r="AF11" i="2"/>
  <c r="AF12" i="2"/>
  <c r="AF13" i="2"/>
  <c r="AF14" i="2"/>
  <c r="AF15" i="2"/>
  <c r="AF16" i="2"/>
  <c r="AF17" i="2"/>
  <c r="AF18" i="2"/>
  <c r="AF19" i="2"/>
  <c r="AF20" i="2"/>
  <c r="AF21" i="2"/>
  <c r="AF22" i="2"/>
  <c r="AF23" i="2"/>
  <c r="AF24" i="2"/>
  <c r="AF25" i="2"/>
  <c r="AF26" i="2"/>
  <c r="AF27" i="2"/>
  <c r="AF28" i="2"/>
  <c r="AF29" i="2"/>
  <c r="AF30" i="2"/>
  <c r="AF31" i="2"/>
  <c r="AF32" i="2"/>
  <c r="AF33" i="2"/>
  <c r="AF7" i="2"/>
  <c r="AD8" i="2"/>
  <c r="AD9" i="2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7" i="2"/>
  <c r="Z8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7" i="2"/>
  <c r="X8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7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7" i="2"/>
  <c r="AO9" i="4"/>
  <c r="AO10" i="4"/>
  <c r="AO7" i="4"/>
  <c r="AN8" i="4"/>
  <c r="AN9" i="4"/>
  <c r="AN10" i="4"/>
  <c r="AN7" i="4"/>
  <c r="AM8" i="4"/>
  <c r="AM9" i="4"/>
  <c r="AM10" i="4"/>
  <c r="AM7" i="4"/>
  <c r="AR8" i="4"/>
  <c r="AR9" i="4"/>
  <c r="AR10" i="4"/>
  <c r="AR7" i="4"/>
  <c r="AQ8" i="4"/>
  <c r="AQ9" i="4"/>
  <c r="AQ10" i="4"/>
  <c r="AQ7" i="4"/>
  <c r="AP8" i="4"/>
  <c r="AP9" i="4"/>
  <c r="AP10" i="4"/>
  <c r="AP7" i="4"/>
  <c r="AO33" i="1"/>
  <c r="AO32" i="1"/>
  <c r="AO31" i="1"/>
  <c r="AO30" i="1"/>
  <c r="AO29" i="1"/>
  <c r="AO28" i="1"/>
  <c r="AO27" i="1"/>
  <c r="AO26" i="1"/>
  <c r="AO25" i="1"/>
  <c r="AO24" i="1"/>
  <c r="AO23" i="1"/>
  <c r="AO22" i="1"/>
  <c r="AO21" i="1"/>
  <c r="AO20" i="1"/>
  <c r="AO19" i="1"/>
  <c r="AO18" i="1"/>
  <c r="AO17" i="1"/>
  <c r="AO16" i="1"/>
  <c r="AO15" i="1"/>
  <c r="AO14" i="1"/>
  <c r="AO13" i="1"/>
  <c r="AO12" i="1"/>
  <c r="AO11" i="1"/>
  <c r="AO10" i="1"/>
  <c r="AO9" i="1"/>
  <c r="AO8" i="1"/>
  <c r="AO7" i="1"/>
  <c r="AN33" i="1"/>
  <c r="AN32" i="1"/>
  <c r="AN31" i="1"/>
  <c r="AN30" i="1"/>
  <c r="AN29" i="1"/>
  <c r="AN28" i="1"/>
  <c r="AN27" i="1"/>
  <c r="AN26" i="1"/>
  <c r="AN25" i="1"/>
  <c r="AN24" i="1"/>
  <c r="AN23" i="1"/>
  <c r="AN22" i="1"/>
  <c r="AN21" i="1"/>
  <c r="AN20" i="1"/>
  <c r="AN19" i="1"/>
  <c r="AN18" i="1"/>
  <c r="AN17" i="1"/>
  <c r="AN16" i="1"/>
  <c r="AN15" i="1"/>
  <c r="AN14" i="1"/>
  <c r="AN13" i="1"/>
  <c r="AN12" i="1"/>
  <c r="AN11" i="1"/>
  <c r="AN10" i="1"/>
  <c r="AN9" i="1"/>
  <c r="AN8" i="1"/>
  <c r="AN7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M18" i="1"/>
  <c r="AM17" i="1"/>
  <c r="AM16" i="1"/>
  <c r="AM15" i="1"/>
  <c r="AM14" i="1"/>
  <c r="AM13" i="1"/>
  <c r="AM12" i="1"/>
  <c r="AM11" i="1"/>
  <c r="AM10" i="1"/>
  <c r="AM9" i="1"/>
  <c r="AM8" i="1"/>
  <c r="AM7" i="1"/>
  <c r="AR33" i="1"/>
  <c r="AR32" i="1"/>
  <c r="AR31" i="1"/>
  <c r="AR30" i="1"/>
  <c r="AR29" i="1"/>
  <c r="AR28" i="1"/>
  <c r="AR27" i="1"/>
  <c r="AR26" i="1"/>
  <c r="AR25" i="1"/>
  <c r="AR24" i="1"/>
  <c r="AR23" i="1"/>
  <c r="AR22" i="1"/>
  <c r="AR21" i="1"/>
  <c r="AR20" i="1"/>
  <c r="AR19" i="1"/>
  <c r="AR18" i="1"/>
  <c r="AR17" i="1"/>
  <c r="AR16" i="1"/>
  <c r="AR15" i="1"/>
  <c r="AR14" i="1"/>
  <c r="AR13" i="1"/>
  <c r="AR12" i="1"/>
  <c r="AR11" i="1"/>
  <c r="AR10" i="1"/>
  <c r="AR9" i="1"/>
  <c r="AR8" i="1"/>
  <c r="AR7" i="1"/>
  <c r="AQ33" i="1"/>
  <c r="AQ32" i="1"/>
  <c r="AQ31" i="1"/>
  <c r="AQ30" i="1"/>
  <c r="AQ29" i="1"/>
  <c r="AQ28" i="1"/>
  <c r="AQ27" i="1"/>
  <c r="AQ26" i="1"/>
  <c r="AQ25" i="1"/>
  <c r="AQ24" i="1"/>
  <c r="AQ23" i="1"/>
  <c r="AQ22" i="1"/>
  <c r="AQ21" i="1"/>
  <c r="AQ20" i="1"/>
  <c r="AQ19" i="1"/>
  <c r="AQ18" i="1"/>
  <c r="AQ17" i="1"/>
  <c r="AQ16" i="1"/>
  <c r="AQ15" i="1"/>
  <c r="AQ14" i="1"/>
  <c r="AQ13" i="1"/>
  <c r="AQ12" i="1"/>
  <c r="AQ11" i="1"/>
  <c r="AQ10" i="1"/>
  <c r="AQ9" i="1"/>
  <c r="AQ8" i="1"/>
  <c r="AQ7" i="1"/>
  <c r="AP33" i="1"/>
  <c r="AP32" i="1"/>
  <c r="AP31" i="1"/>
  <c r="AP30" i="1"/>
  <c r="AP29" i="1"/>
  <c r="AP28" i="1"/>
  <c r="AP27" i="1"/>
  <c r="AP26" i="1"/>
  <c r="AP25" i="1"/>
  <c r="AP24" i="1"/>
  <c r="AP23" i="1"/>
  <c r="AP22" i="1"/>
  <c r="AP21" i="1"/>
  <c r="AP20" i="1"/>
  <c r="AP19" i="1"/>
  <c r="AP18" i="1"/>
  <c r="AP17" i="1"/>
  <c r="AP16" i="1"/>
  <c r="AP15" i="1"/>
  <c r="AP14" i="1"/>
  <c r="AP13" i="1"/>
  <c r="AP12" i="1"/>
  <c r="AP11" i="1"/>
  <c r="AP10" i="1"/>
  <c r="AP9" i="1"/>
  <c r="AP8" i="1"/>
  <c r="AP7" i="1"/>
  <c r="AJ68" i="2" l="1"/>
  <c r="AJ69" i="2"/>
  <c r="AJ70" i="2"/>
  <c r="AJ71" i="2"/>
  <c r="AJ72" i="2"/>
  <c r="AJ73" i="2"/>
  <c r="AJ74" i="2"/>
  <c r="AJ75" i="2"/>
  <c r="AJ76" i="2"/>
  <c r="AJ77" i="2"/>
  <c r="AJ78" i="2"/>
  <c r="AJ79" i="2"/>
  <c r="AJ80" i="2"/>
  <c r="AJ81" i="2"/>
  <c r="AJ82" i="2"/>
  <c r="AJ83" i="2"/>
  <c r="AJ84" i="2"/>
  <c r="AJ85" i="2"/>
  <c r="AJ86" i="2"/>
  <c r="AJ87" i="2"/>
  <c r="AJ88" i="2"/>
  <c r="AJ89" i="2"/>
  <c r="AJ90" i="2"/>
  <c r="AJ91" i="2"/>
  <c r="AJ92" i="2"/>
  <c r="AJ93" i="2"/>
  <c r="AJ67" i="2"/>
  <c r="AH68" i="2"/>
  <c r="AH69" i="2"/>
  <c r="AH70" i="2"/>
  <c r="AH71" i="2"/>
  <c r="AH72" i="2"/>
  <c r="AH73" i="2"/>
  <c r="AH74" i="2"/>
  <c r="AH75" i="2"/>
  <c r="AH76" i="2"/>
  <c r="AH77" i="2"/>
  <c r="AH78" i="2"/>
  <c r="AH79" i="2"/>
  <c r="AH80" i="2"/>
  <c r="AH81" i="2"/>
  <c r="AH82" i="2"/>
  <c r="AH83" i="2"/>
  <c r="AH84" i="2"/>
  <c r="AH85" i="2"/>
  <c r="AH86" i="2"/>
  <c r="AH87" i="2"/>
  <c r="AH88" i="2"/>
  <c r="AH89" i="2"/>
  <c r="AH90" i="2"/>
  <c r="AH91" i="2"/>
  <c r="AH92" i="2"/>
  <c r="AH93" i="2"/>
  <c r="AH67" i="2"/>
  <c r="AF68" i="2"/>
  <c r="AF69" i="2"/>
  <c r="AF70" i="2"/>
  <c r="AF71" i="2"/>
  <c r="AF72" i="2"/>
  <c r="AF73" i="2"/>
  <c r="AF74" i="2"/>
  <c r="AF75" i="2"/>
  <c r="AF76" i="2"/>
  <c r="AF77" i="2"/>
  <c r="AF78" i="2"/>
  <c r="AF79" i="2"/>
  <c r="AF80" i="2"/>
  <c r="AF81" i="2"/>
  <c r="AF82" i="2"/>
  <c r="AF83" i="2"/>
  <c r="AF84" i="2"/>
  <c r="AF85" i="2"/>
  <c r="AF86" i="2"/>
  <c r="AF87" i="2"/>
  <c r="AF88" i="2"/>
  <c r="AF89" i="2"/>
  <c r="AF90" i="2"/>
  <c r="AF91" i="2"/>
  <c r="AF92" i="2"/>
  <c r="AF93" i="2"/>
  <c r="AF67" i="2"/>
  <c r="AD93" i="2"/>
  <c r="AD68" i="2"/>
  <c r="AD69" i="2"/>
  <c r="AD70" i="2"/>
  <c r="AD71" i="2"/>
  <c r="AD72" i="2"/>
  <c r="AD73" i="2"/>
  <c r="AD74" i="2"/>
  <c r="AD75" i="2"/>
  <c r="AD76" i="2"/>
  <c r="AD77" i="2"/>
  <c r="AD78" i="2"/>
  <c r="AD79" i="2"/>
  <c r="AD80" i="2"/>
  <c r="AD81" i="2"/>
  <c r="AD82" i="2"/>
  <c r="AD83" i="2"/>
  <c r="AD84" i="2"/>
  <c r="AD85" i="2"/>
  <c r="AD86" i="2"/>
  <c r="AD87" i="2"/>
  <c r="AD88" i="2"/>
  <c r="AD89" i="2"/>
  <c r="AD90" i="2"/>
  <c r="AD91" i="2"/>
  <c r="AD92" i="2"/>
  <c r="AD67" i="2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67" i="2"/>
  <c r="Z68" i="2"/>
  <c r="Z69" i="2"/>
  <c r="Z70" i="2"/>
  <c r="Z71" i="2"/>
  <c r="Z72" i="2"/>
  <c r="Z73" i="2"/>
  <c r="Z74" i="2"/>
  <c r="Z75" i="2"/>
  <c r="Z76" i="2"/>
  <c r="Z77" i="2"/>
  <c r="Z78" i="2"/>
  <c r="Z79" i="2"/>
  <c r="Z80" i="2"/>
  <c r="Z81" i="2"/>
  <c r="Z82" i="2"/>
  <c r="Z83" i="2"/>
  <c r="Z84" i="2"/>
  <c r="Z85" i="2"/>
  <c r="Z86" i="2"/>
  <c r="Z87" i="2"/>
  <c r="Z88" i="2"/>
  <c r="Z89" i="2"/>
  <c r="Z90" i="2"/>
  <c r="Z91" i="2"/>
  <c r="Z92" i="2"/>
  <c r="Z93" i="2"/>
  <c r="Z67" i="2"/>
  <c r="X68" i="2"/>
  <c r="X69" i="2"/>
  <c r="X70" i="2"/>
  <c r="X71" i="2"/>
  <c r="X72" i="2"/>
  <c r="X73" i="2"/>
  <c r="X74" i="2"/>
  <c r="X75" i="2"/>
  <c r="X76" i="2"/>
  <c r="X77" i="2"/>
  <c r="X78" i="2"/>
  <c r="X79" i="2"/>
  <c r="X80" i="2"/>
  <c r="X81" i="2"/>
  <c r="X82" i="2"/>
  <c r="X83" i="2"/>
  <c r="X84" i="2"/>
  <c r="X85" i="2"/>
  <c r="X86" i="2"/>
  <c r="X87" i="2"/>
  <c r="X88" i="2"/>
  <c r="X89" i="2"/>
  <c r="X90" i="2"/>
  <c r="X91" i="2"/>
  <c r="X92" i="2"/>
  <c r="X93" i="2"/>
  <c r="X67" i="2"/>
  <c r="V68" i="2"/>
  <c r="V69" i="2"/>
  <c r="V70" i="2"/>
  <c r="V71" i="2"/>
  <c r="V72" i="2"/>
  <c r="V73" i="2"/>
  <c r="V74" i="2"/>
  <c r="V75" i="2"/>
  <c r="V76" i="2"/>
  <c r="V77" i="2"/>
  <c r="V78" i="2"/>
  <c r="V79" i="2"/>
  <c r="V80" i="2"/>
  <c r="V81" i="2"/>
  <c r="V82" i="2"/>
  <c r="V83" i="2"/>
  <c r="V84" i="2"/>
  <c r="V85" i="2"/>
  <c r="V86" i="2"/>
  <c r="V87" i="2"/>
  <c r="V88" i="2"/>
  <c r="V89" i="2"/>
  <c r="V90" i="2"/>
  <c r="V91" i="2"/>
  <c r="V92" i="2"/>
  <c r="V93" i="2"/>
  <c r="V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67" i="2"/>
  <c r="J97" i="2" l="1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AU8" i="1"/>
  <c r="AU9" i="1"/>
  <c r="AU10" i="1"/>
  <c r="AU11" i="1"/>
  <c r="AU12" i="1"/>
  <c r="AU13" i="1"/>
  <c r="AU14" i="1"/>
  <c r="AU15" i="1"/>
  <c r="AU16" i="1"/>
  <c r="AU17" i="1"/>
  <c r="AU18" i="1"/>
  <c r="AU19" i="1"/>
  <c r="AU20" i="1"/>
  <c r="AU21" i="1"/>
  <c r="AU22" i="1"/>
  <c r="AU23" i="1"/>
  <c r="AU24" i="1"/>
  <c r="AU25" i="1"/>
  <c r="AU26" i="1"/>
  <c r="AU27" i="1"/>
  <c r="AU28" i="1"/>
  <c r="AU29" i="1"/>
  <c r="AU30" i="1"/>
  <c r="AU31" i="1"/>
  <c r="AU32" i="1"/>
  <c r="AU33" i="1"/>
  <c r="AU7" i="1"/>
  <c r="AT8" i="1"/>
  <c r="AT9" i="1"/>
  <c r="AT10" i="1"/>
  <c r="AT11" i="1"/>
  <c r="AT12" i="1"/>
  <c r="AT13" i="1"/>
  <c r="AT14" i="1"/>
  <c r="AT15" i="1"/>
  <c r="AT16" i="1"/>
  <c r="AT17" i="1"/>
  <c r="AT18" i="1"/>
  <c r="AT19" i="1"/>
  <c r="AT20" i="1"/>
  <c r="AT21" i="1"/>
  <c r="AT22" i="1"/>
  <c r="AT23" i="1"/>
  <c r="AT24" i="1"/>
  <c r="AT25" i="1"/>
  <c r="AT26" i="1"/>
  <c r="AT27" i="1"/>
  <c r="AT28" i="1"/>
  <c r="AT29" i="1"/>
  <c r="AT30" i="1"/>
  <c r="AT31" i="1"/>
  <c r="AT32" i="1"/>
  <c r="AT33" i="1"/>
  <c r="AT7" i="1"/>
  <c r="AS8" i="1"/>
  <c r="AS9" i="1"/>
  <c r="AS10" i="1"/>
  <c r="AS11" i="1"/>
  <c r="AS12" i="1"/>
  <c r="AS13" i="1"/>
  <c r="AS14" i="1"/>
  <c r="AS15" i="1"/>
  <c r="AS16" i="1"/>
  <c r="AS17" i="1"/>
  <c r="AS18" i="1"/>
  <c r="AS19" i="1"/>
  <c r="AS20" i="1"/>
  <c r="AS21" i="1"/>
  <c r="AS22" i="1"/>
  <c r="AS23" i="1"/>
  <c r="AS24" i="1"/>
  <c r="AS25" i="1"/>
  <c r="AS26" i="1"/>
  <c r="AS27" i="1"/>
  <c r="AS28" i="1"/>
  <c r="AS29" i="1"/>
  <c r="AS30" i="1"/>
  <c r="AS31" i="1"/>
  <c r="AS32" i="1"/>
  <c r="AS33" i="1"/>
  <c r="AS7" i="1"/>
  <c r="AU8" i="4"/>
  <c r="AU9" i="4"/>
  <c r="AU10" i="4"/>
  <c r="AU7" i="4"/>
  <c r="AT8" i="4"/>
  <c r="AT9" i="4"/>
  <c r="AT10" i="4"/>
  <c r="AT7" i="4"/>
  <c r="AS8" i="4"/>
  <c r="AS9" i="4"/>
  <c r="AS10" i="4"/>
  <c r="AS7" i="4"/>
  <c r="AJ98" i="2" l="1"/>
  <c r="AJ99" i="2"/>
  <c r="AJ100" i="2"/>
  <c r="AJ101" i="2"/>
  <c r="AJ102" i="2"/>
  <c r="AJ103" i="2"/>
  <c r="AJ104" i="2"/>
  <c r="AJ105" i="2"/>
  <c r="AJ106" i="2"/>
  <c r="AJ107" i="2"/>
  <c r="AJ108" i="2"/>
  <c r="AJ109" i="2"/>
  <c r="AJ110" i="2"/>
  <c r="AJ111" i="2"/>
  <c r="AJ112" i="2"/>
  <c r="AJ113" i="2"/>
  <c r="AJ114" i="2"/>
  <c r="AJ115" i="2"/>
  <c r="AJ116" i="2"/>
  <c r="AJ117" i="2"/>
  <c r="AJ118" i="2"/>
  <c r="AJ119" i="2"/>
  <c r="AJ120" i="2"/>
  <c r="AJ121" i="2"/>
  <c r="AJ122" i="2"/>
  <c r="AJ123" i="2"/>
  <c r="AJ97" i="2"/>
  <c r="AH98" i="2"/>
  <c r="AH99" i="2"/>
  <c r="AH100" i="2"/>
  <c r="AH101" i="2"/>
  <c r="AH102" i="2"/>
  <c r="AH103" i="2"/>
  <c r="AH104" i="2"/>
  <c r="AH105" i="2"/>
  <c r="AH106" i="2"/>
  <c r="AH107" i="2"/>
  <c r="AH108" i="2"/>
  <c r="AH109" i="2"/>
  <c r="AH110" i="2"/>
  <c r="AH111" i="2"/>
  <c r="AH112" i="2"/>
  <c r="AH113" i="2"/>
  <c r="AH114" i="2"/>
  <c r="AH115" i="2"/>
  <c r="AH116" i="2"/>
  <c r="AH117" i="2"/>
  <c r="AH118" i="2"/>
  <c r="AH119" i="2"/>
  <c r="AH120" i="2"/>
  <c r="AH121" i="2"/>
  <c r="AH122" i="2"/>
  <c r="AH123" i="2"/>
  <c r="AH97" i="2"/>
  <c r="AF123" i="2"/>
  <c r="AF98" i="2"/>
  <c r="AF99" i="2"/>
  <c r="AF100" i="2"/>
  <c r="AF101" i="2"/>
  <c r="AF102" i="2"/>
  <c r="AF103" i="2"/>
  <c r="AF104" i="2"/>
  <c r="AF105" i="2"/>
  <c r="AF106" i="2"/>
  <c r="AF107" i="2"/>
  <c r="AF108" i="2"/>
  <c r="AF109" i="2"/>
  <c r="AF110" i="2"/>
  <c r="AF111" i="2"/>
  <c r="AF112" i="2"/>
  <c r="AF113" i="2"/>
  <c r="AF114" i="2"/>
  <c r="AF115" i="2"/>
  <c r="AF116" i="2"/>
  <c r="AF117" i="2"/>
  <c r="AF118" i="2"/>
  <c r="AF119" i="2"/>
  <c r="AF120" i="2"/>
  <c r="AF121" i="2"/>
  <c r="AF122" i="2"/>
  <c r="AF97" i="2"/>
  <c r="AD98" i="2"/>
  <c r="AD99" i="2"/>
  <c r="AD100" i="2"/>
  <c r="AD101" i="2"/>
  <c r="AD102" i="2"/>
  <c r="AD103" i="2"/>
  <c r="AD104" i="2"/>
  <c r="AD105" i="2"/>
  <c r="AD106" i="2"/>
  <c r="AD107" i="2"/>
  <c r="AD108" i="2"/>
  <c r="AD109" i="2"/>
  <c r="AD110" i="2"/>
  <c r="AD111" i="2"/>
  <c r="AD112" i="2"/>
  <c r="AD113" i="2"/>
  <c r="AD114" i="2"/>
  <c r="AD115" i="2"/>
  <c r="AD116" i="2"/>
  <c r="AD117" i="2"/>
  <c r="AD118" i="2"/>
  <c r="AD119" i="2"/>
  <c r="AD120" i="2"/>
  <c r="AD121" i="2"/>
  <c r="AD122" i="2"/>
  <c r="AD123" i="2"/>
  <c r="AD97" i="2"/>
  <c r="AB98" i="2"/>
  <c r="AB99" i="2"/>
  <c r="AB100" i="2"/>
  <c r="AB101" i="2"/>
  <c r="AB102" i="2"/>
  <c r="AB103" i="2"/>
  <c r="AB104" i="2"/>
  <c r="AB105" i="2"/>
  <c r="AB106" i="2"/>
  <c r="AB107" i="2"/>
  <c r="AB108" i="2"/>
  <c r="AB109" i="2"/>
  <c r="AB110" i="2"/>
  <c r="AB111" i="2"/>
  <c r="AB112" i="2"/>
  <c r="AB113" i="2"/>
  <c r="AB114" i="2"/>
  <c r="AB115" i="2"/>
  <c r="AB116" i="2"/>
  <c r="AB117" i="2"/>
  <c r="AB118" i="2"/>
  <c r="AB119" i="2"/>
  <c r="AB120" i="2"/>
  <c r="AB121" i="2"/>
  <c r="AB122" i="2"/>
  <c r="AB123" i="2"/>
  <c r="AB97" i="2"/>
  <c r="Z98" i="2"/>
  <c r="Z99" i="2"/>
  <c r="Z100" i="2"/>
  <c r="Z101" i="2"/>
  <c r="Z102" i="2"/>
  <c r="Z103" i="2"/>
  <c r="Z104" i="2"/>
  <c r="Z105" i="2"/>
  <c r="Z106" i="2"/>
  <c r="Z107" i="2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97" i="2"/>
  <c r="X98" i="2"/>
  <c r="X99" i="2"/>
  <c r="X100" i="2"/>
  <c r="X101" i="2"/>
  <c r="X102" i="2"/>
  <c r="X103" i="2"/>
  <c r="X104" i="2"/>
  <c r="X105" i="2"/>
  <c r="X106" i="2"/>
  <c r="X107" i="2"/>
  <c r="X108" i="2"/>
  <c r="X109" i="2"/>
  <c r="X110" i="2"/>
  <c r="X111" i="2"/>
  <c r="X112" i="2"/>
  <c r="X113" i="2"/>
  <c r="X114" i="2"/>
  <c r="X115" i="2"/>
  <c r="X116" i="2"/>
  <c r="X117" i="2"/>
  <c r="X118" i="2"/>
  <c r="X119" i="2"/>
  <c r="X120" i="2"/>
  <c r="X121" i="2"/>
  <c r="X122" i="2"/>
  <c r="X123" i="2"/>
  <c r="X97" i="2"/>
  <c r="V98" i="2"/>
  <c r="V99" i="2"/>
  <c r="V100" i="2"/>
  <c r="V101" i="2"/>
  <c r="V102" i="2"/>
  <c r="V103" i="2"/>
  <c r="V104" i="2"/>
  <c r="V105" i="2"/>
  <c r="V106" i="2"/>
  <c r="V107" i="2"/>
  <c r="V108" i="2"/>
  <c r="V109" i="2"/>
  <c r="V110" i="2"/>
  <c r="V111" i="2"/>
  <c r="V112" i="2"/>
  <c r="V113" i="2"/>
  <c r="V114" i="2"/>
  <c r="V115" i="2"/>
  <c r="V116" i="2"/>
  <c r="V117" i="2"/>
  <c r="V118" i="2"/>
  <c r="V119" i="2"/>
  <c r="V120" i="2"/>
  <c r="V121" i="2"/>
  <c r="V122" i="2"/>
  <c r="V123" i="2"/>
  <c r="V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97" i="2"/>
  <c r="AJ128" i="2" l="1"/>
  <c r="AJ129" i="2"/>
  <c r="AJ130" i="2"/>
  <c r="AJ131" i="2"/>
  <c r="AJ132" i="2"/>
  <c r="AJ133" i="2"/>
  <c r="AJ134" i="2"/>
  <c r="AJ135" i="2"/>
  <c r="AJ136" i="2"/>
  <c r="AJ137" i="2"/>
  <c r="AJ138" i="2"/>
  <c r="AJ139" i="2"/>
  <c r="AJ140" i="2"/>
  <c r="AJ141" i="2"/>
  <c r="AJ142" i="2"/>
  <c r="AJ143" i="2"/>
  <c r="AJ144" i="2"/>
  <c r="AJ145" i="2"/>
  <c r="AJ146" i="2"/>
  <c r="AJ147" i="2"/>
  <c r="AJ148" i="2"/>
  <c r="AJ149" i="2"/>
  <c r="AJ150" i="2"/>
  <c r="AJ151" i="2"/>
  <c r="AJ152" i="2"/>
  <c r="AJ153" i="2"/>
  <c r="AJ127" i="2"/>
  <c r="AH128" i="2"/>
  <c r="AH129" i="2"/>
  <c r="AH130" i="2"/>
  <c r="AH131" i="2"/>
  <c r="AH132" i="2"/>
  <c r="AH133" i="2"/>
  <c r="AH134" i="2"/>
  <c r="AH135" i="2"/>
  <c r="AH136" i="2"/>
  <c r="AH137" i="2"/>
  <c r="AH138" i="2"/>
  <c r="AH139" i="2"/>
  <c r="AH140" i="2"/>
  <c r="AH141" i="2"/>
  <c r="AH142" i="2"/>
  <c r="AH143" i="2"/>
  <c r="AH144" i="2"/>
  <c r="AH145" i="2"/>
  <c r="AH146" i="2"/>
  <c r="AH147" i="2"/>
  <c r="AH148" i="2"/>
  <c r="AH149" i="2"/>
  <c r="AH150" i="2"/>
  <c r="AH151" i="2"/>
  <c r="AH152" i="2"/>
  <c r="AH153" i="2"/>
  <c r="AH127" i="2"/>
  <c r="AF128" i="2"/>
  <c r="AF129" i="2"/>
  <c r="AF130" i="2"/>
  <c r="AF131" i="2"/>
  <c r="AF132" i="2"/>
  <c r="AF133" i="2"/>
  <c r="AF134" i="2"/>
  <c r="AF135" i="2"/>
  <c r="AF136" i="2"/>
  <c r="AF137" i="2"/>
  <c r="AF138" i="2"/>
  <c r="AF139" i="2"/>
  <c r="AF140" i="2"/>
  <c r="AF141" i="2"/>
  <c r="AF142" i="2"/>
  <c r="AF143" i="2"/>
  <c r="AF144" i="2"/>
  <c r="AF145" i="2"/>
  <c r="AF146" i="2"/>
  <c r="AF147" i="2"/>
  <c r="AF148" i="2"/>
  <c r="AF149" i="2"/>
  <c r="AF150" i="2"/>
  <c r="AF151" i="2"/>
  <c r="AF152" i="2"/>
  <c r="AF153" i="2"/>
  <c r="AF127" i="2"/>
  <c r="AD128" i="2"/>
  <c r="AD129" i="2"/>
  <c r="AD130" i="2"/>
  <c r="AD131" i="2"/>
  <c r="AD132" i="2"/>
  <c r="AD133" i="2"/>
  <c r="AD134" i="2"/>
  <c r="AD135" i="2"/>
  <c r="AD136" i="2"/>
  <c r="AD137" i="2"/>
  <c r="AD138" i="2"/>
  <c r="AD139" i="2"/>
  <c r="AD140" i="2"/>
  <c r="AD141" i="2"/>
  <c r="AD142" i="2"/>
  <c r="AD143" i="2"/>
  <c r="AD144" i="2"/>
  <c r="AD145" i="2"/>
  <c r="AD146" i="2"/>
  <c r="AD147" i="2"/>
  <c r="AD148" i="2"/>
  <c r="AD149" i="2"/>
  <c r="AD150" i="2"/>
  <c r="AD151" i="2"/>
  <c r="AD152" i="2"/>
  <c r="AD153" i="2"/>
  <c r="AD127" i="2"/>
  <c r="AB128" i="2"/>
  <c r="AB129" i="2"/>
  <c r="AB130" i="2"/>
  <c r="AB131" i="2"/>
  <c r="AB132" i="2"/>
  <c r="AB133" i="2"/>
  <c r="AB134" i="2"/>
  <c r="AB135" i="2"/>
  <c r="AB136" i="2"/>
  <c r="AB137" i="2"/>
  <c r="AB138" i="2"/>
  <c r="AB139" i="2"/>
  <c r="AB140" i="2"/>
  <c r="AB141" i="2"/>
  <c r="AB142" i="2"/>
  <c r="AB143" i="2"/>
  <c r="AB144" i="2"/>
  <c r="AB145" i="2"/>
  <c r="AB146" i="2"/>
  <c r="AB147" i="2"/>
  <c r="AB148" i="2"/>
  <c r="AB149" i="2"/>
  <c r="AB150" i="2"/>
  <c r="AB151" i="2"/>
  <c r="AB152" i="2"/>
  <c r="AB153" i="2"/>
  <c r="AB127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41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27" i="2"/>
  <c r="X128" i="2"/>
  <c r="X129" i="2"/>
  <c r="X130" i="2"/>
  <c r="X131" i="2"/>
  <c r="X132" i="2"/>
  <c r="X133" i="2"/>
  <c r="X134" i="2"/>
  <c r="X135" i="2"/>
  <c r="X136" i="2"/>
  <c r="X137" i="2"/>
  <c r="X138" i="2"/>
  <c r="X139" i="2"/>
  <c r="X140" i="2"/>
  <c r="X141" i="2"/>
  <c r="X142" i="2"/>
  <c r="X143" i="2"/>
  <c r="X144" i="2"/>
  <c r="X145" i="2"/>
  <c r="X146" i="2"/>
  <c r="X147" i="2"/>
  <c r="X148" i="2"/>
  <c r="X149" i="2"/>
  <c r="X150" i="2"/>
  <c r="X151" i="2"/>
  <c r="X152" i="2"/>
  <c r="X153" i="2"/>
  <c r="X127" i="2"/>
  <c r="V128" i="2"/>
  <c r="V129" i="2"/>
  <c r="V130" i="2"/>
  <c r="V131" i="2"/>
  <c r="V132" i="2"/>
  <c r="V133" i="2"/>
  <c r="V134" i="2"/>
  <c r="V135" i="2"/>
  <c r="V136" i="2"/>
  <c r="V137" i="2"/>
  <c r="V138" i="2"/>
  <c r="V139" i="2"/>
  <c r="V140" i="2"/>
  <c r="V141" i="2"/>
  <c r="V142" i="2"/>
  <c r="V143" i="2"/>
  <c r="V144" i="2"/>
  <c r="V145" i="2"/>
  <c r="V146" i="2"/>
  <c r="V147" i="2"/>
  <c r="V148" i="2"/>
  <c r="V149" i="2"/>
  <c r="V150" i="2"/>
  <c r="V151" i="2"/>
  <c r="V152" i="2"/>
  <c r="V153" i="2"/>
  <c r="V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27" i="2"/>
  <c r="AX8" i="4"/>
  <c r="AX9" i="4"/>
  <c r="AX10" i="4"/>
  <c r="AX7" i="4"/>
  <c r="AW8" i="4"/>
  <c r="AW9" i="4"/>
  <c r="AW10" i="4"/>
  <c r="AW7" i="4"/>
  <c r="AV8" i="4"/>
  <c r="AV9" i="4"/>
  <c r="AV10" i="4"/>
  <c r="AV7" i="4"/>
  <c r="AX8" i="1" l="1"/>
  <c r="AX9" i="1"/>
  <c r="AX10" i="1"/>
  <c r="AX11" i="1"/>
  <c r="AX12" i="1"/>
  <c r="AX13" i="1"/>
  <c r="AX14" i="1"/>
  <c r="AX15" i="1"/>
  <c r="AX16" i="1"/>
  <c r="AX17" i="1"/>
  <c r="AX18" i="1"/>
  <c r="AX19" i="1"/>
  <c r="AX20" i="1"/>
  <c r="AX21" i="1"/>
  <c r="AX22" i="1"/>
  <c r="AX23" i="1"/>
  <c r="AX24" i="1"/>
  <c r="AX25" i="1"/>
  <c r="AX26" i="1"/>
  <c r="AX27" i="1"/>
  <c r="AX28" i="1"/>
  <c r="AX29" i="1"/>
  <c r="AX30" i="1"/>
  <c r="AX31" i="1"/>
  <c r="AX32" i="1"/>
  <c r="AX33" i="1"/>
  <c r="AX7" i="1"/>
  <c r="AW8" i="1"/>
  <c r="AW9" i="1"/>
  <c r="AW10" i="1"/>
  <c r="AW11" i="1"/>
  <c r="AW12" i="1"/>
  <c r="AW13" i="1"/>
  <c r="AW14" i="1"/>
  <c r="AW15" i="1"/>
  <c r="AW16" i="1"/>
  <c r="AW17" i="1"/>
  <c r="AW18" i="1"/>
  <c r="AW19" i="1"/>
  <c r="AW20" i="1"/>
  <c r="AW21" i="1"/>
  <c r="AW22" i="1"/>
  <c r="AW23" i="1"/>
  <c r="AW24" i="1"/>
  <c r="AW25" i="1"/>
  <c r="AW26" i="1"/>
  <c r="AW27" i="1"/>
  <c r="AW28" i="1"/>
  <c r="AW29" i="1"/>
  <c r="AW30" i="1"/>
  <c r="AW31" i="1"/>
  <c r="AW32" i="1"/>
  <c r="AW33" i="1"/>
  <c r="AW7" i="1"/>
  <c r="AV8" i="1"/>
  <c r="AV9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AV29" i="1"/>
  <c r="AV30" i="1"/>
  <c r="AV31" i="1"/>
  <c r="AV32" i="1"/>
  <c r="AV33" i="1"/>
  <c r="AV7" i="1"/>
  <c r="AY7" i="1"/>
  <c r="AJ159" i="2" l="1"/>
  <c r="AJ160" i="2"/>
  <c r="AJ161" i="2"/>
  <c r="AJ162" i="2"/>
  <c r="AJ163" i="2"/>
  <c r="AJ164" i="2"/>
  <c r="AJ165" i="2"/>
  <c r="AJ166" i="2"/>
  <c r="AJ167" i="2"/>
  <c r="AJ168" i="2"/>
  <c r="AJ169" i="2"/>
  <c r="AJ170" i="2"/>
  <c r="AJ171" i="2"/>
  <c r="AJ172" i="2"/>
  <c r="AJ173" i="2"/>
  <c r="AJ174" i="2"/>
  <c r="AJ175" i="2"/>
  <c r="AJ176" i="2"/>
  <c r="AJ177" i="2"/>
  <c r="AJ178" i="2"/>
  <c r="AJ179" i="2"/>
  <c r="AJ180" i="2"/>
  <c r="AJ181" i="2"/>
  <c r="AJ182" i="2"/>
  <c r="AJ183" i="2"/>
  <c r="AJ157" i="2"/>
  <c r="AJ158" i="2"/>
  <c r="AH159" i="2"/>
  <c r="AH160" i="2"/>
  <c r="AH161" i="2"/>
  <c r="AH162" i="2"/>
  <c r="AH163" i="2"/>
  <c r="AH164" i="2"/>
  <c r="AH165" i="2"/>
  <c r="AH166" i="2"/>
  <c r="AH167" i="2"/>
  <c r="AH168" i="2"/>
  <c r="AH169" i="2"/>
  <c r="AH170" i="2"/>
  <c r="AH171" i="2"/>
  <c r="AH172" i="2"/>
  <c r="AH173" i="2"/>
  <c r="AH174" i="2"/>
  <c r="AH175" i="2"/>
  <c r="AH176" i="2"/>
  <c r="AH177" i="2"/>
  <c r="AH178" i="2"/>
  <c r="AH179" i="2"/>
  <c r="AH180" i="2"/>
  <c r="AH181" i="2"/>
  <c r="AH182" i="2"/>
  <c r="AH183" i="2"/>
  <c r="AH157" i="2"/>
  <c r="AH158" i="2"/>
  <c r="AF159" i="2"/>
  <c r="AF160" i="2"/>
  <c r="AF161" i="2"/>
  <c r="AF162" i="2"/>
  <c r="AF163" i="2"/>
  <c r="AF164" i="2"/>
  <c r="AF165" i="2"/>
  <c r="AF166" i="2"/>
  <c r="AF167" i="2"/>
  <c r="AF168" i="2"/>
  <c r="AF169" i="2"/>
  <c r="AF170" i="2"/>
  <c r="AF171" i="2"/>
  <c r="AF172" i="2"/>
  <c r="AF173" i="2"/>
  <c r="AF174" i="2"/>
  <c r="AF175" i="2"/>
  <c r="AF176" i="2"/>
  <c r="AF177" i="2"/>
  <c r="AF178" i="2"/>
  <c r="AF179" i="2"/>
  <c r="AF180" i="2"/>
  <c r="AF181" i="2"/>
  <c r="AF182" i="2"/>
  <c r="AF183" i="2"/>
  <c r="AF157" i="2"/>
  <c r="AF158" i="2"/>
  <c r="AD159" i="2"/>
  <c r="AD160" i="2"/>
  <c r="AD161" i="2"/>
  <c r="AD162" i="2"/>
  <c r="AD163" i="2"/>
  <c r="AD164" i="2"/>
  <c r="AD165" i="2"/>
  <c r="AD166" i="2"/>
  <c r="AD167" i="2"/>
  <c r="AD168" i="2"/>
  <c r="AD169" i="2"/>
  <c r="AD170" i="2"/>
  <c r="AD171" i="2"/>
  <c r="AD172" i="2"/>
  <c r="AD173" i="2"/>
  <c r="AD174" i="2"/>
  <c r="AD175" i="2"/>
  <c r="AD176" i="2"/>
  <c r="AD177" i="2"/>
  <c r="AD178" i="2"/>
  <c r="AD179" i="2"/>
  <c r="AD180" i="2"/>
  <c r="AD181" i="2"/>
  <c r="AD182" i="2"/>
  <c r="AD183" i="2"/>
  <c r="AD157" i="2"/>
  <c r="AD158" i="2"/>
  <c r="AB161" i="2"/>
  <c r="AB162" i="2"/>
  <c r="AB167" i="2"/>
  <c r="AB168" i="2"/>
  <c r="AB173" i="2"/>
  <c r="AB174" i="2"/>
  <c r="AB179" i="2"/>
  <c r="AB180" i="2"/>
  <c r="AB159" i="2"/>
  <c r="AB160" i="2"/>
  <c r="AB163" i="2"/>
  <c r="AB164" i="2"/>
  <c r="AB165" i="2"/>
  <c r="AB166" i="2"/>
  <c r="AB169" i="2"/>
  <c r="AB170" i="2"/>
  <c r="AB171" i="2"/>
  <c r="AB172" i="2"/>
  <c r="AB175" i="2"/>
  <c r="AB176" i="2"/>
  <c r="AB177" i="2"/>
  <c r="AB178" i="2"/>
  <c r="AB181" i="2"/>
  <c r="AB182" i="2"/>
  <c r="AB183" i="2"/>
  <c r="AB157" i="2"/>
  <c r="AB158" i="2"/>
  <c r="Z159" i="2"/>
  <c r="Z160" i="2"/>
  <c r="Z161" i="2"/>
  <c r="Z162" i="2"/>
  <c r="Z163" i="2"/>
  <c r="Z164" i="2"/>
  <c r="Z165" i="2"/>
  <c r="Z166" i="2"/>
  <c r="Z167" i="2"/>
  <c r="Z168" i="2"/>
  <c r="Z169" i="2"/>
  <c r="Z170" i="2"/>
  <c r="Z171" i="2"/>
  <c r="Z172" i="2"/>
  <c r="Z173" i="2"/>
  <c r="Z174" i="2"/>
  <c r="Z175" i="2"/>
  <c r="Z176" i="2"/>
  <c r="Z177" i="2"/>
  <c r="Z178" i="2"/>
  <c r="Z179" i="2"/>
  <c r="Z180" i="2"/>
  <c r="Z181" i="2"/>
  <c r="Z182" i="2"/>
  <c r="Z183" i="2"/>
  <c r="Z157" i="2"/>
  <c r="Z158" i="2"/>
  <c r="X159" i="2"/>
  <c r="X160" i="2"/>
  <c r="X161" i="2"/>
  <c r="X162" i="2"/>
  <c r="X163" i="2"/>
  <c r="X164" i="2"/>
  <c r="X165" i="2"/>
  <c r="X166" i="2"/>
  <c r="X167" i="2"/>
  <c r="X168" i="2"/>
  <c r="X169" i="2"/>
  <c r="X170" i="2"/>
  <c r="X171" i="2"/>
  <c r="X172" i="2"/>
  <c r="X173" i="2"/>
  <c r="X174" i="2"/>
  <c r="X175" i="2"/>
  <c r="X176" i="2"/>
  <c r="X177" i="2"/>
  <c r="X178" i="2"/>
  <c r="X179" i="2"/>
  <c r="X180" i="2"/>
  <c r="X181" i="2"/>
  <c r="X182" i="2"/>
  <c r="X183" i="2"/>
  <c r="X157" i="2"/>
  <c r="X158" i="2"/>
  <c r="V159" i="2"/>
  <c r="V160" i="2"/>
  <c r="V161" i="2"/>
  <c r="V162" i="2"/>
  <c r="V163" i="2"/>
  <c r="V164" i="2"/>
  <c r="V165" i="2"/>
  <c r="V166" i="2"/>
  <c r="V167" i="2"/>
  <c r="V168" i="2"/>
  <c r="V169" i="2"/>
  <c r="V170" i="2"/>
  <c r="V171" i="2"/>
  <c r="V172" i="2"/>
  <c r="V173" i="2"/>
  <c r="V174" i="2"/>
  <c r="V175" i="2"/>
  <c r="V176" i="2"/>
  <c r="V177" i="2"/>
  <c r="V178" i="2"/>
  <c r="V179" i="2"/>
  <c r="V180" i="2"/>
  <c r="V181" i="2"/>
  <c r="V182" i="2"/>
  <c r="V183" i="2"/>
  <c r="V157" i="2"/>
  <c r="V158" i="2"/>
  <c r="T159" i="2"/>
  <c r="T160" i="2"/>
  <c r="T161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57" i="2"/>
  <c r="T158" i="2"/>
  <c r="R157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57" i="2"/>
  <c r="P158" i="2"/>
  <c r="N157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57" i="2"/>
  <c r="L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57" i="2"/>
  <c r="J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57" i="2"/>
  <c r="H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57" i="2"/>
  <c r="F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57" i="2"/>
  <c r="D158" i="2"/>
  <c r="AZ9" i="4"/>
  <c r="AZ10" i="4"/>
  <c r="AZ7" i="4"/>
  <c r="AZ8" i="4"/>
  <c r="BA9" i="4"/>
  <c r="BA10" i="4"/>
  <c r="BA7" i="4"/>
  <c r="BA8" i="4"/>
  <c r="AY9" i="4"/>
  <c r="AY10" i="4"/>
  <c r="AY7" i="4"/>
  <c r="AY8" i="4"/>
  <c r="BG9" i="4"/>
  <c r="BG10" i="4"/>
  <c r="BG7" i="4"/>
  <c r="BG8" i="4"/>
  <c r="BF9" i="4"/>
  <c r="BF10" i="4"/>
  <c r="BF7" i="4"/>
  <c r="BF8" i="4"/>
  <c r="BE9" i="4"/>
  <c r="BE10" i="4"/>
  <c r="BE7" i="4"/>
  <c r="BE8" i="4"/>
  <c r="BC9" i="4"/>
  <c r="BC10" i="4"/>
  <c r="BC7" i="4"/>
  <c r="BD8" i="4"/>
  <c r="BC8" i="4"/>
  <c r="BB9" i="4"/>
  <c r="BB10" i="4"/>
  <c r="BB7" i="4"/>
  <c r="BB8" i="4"/>
  <c r="BG9" i="1"/>
  <c r="BG10" i="1"/>
  <c r="BG11" i="1"/>
  <c r="BG12" i="1"/>
  <c r="BG13" i="1"/>
  <c r="BG14" i="1"/>
  <c r="BG15" i="1"/>
  <c r="BG16" i="1"/>
  <c r="BG17" i="1"/>
  <c r="BG18" i="1"/>
  <c r="BG19" i="1"/>
  <c r="BG20" i="1"/>
  <c r="BG21" i="1"/>
  <c r="BG22" i="1"/>
  <c r="BG23" i="1"/>
  <c r="BG24" i="1"/>
  <c r="BG25" i="1"/>
  <c r="BG26" i="1"/>
  <c r="BG27" i="1"/>
  <c r="BG28" i="1"/>
  <c r="BG29" i="1"/>
  <c r="BG30" i="1"/>
  <c r="BG31" i="1"/>
  <c r="BG32" i="1"/>
  <c r="BG33" i="1"/>
  <c r="BG7" i="1"/>
  <c r="BF9" i="1"/>
  <c r="BF10" i="1"/>
  <c r="BF11" i="1"/>
  <c r="BF12" i="1"/>
  <c r="BF13" i="1"/>
  <c r="BF14" i="1"/>
  <c r="BF15" i="1"/>
  <c r="BF16" i="1"/>
  <c r="BF17" i="1"/>
  <c r="BF18" i="1"/>
  <c r="BF26" i="1"/>
  <c r="BF27" i="1"/>
  <c r="BF28" i="1"/>
  <c r="BF29" i="1"/>
  <c r="BF30" i="1"/>
  <c r="BF31" i="1"/>
  <c r="BF32" i="1"/>
  <c r="BF33" i="1"/>
  <c r="BF7" i="1"/>
  <c r="BE9" i="1"/>
  <c r="BE10" i="1"/>
  <c r="BE11" i="1"/>
  <c r="BE12" i="1"/>
  <c r="BE13" i="1"/>
  <c r="BE14" i="1"/>
  <c r="BE15" i="1"/>
  <c r="BE16" i="1"/>
  <c r="BE17" i="1"/>
  <c r="BE18" i="1"/>
  <c r="BE19" i="1"/>
  <c r="BE20" i="1"/>
  <c r="BE21" i="1"/>
  <c r="BE22" i="1"/>
  <c r="BE23" i="1"/>
  <c r="BE24" i="1"/>
  <c r="BE25" i="1"/>
  <c r="BE26" i="1"/>
  <c r="BE27" i="1"/>
  <c r="BE28" i="1"/>
  <c r="BE29" i="1"/>
  <c r="BE30" i="1"/>
  <c r="BE31" i="1"/>
  <c r="BE32" i="1"/>
  <c r="BE33" i="1"/>
  <c r="BE7" i="1"/>
  <c r="BG8" i="1"/>
  <c r="BF8" i="1"/>
  <c r="BE8" i="1"/>
  <c r="BA9" i="1"/>
  <c r="BA10" i="1"/>
  <c r="BA11" i="1"/>
  <c r="BA12" i="1"/>
  <c r="BA13" i="1"/>
  <c r="BA14" i="1"/>
  <c r="BA15" i="1"/>
  <c r="BA16" i="1"/>
  <c r="BA17" i="1"/>
  <c r="BA18" i="1"/>
  <c r="BA19" i="1"/>
  <c r="BA20" i="1"/>
  <c r="BA21" i="1"/>
  <c r="BA22" i="1"/>
  <c r="BA23" i="1"/>
  <c r="BA24" i="1"/>
  <c r="BA25" i="1"/>
  <c r="BA26" i="1"/>
  <c r="BA27" i="1"/>
  <c r="BA28" i="1"/>
  <c r="BA29" i="1"/>
  <c r="BA30" i="1"/>
  <c r="BA31" i="1"/>
  <c r="BA32" i="1"/>
  <c r="BA33" i="1"/>
  <c r="BA7" i="1"/>
  <c r="BA8" i="1"/>
  <c r="AZ9" i="1"/>
  <c r="AZ10" i="1"/>
  <c r="AZ11" i="1"/>
  <c r="AZ12" i="1"/>
  <c r="AZ13" i="1"/>
  <c r="AZ14" i="1"/>
  <c r="AZ15" i="1"/>
  <c r="AZ16" i="1"/>
  <c r="AZ17" i="1"/>
  <c r="AZ18" i="1"/>
  <c r="AZ26" i="1"/>
  <c r="AZ27" i="1"/>
  <c r="AZ28" i="1"/>
  <c r="AZ29" i="1"/>
  <c r="AZ30" i="1"/>
  <c r="AZ31" i="1"/>
  <c r="AZ32" i="1"/>
  <c r="AZ33" i="1"/>
  <c r="AZ7" i="1"/>
  <c r="AZ8" i="1"/>
  <c r="AY9" i="1"/>
  <c r="AY10" i="1"/>
  <c r="AY11" i="1"/>
  <c r="AY12" i="1"/>
  <c r="AY13" i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  <c r="AY27" i="1"/>
  <c r="AY28" i="1"/>
  <c r="AY29" i="1"/>
  <c r="AY30" i="1"/>
  <c r="AY31" i="1"/>
  <c r="AY32" i="1"/>
  <c r="AY33" i="1"/>
  <c r="AY8" i="1"/>
  <c r="BD8" i="1"/>
  <c r="BC9" i="1"/>
  <c r="BC10" i="1"/>
  <c r="BC11" i="1"/>
  <c r="BC12" i="1"/>
  <c r="BC13" i="1"/>
  <c r="BC14" i="1"/>
  <c r="BC15" i="1"/>
  <c r="BC16" i="1"/>
  <c r="BC17" i="1"/>
  <c r="BC18" i="1"/>
  <c r="BC26" i="1"/>
  <c r="BC27" i="1"/>
  <c r="BC28" i="1"/>
  <c r="BC29" i="1"/>
  <c r="BC30" i="1"/>
  <c r="BC31" i="1"/>
  <c r="BC32" i="1"/>
  <c r="BC33" i="1"/>
  <c r="BC7" i="1"/>
  <c r="BC8" i="1"/>
  <c r="BB9" i="1"/>
  <c r="BB10" i="1"/>
  <c r="BB11" i="1"/>
  <c r="BB12" i="1"/>
  <c r="BB13" i="1"/>
  <c r="BB14" i="1"/>
  <c r="BB15" i="1"/>
  <c r="BB16" i="1"/>
  <c r="BB17" i="1"/>
  <c r="BB18" i="1"/>
  <c r="BB19" i="1"/>
  <c r="BB20" i="1"/>
  <c r="BB21" i="1"/>
  <c r="BB22" i="1"/>
  <c r="BB23" i="1"/>
  <c r="BB24" i="1"/>
  <c r="BB25" i="1"/>
  <c r="BB26" i="1"/>
  <c r="BB27" i="1"/>
  <c r="BB28" i="1"/>
  <c r="BB29" i="1"/>
  <c r="BB30" i="1"/>
  <c r="BB31" i="1"/>
  <c r="BB32" i="1"/>
  <c r="BB33" i="1"/>
  <c r="BB7" i="1"/>
  <c r="BB8" i="1"/>
  <c r="BD9" i="4" l="1"/>
  <c r="BD10" i="4"/>
  <c r="BD7" i="4"/>
  <c r="BD9" i="1"/>
  <c r="BD10" i="1"/>
  <c r="BD11" i="1"/>
  <c r="BD12" i="1"/>
  <c r="BD13" i="1"/>
  <c r="BD14" i="1"/>
  <c r="BD15" i="1"/>
  <c r="BD16" i="1"/>
  <c r="BD17" i="1"/>
  <c r="BD18" i="1"/>
  <c r="BD19" i="1"/>
  <c r="BD20" i="1"/>
  <c r="BD21" i="1"/>
  <c r="BD22" i="1"/>
  <c r="BD23" i="1"/>
  <c r="BD24" i="1"/>
  <c r="BD25" i="1"/>
  <c r="BD26" i="1"/>
  <c r="BD27" i="1"/>
  <c r="BD28" i="1"/>
  <c r="BD29" i="1"/>
  <c r="BD30" i="1"/>
  <c r="BD31" i="1"/>
  <c r="BD32" i="1"/>
  <c r="BD33" i="1"/>
  <c r="BD7" i="1"/>
  <c r="L249" i="2" l="1"/>
  <c r="L250" i="2"/>
  <c r="L251" i="2"/>
  <c r="L252" i="2"/>
  <c r="L253" i="2"/>
  <c r="L254" i="2"/>
  <c r="L255" i="2"/>
  <c r="L256" i="2"/>
  <c r="L257" i="2"/>
  <c r="L258" i="2"/>
  <c r="L259" i="2"/>
  <c r="L260" i="2"/>
  <c r="L261" i="2"/>
  <c r="L262" i="2"/>
  <c r="L263" i="2"/>
  <c r="L264" i="2"/>
  <c r="L265" i="2"/>
  <c r="L266" i="2"/>
  <c r="L267" i="2"/>
  <c r="L268" i="2"/>
  <c r="L269" i="2"/>
  <c r="L270" i="2"/>
  <c r="L271" i="2"/>
  <c r="L272" i="2"/>
  <c r="L273" i="2"/>
  <c r="L247" i="2"/>
  <c r="L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47" i="2"/>
  <c r="J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47" i="2"/>
  <c r="H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47" i="2"/>
  <c r="F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47" i="2"/>
  <c r="D248" i="2"/>
  <c r="X189" i="2"/>
  <c r="X190" i="2"/>
  <c r="X191" i="2"/>
  <c r="X192" i="2"/>
  <c r="X193" i="2"/>
  <c r="X194" i="2"/>
  <c r="X195" i="2"/>
  <c r="X196" i="2"/>
  <c r="X197" i="2"/>
  <c r="X198" i="2"/>
  <c r="X199" i="2"/>
  <c r="X200" i="2"/>
  <c r="X201" i="2"/>
  <c r="X202" i="2"/>
  <c r="X203" i="2"/>
  <c r="X204" i="2"/>
  <c r="X205" i="2"/>
  <c r="X206" i="2"/>
  <c r="X207" i="2"/>
  <c r="X208" i="2"/>
  <c r="X209" i="2"/>
  <c r="X210" i="2"/>
  <c r="X211" i="2"/>
  <c r="X212" i="2"/>
  <c r="X213" i="2"/>
  <c r="X187" i="2"/>
  <c r="X188" i="2"/>
  <c r="AJ249" i="2" l="1"/>
  <c r="AJ250" i="2"/>
  <c r="AJ251" i="2"/>
  <c r="AJ252" i="2"/>
  <c r="AJ253" i="2"/>
  <c r="AJ254" i="2"/>
  <c r="AJ255" i="2"/>
  <c r="AJ256" i="2"/>
  <c r="AJ257" i="2"/>
  <c r="AJ258" i="2"/>
  <c r="AJ259" i="2"/>
  <c r="AJ260" i="2"/>
  <c r="AJ261" i="2"/>
  <c r="AJ262" i="2"/>
  <c r="AJ263" i="2"/>
  <c r="AJ264" i="2"/>
  <c r="AJ265" i="2"/>
  <c r="AJ266" i="2"/>
  <c r="AJ267" i="2"/>
  <c r="AJ268" i="2"/>
  <c r="AJ269" i="2"/>
  <c r="AJ270" i="2"/>
  <c r="AJ271" i="2"/>
  <c r="AJ272" i="2"/>
  <c r="AJ273" i="2"/>
  <c r="AJ247" i="2"/>
  <c r="AJ248" i="2"/>
  <c r="AH247" i="2"/>
  <c r="AH249" i="2"/>
  <c r="AH250" i="2"/>
  <c r="AH251" i="2"/>
  <c r="AH252" i="2"/>
  <c r="AH253" i="2"/>
  <c r="AH254" i="2"/>
  <c r="AH255" i="2"/>
  <c r="AH256" i="2"/>
  <c r="AH257" i="2"/>
  <c r="AH258" i="2"/>
  <c r="AH259" i="2"/>
  <c r="AH260" i="2"/>
  <c r="AH261" i="2"/>
  <c r="AH262" i="2"/>
  <c r="AH263" i="2"/>
  <c r="AH264" i="2"/>
  <c r="AH265" i="2"/>
  <c r="AH266" i="2"/>
  <c r="AH267" i="2"/>
  <c r="AH268" i="2"/>
  <c r="AH269" i="2"/>
  <c r="AH270" i="2"/>
  <c r="AH271" i="2"/>
  <c r="AH272" i="2"/>
  <c r="AH273" i="2"/>
  <c r="AH248" i="2"/>
  <c r="AF249" i="2"/>
  <c r="AF250" i="2"/>
  <c r="AF251" i="2"/>
  <c r="AF252" i="2"/>
  <c r="AF253" i="2"/>
  <c r="AF254" i="2"/>
  <c r="AF255" i="2"/>
  <c r="AF256" i="2"/>
  <c r="AF257" i="2"/>
  <c r="AF258" i="2"/>
  <c r="AF259" i="2"/>
  <c r="AF260" i="2"/>
  <c r="AF261" i="2"/>
  <c r="AF262" i="2"/>
  <c r="AF263" i="2"/>
  <c r="AF264" i="2"/>
  <c r="AF265" i="2"/>
  <c r="AF266" i="2"/>
  <c r="AF267" i="2"/>
  <c r="AF268" i="2"/>
  <c r="AF269" i="2"/>
  <c r="AF270" i="2"/>
  <c r="AF271" i="2"/>
  <c r="AF272" i="2"/>
  <c r="AF273" i="2"/>
  <c r="AF247" i="2"/>
  <c r="AF248" i="2"/>
  <c r="AD249" i="2"/>
  <c r="AD250" i="2"/>
  <c r="AD251" i="2"/>
  <c r="AD252" i="2"/>
  <c r="AD253" i="2"/>
  <c r="AD254" i="2"/>
  <c r="AD255" i="2"/>
  <c r="AD256" i="2"/>
  <c r="AD257" i="2"/>
  <c r="AD258" i="2"/>
  <c r="AD259" i="2"/>
  <c r="AD260" i="2"/>
  <c r="AD261" i="2"/>
  <c r="AD262" i="2"/>
  <c r="AD263" i="2"/>
  <c r="AD264" i="2"/>
  <c r="AD265" i="2"/>
  <c r="AD266" i="2"/>
  <c r="AD267" i="2"/>
  <c r="AD268" i="2"/>
  <c r="AD269" i="2"/>
  <c r="AD270" i="2"/>
  <c r="AD271" i="2"/>
  <c r="AD272" i="2"/>
  <c r="AD273" i="2"/>
  <c r="AD247" i="2"/>
  <c r="AD248" i="2"/>
  <c r="AB249" i="2"/>
  <c r="AB250" i="2"/>
  <c r="AB251" i="2"/>
  <c r="AB252" i="2"/>
  <c r="AB253" i="2"/>
  <c r="AB254" i="2"/>
  <c r="AB255" i="2"/>
  <c r="AB256" i="2"/>
  <c r="AB257" i="2"/>
  <c r="AB258" i="2"/>
  <c r="AB259" i="2"/>
  <c r="AB260" i="2"/>
  <c r="AB261" i="2"/>
  <c r="AB262" i="2"/>
  <c r="AB263" i="2"/>
  <c r="AB264" i="2"/>
  <c r="AB265" i="2"/>
  <c r="AB266" i="2"/>
  <c r="AB267" i="2"/>
  <c r="AB268" i="2"/>
  <c r="AB269" i="2"/>
  <c r="AB270" i="2"/>
  <c r="AB271" i="2"/>
  <c r="AB272" i="2"/>
  <c r="AB273" i="2"/>
  <c r="AB247" i="2"/>
  <c r="AB248" i="2"/>
  <c r="Z249" i="2"/>
  <c r="Z250" i="2"/>
  <c r="Z251" i="2"/>
  <c r="Z252" i="2"/>
  <c r="Z253" i="2"/>
  <c r="Z254" i="2"/>
  <c r="Z255" i="2"/>
  <c r="Z256" i="2"/>
  <c r="Z257" i="2"/>
  <c r="Z258" i="2"/>
  <c r="Z259" i="2"/>
  <c r="Z260" i="2"/>
  <c r="Z261" i="2"/>
  <c r="Z262" i="2"/>
  <c r="Z263" i="2"/>
  <c r="Z264" i="2"/>
  <c r="Z265" i="2"/>
  <c r="Z266" i="2"/>
  <c r="Z267" i="2"/>
  <c r="Z268" i="2"/>
  <c r="Z269" i="2"/>
  <c r="Z270" i="2"/>
  <c r="Z271" i="2"/>
  <c r="Z272" i="2"/>
  <c r="Z273" i="2"/>
  <c r="Z247" i="2"/>
  <c r="Z248" i="2"/>
  <c r="X249" i="2"/>
  <c r="X250" i="2"/>
  <c r="X251" i="2"/>
  <c r="X252" i="2"/>
  <c r="X253" i="2"/>
  <c r="X254" i="2"/>
  <c r="X255" i="2"/>
  <c r="X256" i="2"/>
  <c r="X257" i="2"/>
  <c r="X258" i="2"/>
  <c r="X259" i="2"/>
  <c r="X260" i="2"/>
  <c r="X261" i="2"/>
  <c r="X262" i="2"/>
  <c r="X263" i="2"/>
  <c r="X264" i="2"/>
  <c r="X265" i="2"/>
  <c r="X266" i="2"/>
  <c r="X267" i="2"/>
  <c r="X268" i="2"/>
  <c r="X269" i="2"/>
  <c r="X270" i="2"/>
  <c r="X271" i="2"/>
  <c r="X272" i="2"/>
  <c r="X273" i="2"/>
  <c r="X247" i="2"/>
  <c r="X248" i="2"/>
  <c r="V247" i="2"/>
  <c r="V249" i="2"/>
  <c r="V250" i="2"/>
  <c r="V251" i="2"/>
  <c r="V252" i="2"/>
  <c r="V253" i="2"/>
  <c r="V254" i="2"/>
  <c r="V255" i="2"/>
  <c r="V256" i="2"/>
  <c r="V257" i="2"/>
  <c r="V258" i="2"/>
  <c r="V259" i="2"/>
  <c r="V260" i="2"/>
  <c r="V261" i="2"/>
  <c r="V262" i="2"/>
  <c r="V263" i="2"/>
  <c r="V264" i="2"/>
  <c r="V265" i="2"/>
  <c r="V266" i="2"/>
  <c r="V267" i="2"/>
  <c r="V268" i="2"/>
  <c r="V269" i="2"/>
  <c r="V270" i="2"/>
  <c r="V271" i="2"/>
  <c r="V272" i="2"/>
  <c r="V273" i="2"/>
  <c r="V248" i="2"/>
  <c r="T249" i="2"/>
  <c r="T250" i="2"/>
  <c r="T251" i="2"/>
  <c r="T252" i="2"/>
  <c r="T253" i="2"/>
  <c r="T254" i="2"/>
  <c r="T255" i="2"/>
  <c r="T256" i="2"/>
  <c r="T257" i="2"/>
  <c r="T258" i="2"/>
  <c r="T259" i="2"/>
  <c r="T260" i="2"/>
  <c r="T261" i="2"/>
  <c r="T262" i="2"/>
  <c r="T263" i="2"/>
  <c r="T264" i="2"/>
  <c r="T265" i="2"/>
  <c r="T266" i="2"/>
  <c r="T267" i="2"/>
  <c r="T268" i="2"/>
  <c r="T269" i="2"/>
  <c r="T270" i="2"/>
  <c r="T271" i="2"/>
  <c r="T272" i="2"/>
  <c r="T273" i="2"/>
  <c r="T247" i="2"/>
  <c r="T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47" i="2"/>
  <c r="R248" i="2"/>
  <c r="P249" i="2"/>
  <c r="P250" i="2"/>
  <c r="P251" i="2"/>
  <c r="P252" i="2"/>
  <c r="P253" i="2"/>
  <c r="P254" i="2"/>
  <c r="P255" i="2"/>
  <c r="P256" i="2"/>
  <c r="P257" i="2"/>
  <c r="P258" i="2"/>
  <c r="P259" i="2"/>
  <c r="P260" i="2"/>
  <c r="P261" i="2"/>
  <c r="P262" i="2"/>
  <c r="P263" i="2"/>
  <c r="P264" i="2"/>
  <c r="P265" i="2"/>
  <c r="P266" i="2"/>
  <c r="P267" i="2"/>
  <c r="P268" i="2"/>
  <c r="P269" i="2"/>
  <c r="P270" i="2"/>
  <c r="P271" i="2"/>
  <c r="P272" i="2"/>
  <c r="P273" i="2"/>
  <c r="P247" i="2"/>
  <c r="P248" i="2"/>
  <c r="N249" i="2"/>
  <c r="N250" i="2"/>
  <c r="N251" i="2"/>
  <c r="N252" i="2"/>
  <c r="N253" i="2"/>
  <c r="N254" i="2"/>
  <c r="N255" i="2"/>
  <c r="N256" i="2"/>
  <c r="N257" i="2"/>
  <c r="N258" i="2"/>
  <c r="N259" i="2"/>
  <c r="N260" i="2"/>
  <c r="N261" i="2"/>
  <c r="N262" i="2"/>
  <c r="N263" i="2"/>
  <c r="N264" i="2"/>
  <c r="N265" i="2"/>
  <c r="N266" i="2"/>
  <c r="N267" i="2"/>
  <c r="N268" i="2"/>
  <c r="N269" i="2"/>
  <c r="N270" i="2"/>
  <c r="N271" i="2"/>
  <c r="N272" i="2"/>
  <c r="N273" i="2"/>
  <c r="N247" i="2"/>
  <c r="N248" i="2"/>
  <c r="AH189" i="2"/>
  <c r="AH190" i="2"/>
  <c r="AH191" i="2"/>
  <c r="AH192" i="2"/>
  <c r="AH193" i="2"/>
  <c r="AH194" i="2"/>
  <c r="AH195" i="2"/>
  <c r="AH196" i="2"/>
  <c r="AH197" i="2"/>
  <c r="AH198" i="2"/>
  <c r="AH199" i="2"/>
  <c r="AH200" i="2"/>
  <c r="AH201" i="2"/>
  <c r="AH202" i="2"/>
  <c r="AH203" i="2"/>
  <c r="AH204" i="2"/>
  <c r="AH205" i="2"/>
  <c r="AH206" i="2"/>
  <c r="AH207" i="2"/>
  <c r="AH208" i="2"/>
  <c r="AH209" i="2"/>
  <c r="AH210" i="2"/>
  <c r="AH211" i="2"/>
  <c r="AH212" i="2"/>
  <c r="AH213" i="2"/>
  <c r="AH187" i="2"/>
  <c r="AH188" i="2"/>
  <c r="AD189" i="2"/>
  <c r="AD190" i="2"/>
  <c r="AD191" i="2"/>
  <c r="AD192" i="2"/>
  <c r="AD193" i="2"/>
  <c r="AD194" i="2"/>
  <c r="AD195" i="2"/>
  <c r="AD196" i="2"/>
  <c r="AD197" i="2"/>
  <c r="AD198" i="2"/>
  <c r="AD199" i="2"/>
  <c r="AD200" i="2"/>
  <c r="AD201" i="2"/>
  <c r="AD202" i="2"/>
  <c r="AD203" i="2"/>
  <c r="AD204" i="2"/>
  <c r="AD205" i="2"/>
  <c r="AD206" i="2"/>
  <c r="AD207" i="2"/>
  <c r="AD208" i="2"/>
  <c r="AD209" i="2"/>
  <c r="AD210" i="2"/>
  <c r="AD211" i="2"/>
  <c r="AD212" i="2"/>
  <c r="AD213" i="2"/>
  <c r="AD187" i="2"/>
  <c r="AD188" i="2"/>
  <c r="AB189" i="2"/>
  <c r="AB190" i="2"/>
  <c r="AB191" i="2"/>
  <c r="AB192" i="2"/>
  <c r="AB193" i="2"/>
  <c r="AB194" i="2"/>
  <c r="AB195" i="2"/>
  <c r="AB196" i="2"/>
  <c r="AB197" i="2"/>
  <c r="AB198" i="2"/>
  <c r="AB199" i="2"/>
  <c r="AB200" i="2"/>
  <c r="AB201" i="2"/>
  <c r="AB202" i="2"/>
  <c r="AB203" i="2"/>
  <c r="AB204" i="2"/>
  <c r="AB205" i="2"/>
  <c r="AB206" i="2"/>
  <c r="AB207" i="2"/>
  <c r="AB208" i="2"/>
  <c r="AB209" i="2"/>
  <c r="AB210" i="2"/>
  <c r="AB211" i="2"/>
  <c r="AB212" i="2"/>
  <c r="AB213" i="2"/>
  <c r="AB187" i="2"/>
  <c r="AB188" i="2"/>
  <c r="Z189" i="2"/>
  <c r="Z190" i="2"/>
  <c r="Z191" i="2"/>
  <c r="Z192" i="2"/>
  <c r="Z193" i="2"/>
  <c r="Z194" i="2"/>
  <c r="Z195" i="2"/>
  <c r="Z196" i="2"/>
  <c r="Z197" i="2"/>
  <c r="Z198" i="2"/>
  <c r="Z199" i="2"/>
  <c r="Z200" i="2"/>
  <c r="Z201" i="2"/>
  <c r="Z202" i="2"/>
  <c r="Z203" i="2"/>
  <c r="Z204" i="2"/>
  <c r="Z205" i="2"/>
  <c r="Z206" i="2"/>
  <c r="Z207" i="2"/>
  <c r="Z208" i="2"/>
  <c r="Z209" i="2"/>
  <c r="Z210" i="2"/>
  <c r="Z211" i="2"/>
  <c r="Z212" i="2"/>
  <c r="Z213" i="2"/>
  <c r="Z187" i="2"/>
  <c r="Z188" i="2"/>
  <c r="AF189" i="2"/>
  <c r="AF190" i="2"/>
  <c r="AF191" i="2"/>
  <c r="AF192" i="2"/>
  <c r="AF193" i="2"/>
  <c r="AF194" i="2"/>
  <c r="AF195" i="2"/>
  <c r="AF196" i="2"/>
  <c r="AF197" i="2"/>
  <c r="AF198" i="2"/>
  <c r="AF199" i="2"/>
  <c r="AF200" i="2"/>
  <c r="AF201" i="2"/>
  <c r="AF202" i="2"/>
  <c r="AF203" i="2"/>
  <c r="AF204" i="2"/>
  <c r="AF205" i="2"/>
  <c r="AF206" i="2"/>
  <c r="AF207" i="2"/>
  <c r="AF208" i="2"/>
  <c r="AF209" i="2"/>
  <c r="AF210" i="2"/>
  <c r="AF211" i="2"/>
  <c r="AF212" i="2"/>
  <c r="AF213" i="2"/>
  <c r="AF187" i="2"/>
  <c r="AF188" i="2"/>
  <c r="AJ219" i="2"/>
  <c r="AJ220" i="2"/>
  <c r="AJ221" i="2"/>
  <c r="AJ222" i="2"/>
  <c r="AJ223" i="2"/>
  <c r="AJ224" i="2"/>
  <c r="AJ225" i="2"/>
  <c r="AJ226" i="2"/>
  <c r="AJ227" i="2"/>
  <c r="AJ228" i="2"/>
  <c r="AJ229" i="2"/>
  <c r="AJ230" i="2"/>
  <c r="AJ231" i="2"/>
  <c r="AJ232" i="2"/>
  <c r="AJ233" i="2"/>
  <c r="AJ234" i="2"/>
  <c r="AJ235" i="2"/>
  <c r="AJ236" i="2"/>
  <c r="AJ237" i="2"/>
  <c r="AJ238" i="2"/>
  <c r="AJ239" i="2"/>
  <c r="AJ240" i="2"/>
  <c r="AJ241" i="2"/>
  <c r="AJ242" i="2"/>
  <c r="AJ243" i="2"/>
  <c r="AJ217" i="2"/>
  <c r="AJ218" i="2"/>
  <c r="AH219" i="2"/>
  <c r="AH220" i="2"/>
  <c r="AH221" i="2"/>
  <c r="AH222" i="2"/>
  <c r="AH223" i="2"/>
  <c r="AH224" i="2"/>
  <c r="AH225" i="2"/>
  <c r="AH226" i="2"/>
  <c r="AH227" i="2"/>
  <c r="AH228" i="2"/>
  <c r="AH229" i="2"/>
  <c r="AH230" i="2"/>
  <c r="AH231" i="2"/>
  <c r="AH232" i="2"/>
  <c r="AH233" i="2"/>
  <c r="AH234" i="2"/>
  <c r="AH235" i="2"/>
  <c r="AH236" i="2"/>
  <c r="AH237" i="2"/>
  <c r="AH238" i="2"/>
  <c r="AH239" i="2"/>
  <c r="AH240" i="2"/>
  <c r="AH241" i="2"/>
  <c r="AH242" i="2"/>
  <c r="AH243" i="2"/>
  <c r="AH217" i="2"/>
  <c r="AH218" i="2"/>
  <c r="AF219" i="2"/>
  <c r="AF220" i="2"/>
  <c r="AF221" i="2"/>
  <c r="AF222" i="2"/>
  <c r="AF223" i="2"/>
  <c r="AF224" i="2"/>
  <c r="AF225" i="2"/>
  <c r="AF226" i="2"/>
  <c r="AF227" i="2"/>
  <c r="AF228" i="2"/>
  <c r="AF229" i="2"/>
  <c r="AF230" i="2"/>
  <c r="AF231" i="2"/>
  <c r="AF232" i="2"/>
  <c r="AF233" i="2"/>
  <c r="AF234" i="2"/>
  <c r="AF235" i="2"/>
  <c r="AF236" i="2"/>
  <c r="AF237" i="2"/>
  <c r="AF238" i="2"/>
  <c r="AF239" i="2"/>
  <c r="AF240" i="2"/>
  <c r="AF241" i="2"/>
  <c r="AF242" i="2"/>
  <c r="AF243" i="2"/>
  <c r="AF217" i="2"/>
  <c r="AF218" i="2"/>
  <c r="AD219" i="2"/>
  <c r="AD220" i="2"/>
  <c r="AD221" i="2"/>
  <c r="AD222" i="2"/>
  <c r="AD223" i="2"/>
  <c r="AD224" i="2"/>
  <c r="AD225" i="2"/>
  <c r="AD226" i="2"/>
  <c r="AD227" i="2"/>
  <c r="AD228" i="2"/>
  <c r="AD229" i="2"/>
  <c r="AD230" i="2"/>
  <c r="AD231" i="2"/>
  <c r="AD232" i="2"/>
  <c r="AD233" i="2"/>
  <c r="AD234" i="2"/>
  <c r="AD235" i="2"/>
  <c r="AD236" i="2"/>
  <c r="AD237" i="2"/>
  <c r="AD238" i="2"/>
  <c r="AD239" i="2"/>
  <c r="AD240" i="2"/>
  <c r="AD241" i="2"/>
  <c r="AD242" i="2"/>
  <c r="AD243" i="2"/>
  <c r="AD217" i="2"/>
  <c r="AD218" i="2"/>
  <c r="AB217" i="2"/>
  <c r="AB219" i="2"/>
  <c r="AB220" i="2"/>
  <c r="AB221" i="2"/>
  <c r="AB222" i="2"/>
  <c r="AB223" i="2"/>
  <c r="AB224" i="2"/>
  <c r="AB225" i="2"/>
  <c r="AB226" i="2"/>
  <c r="AB227" i="2"/>
  <c r="AB228" i="2"/>
  <c r="AB229" i="2"/>
  <c r="AB230" i="2"/>
  <c r="AB231" i="2"/>
  <c r="AB232" i="2"/>
  <c r="AB233" i="2"/>
  <c r="AB234" i="2"/>
  <c r="AB235" i="2"/>
  <c r="AB236" i="2"/>
  <c r="AB237" i="2"/>
  <c r="AB238" i="2"/>
  <c r="AB239" i="2"/>
  <c r="AB240" i="2"/>
  <c r="AB241" i="2"/>
  <c r="AB242" i="2"/>
  <c r="AB243" i="2"/>
  <c r="AB218" i="2"/>
  <c r="Z217" i="2"/>
  <c r="Z219" i="2"/>
  <c r="Z220" i="2"/>
  <c r="Z221" i="2"/>
  <c r="Z222" i="2"/>
  <c r="Z223" i="2"/>
  <c r="Z224" i="2"/>
  <c r="Z225" i="2"/>
  <c r="Z226" i="2"/>
  <c r="Z227" i="2"/>
  <c r="Z228" i="2"/>
  <c r="Z229" i="2"/>
  <c r="Z230" i="2"/>
  <c r="Z231" i="2"/>
  <c r="Z232" i="2"/>
  <c r="Z233" i="2"/>
  <c r="Z234" i="2"/>
  <c r="Z235" i="2"/>
  <c r="Z236" i="2"/>
  <c r="Z237" i="2"/>
  <c r="Z238" i="2"/>
  <c r="Z239" i="2"/>
  <c r="Z240" i="2"/>
  <c r="Z241" i="2"/>
  <c r="Z242" i="2"/>
  <c r="Z243" i="2"/>
  <c r="Z218" i="2"/>
  <c r="X219" i="2"/>
  <c r="X220" i="2"/>
  <c r="X221" i="2"/>
  <c r="X222" i="2"/>
  <c r="X223" i="2"/>
  <c r="X224" i="2"/>
  <c r="X225" i="2"/>
  <c r="X226" i="2"/>
  <c r="X227" i="2"/>
  <c r="X228" i="2"/>
  <c r="X229" i="2"/>
  <c r="X230" i="2"/>
  <c r="X231" i="2"/>
  <c r="X232" i="2"/>
  <c r="X233" i="2"/>
  <c r="X234" i="2"/>
  <c r="X235" i="2"/>
  <c r="X236" i="2"/>
  <c r="X237" i="2"/>
  <c r="X238" i="2"/>
  <c r="X239" i="2"/>
  <c r="X240" i="2"/>
  <c r="X241" i="2"/>
  <c r="X242" i="2"/>
  <c r="X243" i="2"/>
  <c r="X217" i="2"/>
  <c r="X218" i="2"/>
  <c r="V219" i="2"/>
  <c r="V220" i="2"/>
  <c r="V221" i="2"/>
  <c r="V222" i="2"/>
  <c r="V223" i="2"/>
  <c r="V224" i="2"/>
  <c r="V225" i="2"/>
  <c r="V226" i="2"/>
  <c r="V227" i="2"/>
  <c r="V228" i="2"/>
  <c r="V229" i="2"/>
  <c r="V230" i="2"/>
  <c r="V231" i="2"/>
  <c r="V232" i="2"/>
  <c r="V233" i="2"/>
  <c r="V234" i="2"/>
  <c r="V235" i="2"/>
  <c r="V236" i="2"/>
  <c r="V237" i="2"/>
  <c r="V238" i="2"/>
  <c r="V239" i="2"/>
  <c r="V240" i="2"/>
  <c r="V241" i="2"/>
  <c r="V242" i="2"/>
  <c r="V243" i="2"/>
  <c r="V217" i="2"/>
  <c r="V218" i="2"/>
  <c r="T219" i="2"/>
  <c r="T220" i="2"/>
  <c r="T221" i="2"/>
  <c r="T222" i="2"/>
  <c r="T223" i="2"/>
  <c r="T224" i="2"/>
  <c r="T225" i="2"/>
  <c r="T226" i="2"/>
  <c r="T227" i="2"/>
  <c r="T228" i="2"/>
  <c r="T229" i="2"/>
  <c r="T230" i="2"/>
  <c r="T231" i="2"/>
  <c r="T232" i="2"/>
  <c r="T233" i="2"/>
  <c r="T234" i="2"/>
  <c r="T235" i="2"/>
  <c r="T236" i="2"/>
  <c r="T237" i="2"/>
  <c r="T238" i="2"/>
  <c r="T239" i="2"/>
  <c r="T240" i="2"/>
  <c r="T241" i="2"/>
  <c r="T242" i="2"/>
  <c r="T243" i="2"/>
  <c r="T217" i="2"/>
  <c r="T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17" i="2"/>
  <c r="R218" i="2"/>
  <c r="P219" i="2"/>
  <c r="P220" i="2"/>
  <c r="P221" i="2"/>
  <c r="P222" i="2"/>
  <c r="P223" i="2"/>
  <c r="P224" i="2"/>
  <c r="P225" i="2"/>
  <c r="P226" i="2"/>
  <c r="P227" i="2"/>
  <c r="P228" i="2"/>
  <c r="P229" i="2"/>
  <c r="P230" i="2"/>
  <c r="P231" i="2"/>
  <c r="P232" i="2"/>
  <c r="P233" i="2"/>
  <c r="P234" i="2"/>
  <c r="P235" i="2"/>
  <c r="P236" i="2"/>
  <c r="P237" i="2"/>
  <c r="P238" i="2"/>
  <c r="P239" i="2"/>
  <c r="P240" i="2"/>
  <c r="P241" i="2"/>
  <c r="P242" i="2"/>
  <c r="P243" i="2"/>
  <c r="P217" i="2"/>
  <c r="P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0" i="2"/>
  <c r="N241" i="2"/>
  <c r="N242" i="2"/>
  <c r="N243" i="2"/>
  <c r="N217" i="2"/>
  <c r="N218" i="2"/>
  <c r="L219" i="2"/>
  <c r="L220" i="2"/>
  <c r="L221" i="2"/>
  <c r="L222" i="2"/>
  <c r="L223" i="2"/>
  <c r="L224" i="2"/>
  <c r="L225" i="2"/>
  <c r="L226" i="2"/>
  <c r="L227" i="2"/>
  <c r="L228" i="2"/>
  <c r="L229" i="2"/>
  <c r="L230" i="2"/>
  <c r="L231" i="2"/>
  <c r="L232" i="2"/>
  <c r="L233" i="2"/>
  <c r="L234" i="2"/>
  <c r="L235" i="2"/>
  <c r="L236" i="2"/>
  <c r="L237" i="2"/>
  <c r="L238" i="2"/>
  <c r="L239" i="2"/>
  <c r="L240" i="2"/>
  <c r="L241" i="2"/>
  <c r="L242" i="2"/>
  <c r="L243" i="2"/>
  <c r="L217" i="2"/>
  <c r="L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17" i="2"/>
  <c r="J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17" i="2"/>
  <c r="F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17" i="2"/>
  <c r="H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17" i="2"/>
  <c r="D218" i="2"/>
  <c r="AJ189" i="2"/>
  <c r="AJ190" i="2"/>
  <c r="AJ191" i="2"/>
  <c r="AJ192" i="2"/>
  <c r="AJ193" i="2"/>
  <c r="AJ194" i="2"/>
  <c r="AJ195" i="2"/>
  <c r="AJ196" i="2"/>
  <c r="AJ197" i="2"/>
  <c r="AJ198" i="2"/>
  <c r="AJ199" i="2"/>
  <c r="AJ200" i="2"/>
  <c r="AJ201" i="2"/>
  <c r="AJ202" i="2"/>
  <c r="AJ203" i="2"/>
  <c r="AJ204" i="2"/>
  <c r="AJ205" i="2"/>
  <c r="AJ206" i="2"/>
  <c r="AJ207" i="2"/>
  <c r="AJ208" i="2"/>
  <c r="AJ209" i="2"/>
  <c r="AJ210" i="2"/>
  <c r="AJ211" i="2"/>
  <c r="AJ212" i="2"/>
  <c r="AJ213" i="2"/>
  <c r="AJ187" i="2"/>
  <c r="AJ188" i="2"/>
  <c r="V189" i="2"/>
  <c r="V190" i="2"/>
  <c r="V191" i="2"/>
  <c r="V192" i="2"/>
  <c r="V193" i="2"/>
  <c r="V194" i="2"/>
  <c r="V195" i="2"/>
  <c r="V196" i="2"/>
  <c r="V197" i="2"/>
  <c r="V198" i="2"/>
  <c r="V199" i="2"/>
  <c r="V200" i="2"/>
  <c r="V201" i="2"/>
  <c r="V202" i="2"/>
  <c r="V203" i="2"/>
  <c r="V204" i="2"/>
  <c r="V205" i="2"/>
  <c r="V206" i="2"/>
  <c r="V207" i="2"/>
  <c r="V208" i="2"/>
  <c r="V209" i="2"/>
  <c r="V210" i="2"/>
  <c r="V211" i="2"/>
  <c r="V212" i="2"/>
  <c r="V213" i="2"/>
  <c r="V187" i="2"/>
  <c r="V188" i="2"/>
  <c r="T189" i="2"/>
  <c r="T190" i="2"/>
  <c r="T191" i="2"/>
  <c r="T192" i="2"/>
  <c r="T193" i="2"/>
  <c r="T194" i="2"/>
  <c r="T195" i="2"/>
  <c r="T196" i="2"/>
  <c r="T197" i="2"/>
  <c r="T198" i="2"/>
  <c r="T199" i="2"/>
  <c r="T200" i="2"/>
  <c r="T201" i="2"/>
  <c r="T202" i="2"/>
  <c r="T203" i="2"/>
  <c r="T204" i="2"/>
  <c r="T205" i="2"/>
  <c r="T206" i="2"/>
  <c r="T207" i="2"/>
  <c r="T208" i="2"/>
  <c r="T209" i="2"/>
  <c r="T210" i="2"/>
  <c r="T211" i="2"/>
  <c r="T212" i="2"/>
  <c r="T213" i="2"/>
  <c r="T187" i="2"/>
  <c r="T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187" i="2"/>
  <c r="P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187" i="2"/>
  <c r="R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187" i="2"/>
  <c r="N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187" i="2"/>
  <c r="L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187" i="2"/>
  <c r="J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187" i="2"/>
  <c r="H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187" i="2"/>
  <c r="F188" i="2"/>
  <c r="D200" i="2" l="1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187" i="2"/>
  <c r="D189" i="2"/>
  <c r="D190" i="2"/>
  <c r="D191" i="2"/>
  <c r="D192" i="2"/>
  <c r="D193" i="2"/>
  <c r="D194" i="2"/>
  <c r="D195" i="2"/>
  <c r="D196" i="2"/>
  <c r="D197" i="2"/>
  <c r="D198" i="2"/>
  <c r="D199" i="2"/>
  <c r="D188" i="2"/>
</calcChain>
</file>

<file path=xl/sharedStrings.xml><?xml version="1.0" encoding="utf-8"?>
<sst xmlns="http://schemas.openxmlformats.org/spreadsheetml/2006/main" count="976" uniqueCount="102">
  <si>
    <t xml:space="preserve">13.1. I+D en relación con las Ciencias Naturales </t>
  </si>
  <si>
    <t xml:space="preserve">13.2. I+D en relación con la Ingeniería </t>
  </si>
  <si>
    <t xml:space="preserve">13.3. I+D en relación con las Ciencias Médicas </t>
  </si>
  <si>
    <t xml:space="preserve">13.4. I+D en relación con las Ciencias Agrícolas </t>
  </si>
  <si>
    <t xml:space="preserve">13.5. I+D en relación con las Ciencias Sociales </t>
  </si>
  <si>
    <t xml:space="preserve">13.6. I+D en relación con las Ciencias Humanas </t>
  </si>
  <si>
    <t>TOTAL</t>
  </si>
  <si>
    <t>%</t>
  </si>
  <si>
    <r>
      <rPr>
        <sz val="10"/>
        <rFont val="Arial Narrow"/>
        <family val="2"/>
      </rPr>
      <t>(1)</t>
    </r>
    <r>
      <rPr>
        <sz val="11"/>
        <rFont val="Arial Narrow"/>
        <family val="2"/>
      </rPr>
      <t xml:space="preserve"> Nomenclatura para el Análisis y Comparación de Programas y Presupuestos Científicos (NABS 2007). </t>
    </r>
  </si>
  <si>
    <r>
      <rPr>
        <sz val="10"/>
        <rFont val="Arial Narrow"/>
        <family val="2"/>
      </rPr>
      <t>(2</t>
    </r>
    <r>
      <rPr>
        <sz val="11"/>
        <rFont val="Arial Narrow"/>
        <family val="2"/>
      </rPr>
      <t>) FGU: Fondos Generales Universitarios.</t>
    </r>
  </si>
  <si>
    <r>
      <rPr>
        <i/>
        <u/>
        <sz val="11"/>
        <rFont val="Arial Narrow"/>
        <family val="2"/>
      </rPr>
      <t>Metodología</t>
    </r>
    <r>
      <rPr>
        <sz val="11"/>
        <rFont val="Arial Narrow"/>
        <family val="2"/>
      </rPr>
      <t>: Manual de Frascati 2015, Capítulo 12</t>
    </r>
  </si>
  <si>
    <r>
      <t xml:space="preserve">OBJETIVO SOCIOECONÓMICO NABS </t>
    </r>
    <r>
      <rPr>
        <sz val="10"/>
        <rFont val="Calibri"/>
        <family val="2"/>
        <scheme val="minor"/>
      </rPr>
      <t xml:space="preserve">(1) </t>
    </r>
    <r>
      <rPr>
        <b/>
        <sz val="11"/>
        <rFont val="Calibri"/>
        <family val="2"/>
        <scheme val="minor"/>
      </rPr>
      <t xml:space="preserve">        </t>
    </r>
  </si>
  <si>
    <r>
      <rPr>
        <i/>
        <u/>
        <sz val="11"/>
        <rFont val="Arial Narrow"/>
        <family val="2"/>
      </rPr>
      <t>Fuente:</t>
    </r>
    <r>
      <rPr>
        <sz val="11"/>
        <rFont val="Arial Narrow"/>
        <family val="2"/>
      </rPr>
      <t xml:space="preserve"> Presupuestos de la Administración General del Estado (AGE) (incluidos Organismos Públicos de Investigación y otros Organismos Autónomos y Agencias Estatales) y Presupuestos de las Comunidades Autónomas (CC.AA.) (incluidos los organismos dependientes que forman parte de los presupuestos consolidados). Se incluyen los créditos de la política de gasto 46 “Investigación, desarrollo e innovación” y los equivalentes en las CC.AA., así como los créditos en I+D de otras políticas de gasto.</t>
    </r>
  </si>
  <si>
    <t xml:space="preserve">TOTAL 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</si>
  <si>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</si>
  <si>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</si>
  <si>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</si>
  <si>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</si>
  <si>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</si>
  <si>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</si>
  <si>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</si>
  <si>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</si>
  <si>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</si>
  <si>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</si>
  <si>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</si>
  <si>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</si>
  <si>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</si>
  <si>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</si>
  <si>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</si>
  <si>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</si>
  <si>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</si>
  <si>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DESTINATARIOS DE LOS GASTOS I+D</t>
  </si>
  <si>
    <t>TASA DE VARIACIÓN 2019-2018</t>
  </si>
  <si>
    <t>T.V. TOTALES</t>
  </si>
  <si>
    <t>T.V. 
CC.AA.</t>
  </si>
  <si>
    <t>TASA DE VARIACIÓN 2018-2017</t>
  </si>
  <si>
    <t>RESUMEN DE TABLAS</t>
  </si>
  <si>
    <r>
      <rPr>
        <sz val="10"/>
        <rFont val="Arial Narrow"/>
        <family val="2"/>
      </rPr>
      <t>(1)</t>
    </r>
    <r>
      <rPr>
        <sz val="11"/>
        <rFont val="Arial Narrow"/>
        <family val="2"/>
      </rPr>
      <t xml:space="preserve"> Incluye las contribuciones nacionales a las seis mayores instituciones europeas que realizan I+D: Organización Europea para la Investigación Nuclear (CERN); Instituto Laue-Langevin (ILL); Instalación Europea de Radiación Sincrotrón (ESRF) ; Laboratorio Europeo de Biología Molecular (EMBL); Observatorio Europeo Austral (ESO); Centro Común de Investigación de la Comisión Europea (JRC).</t>
    </r>
  </si>
  <si>
    <r>
      <t xml:space="preserve">Créditos Presupuestarios para I+D (GBARD definitivos) por objetivo socioeconómico
</t>
    </r>
    <r>
      <rPr>
        <b/>
        <sz val="11"/>
        <color rgb="FFFF0000"/>
        <rFont val="Arial Narrow"/>
        <family val="2"/>
      </rPr>
      <t xml:space="preserve">Millones de euros </t>
    </r>
  </si>
  <si>
    <t>T.V. 
AGE</t>
  </si>
  <si>
    <t>IMPORTE
AGE</t>
  </si>
  <si>
    <t>IMPORTE CC.AA.</t>
  </si>
  <si>
    <t>IMPORTE TOTALES</t>
  </si>
  <si>
    <t>TASA DE VARIACIÓN 2020-2019</t>
  </si>
  <si>
    <t>IMPORTE AGE</t>
  </si>
  <si>
    <t>IMPORTE</t>
  </si>
  <si>
    <r>
      <t xml:space="preserve">Créditos Presupuestarios para I+D (GBARD definitivos) por objetivo socioeconómico 
</t>
    </r>
    <r>
      <rPr>
        <b/>
        <sz val="11"/>
        <color rgb="FFFF0000"/>
        <rFont val="Arial Narrow"/>
        <family val="2"/>
      </rPr>
      <t xml:space="preserve">Millones de euros y distribución sobre el total  (%) </t>
    </r>
  </si>
  <si>
    <r>
      <t xml:space="preserve">Créditos Presupuestarios para I+D Transnacionales (definitivos) 
</t>
    </r>
    <r>
      <rPr>
        <b/>
        <sz val="11"/>
        <color rgb="FFFF0000"/>
        <rFont val="Arial Narrow"/>
        <family val="2"/>
      </rPr>
      <t>Millones de euros y distribución sobre el total (%)</t>
    </r>
  </si>
  <si>
    <r>
      <t xml:space="preserve">Créditos Presupuestarios para I+D 2020 (GBARD definitivos) por objetivo socioeconómico
</t>
    </r>
    <r>
      <rPr>
        <b/>
        <sz val="11"/>
        <color rgb="FFFF0000"/>
        <rFont val="Arial Narrow"/>
        <family val="2"/>
      </rPr>
      <t>Millones de euros y distribución sobre el total (%)</t>
    </r>
  </si>
  <si>
    <r>
      <t xml:space="preserve">Créditos Presupuestarios para I+D 2019 (GBARD definitivos) por objetivo socioeconómico
</t>
    </r>
    <r>
      <rPr>
        <b/>
        <sz val="11"/>
        <color rgb="FFFF0000"/>
        <rFont val="Arial Narrow"/>
        <family val="2"/>
      </rPr>
      <t>Millones de euros y distribución sobre el total (%)</t>
    </r>
  </si>
  <si>
    <r>
      <t xml:space="preserve">Créditos Presupuestarios para I+D 2018 (GBARD definitivos) por objetivo socioeconómico 
</t>
    </r>
    <r>
      <rPr>
        <b/>
        <sz val="11"/>
        <color rgb="FFFF0000"/>
        <rFont val="Arial Narrow"/>
        <family val="2"/>
      </rPr>
      <t>Millones de euros y distribución sobre el total (%)</t>
    </r>
  </si>
  <si>
    <r>
      <t xml:space="preserve">Créditos Presupuestarios para I+D 2017 (GBARD definitivos) por objetivo socioeconómico
</t>
    </r>
    <r>
      <rPr>
        <b/>
        <sz val="11"/>
        <color rgb="FFFF0000"/>
        <rFont val="Arial Narrow"/>
        <family val="2"/>
      </rPr>
      <t>Millones de euros y distribución sobre el total (%)</t>
    </r>
  </si>
  <si>
    <t>TASA DE VARIACIÓN ANUAL  2020-2019</t>
  </si>
  <si>
    <t>TASA DE VARIACIÓN ANUAL  2021-2020</t>
  </si>
  <si>
    <r>
      <t xml:space="preserve">Créditos Presupuestarios para I+D 2021 (GBARD definitivos) por objetivo socioeconómico
</t>
    </r>
    <r>
      <rPr>
        <b/>
        <sz val="11"/>
        <color rgb="FFFF0000"/>
        <rFont val="Arial Narrow"/>
        <family val="2"/>
      </rPr>
      <t>Millones de euros y distribución sobre el total (%)</t>
    </r>
  </si>
  <si>
    <t>TASA DE VARIACIÓN 2021-2020</t>
  </si>
  <si>
    <t>TASA DE VARIACIÓN 2022-2021</t>
  </si>
  <si>
    <t>TASA DE VARIACIÓN ANUAL  2022-2021</t>
  </si>
  <si>
    <r>
      <t xml:space="preserve">Créditos Presupuestarios para I+D 2022 (GBARD definitivos) por objetivo socioeconómico
</t>
    </r>
    <r>
      <rPr>
        <b/>
        <sz val="11"/>
        <color rgb="FFFF0000"/>
        <rFont val="Arial Narrow"/>
        <family val="2"/>
      </rPr>
      <t>Millones de euros y distribución sobre el total (%)</t>
    </r>
  </si>
  <si>
    <r>
      <rPr>
        <b/>
        <sz val="11"/>
        <color theme="1"/>
        <rFont val="Calibri"/>
        <family val="2"/>
        <scheme val="minor"/>
      </rPr>
      <t>TABLA 1. Serie TOTALES</t>
    </r>
    <r>
      <rPr>
        <sz val="11"/>
        <color theme="1"/>
        <rFont val="Calibri"/>
        <family val="2"/>
        <scheme val="minor"/>
      </rPr>
      <t>. Créditos Presupuestarios para I+D (GBARD definitivos) por objetivos socioeconómicos y tasas de variación anuales.</t>
    </r>
  </si>
  <si>
    <r>
      <rPr>
        <b/>
        <sz val="11"/>
        <color theme="1"/>
        <rFont val="Calibri"/>
        <family val="2"/>
        <scheme val="minor"/>
      </rPr>
      <t>TABLA 2. Serie TRANSNACIONALES</t>
    </r>
    <r>
      <rPr>
        <sz val="11"/>
        <color theme="1"/>
        <rFont val="Calibri"/>
        <family val="2"/>
        <scheme val="minor"/>
      </rPr>
      <t>. Créditos Presupuestarios para I+D Transnacionales (GBARD definitivos) por tipo de destinatario y tasas de variación anuales.</t>
    </r>
  </si>
  <si>
    <r>
      <rPr>
        <b/>
        <sz val="11"/>
        <color theme="1"/>
        <rFont val="Calibri"/>
        <family val="2"/>
        <scheme val="minor"/>
      </rPr>
      <t xml:space="preserve">TABLA 3. Serie CCAA_OSE 1. </t>
    </r>
    <r>
      <rPr>
        <sz val="11"/>
        <color theme="1"/>
        <rFont val="Calibri"/>
        <family val="2"/>
        <scheme val="minor"/>
      </rPr>
      <t>Créditos Presupuestarios para I+D (GBARD definitivos) por CC.AA. y  por objetivos socioeconómicos. Ordenado por año.</t>
    </r>
  </si>
  <si>
    <r>
      <rPr>
        <b/>
        <sz val="11"/>
        <color theme="1"/>
        <rFont val="Calibri"/>
        <family val="2"/>
        <scheme val="minor"/>
      </rPr>
      <t>TABLA 4. Serie CC.AA_OSE 2.</t>
    </r>
    <r>
      <rPr>
        <sz val="11"/>
        <color theme="1"/>
        <rFont val="Calibri"/>
        <family val="2"/>
        <scheme val="minor"/>
      </rPr>
      <t>Créditos Presupuestarios para I+D (GBARD definitivos) por CC.AA. y por objetivos socioeconómicos. Ordenado por C.A.</t>
    </r>
  </si>
  <si>
    <t>TASA DE VARIACIÓN ANUAL  2023-2022</t>
  </si>
  <si>
    <t>Serie TOTALES. Créditos Presupuestarios para I+D (GBARD definitivos) por objetivos socioeconómicos y tasas de variación anuales.</t>
  </si>
  <si>
    <t>Serie TRANSNACIONALES. Créditos Presupuestarios para I+D Transnacionales (GBARD definitivos) por tipo de destinatario y tasas de variación anuales.</t>
  </si>
  <si>
    <t>TASA DE VARIACIÓN 2023-2022</t>
  </si>
  <si>
    <t>Serie CCAA_OSE 1. Créditos Presupuestarios para I+D (GBARD definitivos) por CC.AA. y  por objetivos socioeconómicos. Ordenado por año.</t>
  </si>
  <si>
    <r>
      <t xml:space="preserve">Créditos Presupuestarios para I+D 2023 (GBARD definitivos) por objetivo socioeconómico
</t>
    </r>
    <r>
      <rPr>
        <b/>
        <sz val="11"/>
        <color rgb="FFFF0000"/>
        <rFont val="Arial Narrow"/>
        <family val="2"/>
      </rPr>
      <t>Millones de euros y distribución sobre el total (%)</t>
    </r>
  </si>
  <si>
    <t>Serie CC.AA_OSE 2.  Créditos Presupuestarios para I+D (GBARD definitivos) por CC.AA. y por objetivos socioeconómicos. Ordenado por C.A.</t>
  </si>
  <si>
    <t>TASA DE VARIACIÓN ANUAL  2024-2023</t>
  </si>
  <si>
    <r>
      <rPr>
        <u/>
        <sz val="11"/>
        <rFont val="Arial Narrow"/>
        <family val="2"/>
      </rPr>
      <t>Elaboración</t>
    </r>
    <r>
      <rPr>
        <sz val="11"/>
        <rFont val="Arial Narrow"/>
        <family val="2"/>
      </rPr>
      <t>: Ministerio de Ciencia, Innovación y Universidades. Diciembre, 2025</t>
    </r>
  </si>
  <si>
    <r>
      <t xml:space="preserve">Créditos Presupuestarios para I+D 2024 (GBARD definitivos) por objetivo socioeconómico
</t>
    </r>
    <r>
      <rPr>
        <b/>
        <sz val="11"/>
        <color rgb="FFFF0000"/>
        <rFont val="Arial Narrow"/>
        <family val="2"/>
      </rPr>
      <t>Millones de euros y distribución sobre el total (%)</t>
    </r>
  </si>
  <si>
    <t>TASA DE VARIACIÓN 2024-2023</t>
  </si>
  <si>
    <r>
      <rPr>
        <u/>
        <sz val="11"/>
        <rFont val="Arial Narrow"/>
        <family val="2"/>
      </rPr>
      <t>Elaboración</t>
    </r>
    <r>
      <rPr>
        <sz val="11"/>
        <rFont val="Arial Narrow"/>
        <family val="2"/>
      </rPr>
      <t>: Ministerio de Ciencia, Innovación y Universidades. Julio, 2026</t>
    </r>
  </si>
  <si>
    <t>2025 (P)</t>
  </si>
  <si>
    <r>
      <rPr>
        <u/>
        <sz val="11"/>
        <rFont val="Arial Narrow"/>
        <family val="2"/>
      </rPr>
      <t>Elaboración</t>
    </r>
    <r>
      <rPr>
        <sz val="11"/>
        <rFont val="Arial Narrow"/>
        <family val="2"/>
      </rPr>
      <t>: Ministerio de Ciencia, Innovación y Universidades. Julio, 2026.</t>
    </r>
  </si>
  <si>
    <r>
      <rPr>
        <i/>
        <u/>
        <sz val="11"/>
        <rFont val="Arial Narrow"/>
        <family val="2"/>
      </rPr>
      <t>Elaboración</t>
    </r>
    <r>
      <rPr>
        <sz val="11"/>
        <rFont val="Arial Narrow"/>
        <family val="2"/>
      </rPr>
      <t>: Ministerio de Ciencia, Innovación y Universidades. Julio, 2026</t>
    </r>
  </si>
  <si>
    <r>
      <t xml:space="preserve">Créditos Presupuestarios para I+D 2025 (P) (GBARD provisionales) por objetivo socioeconómico
</t>
    </r>
    <r>
      <rPr>
        <b/>
        <sz val="11"/>
        <color rgb="FFFF0000"/>
        <rFont val="Arial Narrow"/>
        <family val="2"/>
      </rPr>
      <t>Millones de euros y distribución sobre el total (%)</t>
    </r>
  </si>
  <si>
    <t xml:space="preserve">1. Exploración y explotación del medio terrestre </t>
  </si>
  <si>
    <t>2. Medioambiente</t>
  </si>
  <si>
    <t>3. Exploración y explotación del espacio</t>
  </si>
  <si>
    <t>4. Transporte, telecomunicaciones y otras infraestructuras</t>
  </si>
  <si>
    <t>5. Energía</t>
  </si>
  <si>
    <t>6. Producción y tecnología industrial</t>
  </si>
  <si>
    <t>7. Salud</t>
  </si>
  <si>
    <t>8. Agricultura</t>
  </si>
  <si>
    <t>9. Educación</t>
  </si>
  <si>
    <t>10. Cultura, ocio, religión y medios de comunicación</t>
  </si>
  <si>
    <t xml:space="preserve">11. Sistemas políticos y sociales, estructuras y procesos </t>
  </si>
  <si>
    <r>
      <t xml:space="preserve">12. Avance general del conocimiento: I+D financiada con los FGU </t>
    </r>
    <r>
      <rPr>
        <sz val="10"/>
        <rFont val="Calibri"/>
        <family val="2"/>
        <scheme val="minor"/>
      </rPr>
      <t>(2)</t>
    </r>
  </si>
  <si>
    <t xml:space="preserve">12.1. I+D relativa a las Ciencias Naturales </t>
  </si>
  <si>
    <t xml:space="preserve">12.3. I+D relativa a las Ciencias Médicas </t>
  </si>
  <si>
    <t xml:space="preserve">12.4. I+D relativa a las Ciencias Agrícolas </t>
  </si>
  <si>
    <t xml:space="preserve">12.2. I+D relativa a la Ingeniería </t>
  </si>
  <si>
    <t xml:space="preserve">12.5. I+D relativa a las Ciencias Sociales </t>
  </si>
  <si>
    <t xml:space="preserve">12.6. I+D relativa a las Ciencias Humanas </t>
  </si>
  <si>
    <t>13. Avance general del conocimiento: I+D financiada con otras fuentes</t>
  </si>
  <si>
    <r>
      <t xml:space="preserve">Actores públicos transnacionales </t>
    </r>
    <r>
      <rPr>
        <sz val="11"/>
        <color theme="1"/>
        <rFont val="Calibri"/>
        <family val="2"/>
        <scheme val="minor"/>
      </rPr>
      <t>(1)</t>
    </r>
  </si>
  <si>
    <t>Programas de I+D transnacionales europeos</t>
  </si>
  <si>
    <t>Programas de I+D públicos bilaterales y multilaterales</t>
  </si>
  <si>
    <t>14. Defensa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</si>
</sst>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#,##0.0"/>
    <numFmt numFmtId="166" formatCode="_-* #,##0.00\ _€_-;\-* #,##0.00\ _€_-;_-* &quot;-&quot;??\ _€_-;_-@_-"/>
    <numFmt numFmtId="167" formatCode="#,##0.000"/>
    <numFmt numFmtId="168" formatCode="0.00000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 Narrow"/>
      <family val="2"/>
    </font>
    <font>
      <b/>
      <sz val="11"/>
      <name val="Calibri"/>
      <family val="2"/>
      <scheme val="minor"/>
    </font>
    <font>
      <b/>
      <sz val="11"/>
      <color rgb="FFFF0000"/>
      <name val="Arial Narrow"/>
      <family val="2"/>
    </font>
    <font>
      <sz val="11"/>
      <name val="Arial Narrow"/>
      <family val="2"/>
    </font>
    <font>
      <sz val="10"/>
      <name val="Arial Narrow"/>
      <family val="2"/>
    </font>
    <font>
      <i/>
      <u/>
      <sz val="11"/>
      <name val="Arial Narrow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55">
    <xf numFmtId="0" fontId="0" fillId="0" borderId="0" xfId="0"/>
    <xf numFmtId="0" fontId="4" fillId="0" borderId="0" xfId="2" applyFont="1" applyAlignment="1">
      <alignment horizontal="left" vertical="center"/>
    </xf>
    <xf numFmtId="164" fontId="4" fillId="0" borderId="0" xfId="2" applyNumberFormat="1" applyFont="1" applyAlignment="1">
      <alignment horizontal="left" vertical="center" wrapText="1"/>
    </xf>
    <xf numFmtId="165" fontId="2" fillId="3" borderId="7" xfId="0" applyNumberFormat="1" applyFont="1" applyFill="1" applyBorder="1" applyAlignment="1">
      <alignment horizontal="left" vertical="center" wrapText="1"/>
    </xf>
    <xf numFmtId="0" fontId="6" fillId="0" borderId="0" xfId="2" applyFont="1" applyAlignment="1">
      <alignment horizontal="left" vertical="center"/>
    </xf>
    <xf numFmtId="43" fontId="5" fillId="0" borderId="11" xfId="1" applyFont="1" applyFill="1" applyBorder="1" applyAlignment="1">
      <alignment vertical="center" wrapText="1"/>
    </xf>
    <xf numFmtId="43" fontId="5" fillId="3" borderId="11" xfId="1" applyFont="1" applyFill="1" applyBorder="1" applyAlignment="1">
      <alignment vertical="center" wrapText="1"/>
    </xf>
    <xf numFmtId="43" fontId="11" fillId="0" borderId="11" xfId="1" applyFont="1" applyBorder="1" applyAlignment="1">
      <alignment vertical="center" wrapText="1"/>
    </xf>
    <xf numFmtId="43" fontId="11" fillId="0" borderId="11" xfId="1" applyFont="1" applyFill="1" applyBorder="1" applyAlignment="1">
      <alignment vertical="center" wrapText="1"/>
    </xf>
    <xf numFmtId="4" fontId="5" fillId="0" borderId="2" xfId="2" applyNumberFormat="1" applyFont="1" applyBorder="1" applyAlignment="1">
      <alignment horizontal="right" vertical="center" wrapText="1" indent="1"/>
    </xf>
    <xf numFmtId="4" fontId="5" fillId="3" borderId="2" xfId="2" applyNumberFormat="1" applyFont="1" applyFill="1" applyBorder="1" applyAlignment="1">
      <alignment horizontal="right" vertical="center" wrapText="1" indent="1"/>
    </xf>
    <xf numFmtId="4" fontId="11" fillId="0" borderId="2" xfId="2" applyNumberFormat="1" applyFont="1" applyBorder="1" applyAlignment="1">
      <alignment horizontal="right" vertical="center" wrapText="1" indent="1"/>
    </xf>
    <xf numFmtId="0" fontId="4" fillId="0" borderId="8" xfId="2" applyFont="1" applyBorder="1" applyAlignment="1">
      <alignment horizontal="left" vertical="center" wrapText="1"/>
    </xf>
    <xf numFmtId="0" fontId="5" fillId="0" borderId="7" xfId="2" applyFont="1" applyBorder="1" applyAlignment="1">
      <alignment vertical="center" wrapText="1"/>
    </xf>
    <xf numFmtId="0" fontId="5" fillId="3" borderId="7" xfId="2" applyFont="1" applyFill="1" applyBorder="1" applyAlignment="1">
      <alignment vertical="center" wrapText="1"/>
    </xf>
    <xf numFmtId="0" fontId="5" fillId="2" borderId="10" xfId="2" applyFont="1" applyFill="1" applyBorder="1" applyAlignment="1">
      <alignment vertical="center" wrapText="1"/>
    </xf>
    <xf numFmtId="43" fontId="5" fillId="0" borderId="1" xfId="1" applyFont="1" applyFill="1" applyBorder="1" applyAlignment="1">
      <alignment vertical="center" wrapText="1"/>
    </xf>
    <xf numFmtId="43" fontId="5" fillId="3" borderId="1" xfId="1" applyFont="1" applyFill="1" applyBorder="1" applyAlignment="1">
      <alignment vertical="center" wrapText="1"/>
    </xf>
    <xf numFmtId="43" fontId="11" fillId="0" borderId="1" xfId="1" applyFont="1" applyBorder="1" applyAlignment="1">
      <alignment vertical="center" wrapText="1"/>
    </xf>
    <xf numFmtId="43" fontId="11" fillId="0" borderId="1" xfId="1" applyFont="1" applyFill="1" applyBorder="1" applyAlignment="1">
      <alignment vertical="center" wrapText="1"/>
    </xf>
    <xf numFmtId="4" fontId="11" fillId="3" borderId="1" xfId="0" applyNumberFormat="1" applyFont="1" applyFill="1" applyBorder="1" applyAlignment="1">
      <alignment horizontal="right" vertical="center" indent="1"/>
    </xf>
    <xf numFmtId="0" fontId="12" fillId="0" borderId="0" xfId="0" applyFont="1" applyAlignment="1">
      <alignment horizontal="justify" vertical="center"/>
    </xf>
    <xf numFmtId="4" fontId="5" fillId="0" borderId="1" xfId="2" applyNumberFormat="1" applyFont="1" applyBorder="1" applyAlignment="1">
      <alignment horizontal="right" vertical="center" wrapText="1" indent="1"/>
    </xf>
    <xf numFmtId="4" fontId="5" fillId="3" borderId="1" xfId="2" applyNumberFormat="1" applyFont="1" applyFill="1" applyBorder="1" applyAlignment="1">
      <alignment horizontal="right" vertical="center" wrapText="1" indent="1"/>
    </xf>
    <xf numFmtId="4" fontId="11" fillId="0" borderId="1" xfId="2" applyNumberFormat="1" applyFont="1" applyBorder="1" applyAlignment="1">
      <alignment horizontal="right" vertical="center" wrapText="1" indent="1"/>
    </xf>
    <xf numFmtId="4" fontId="5" fillId="2" borderId="4" xfId="2" applyNumberFormat="1" applyFont="1" applyFill="1" applyBorder="1" applyAlignment="1">
      <alignment horizontal="right" vertical="center" wrapText="1" indent="1"/>
    </xf>
    <xf numFmtId="0" fontId="13" fillId="0" borderId="0" xfId="0" applyFont="1"/>
    <xf numFmtId="0" fontId="4" fillId="0" borderId="14" xfId="2" applyFont="1" applyBorder="1" applyAlignment="1">
      <alignment horizontal="left" vertical="center" wrapText="1"/>
    </xf>
    <xf numFmtId="43" fontId="11" fillId="0" borderId="2" xfId="1" applyFont="1" applyBorder="1" applyAlignment="1">
      <alignment vertical="center" wrapText="1"/>
    </xf>
    <xf numFmtId="43" fontId="11" fillId="0" borderId="3" xfId="1" applyFont="1" applyBorder="1" applyAlignment="1">
      <alignment vertical="center" wrapText="1"/>
    </xf>
    <xf numFmtId="0" fontId="14" fillId="0" borderId="0" xfId="0" applyFont="1" applyAlignment="1">
      <alignment horizontal="left"/>
    </xf>
    <xf numFmtId="4" fontId="5" fillId="0" borderId="3" xfId="2" applyNumberFormat="1" applyFont="1" applyBorder="1" applyAlignment="1">
      <alignment horizontal="right" vertical="center" wrapText="1" indent="1"/>
    </xf>
    <xf numFmtId="4" fontId="5" fillId="3" borderId="3" xfId="2" applyNumberFormat="1" applyFont="1" applyFill="1" applyBorder="1" applyAlignment="1">
      <alignment horizontal="right" vertical="center" wrapText="1" indent="1"/>
    </xf>
    <xf numFmtId="4" fontId="11" fillId="0" borderId="3" xfId="2" applyNumberFormat="1" applyFont="1" applyBorder="1" applyAlignment="1">
      <alignment horizontal="right" vertical="center" wrapText="1" indent="1"/>
    </xf>
    <xf numFmtId="4" fontId="5" fillId="2" borderId="6" xfId="2" applyNumberFormat="1" applyFont="1" applyFill="1" applyBorder="1" applyAlignment="1">
      <alignment horizontal="right" vertical="center" wrapText="1" indent="1"/>
    </xf>
    <xf numFmtId="43" fontId="5" fillId="0" borderId="2" xfId="1" applyFont="1" applyFill="1" applyBorder="1" applyAlignment="1">
      <alignment vertical="center" wrapText="1"/>
    </xf>
    <xf numFmtId="43" fontId="5" fillId="3" borderId="2" xfId="1" applyFont="1" applyFill="1" applyBorder="1" applyAlignment="1">
      <alignment vertical="center" wrapText="1"/>
    </xf>
    <xf numFmtId="43" fontId="11" fillId="0" borderId="2" xfId="1" applyFont="1" applyFill="1" applyBorder="1" applyAlignment="1">
      <alignment vertical="center" wrapText="1"/>
    </xf>
    <xf numFmtId="43" fontId="5" fillId="0" borderId="3" xfId="1" applyFont="1" applyFill="1" applyBorder="1" applyAlignment="1">
      <alignment vertical="center" wrapText="1"/>
    </xf>
    <xf numFmtId="43" fontId="5" fillId="3" borderId="3" xfId="1" applyFont="1" applyFill="1" applyBorder="1" applyAlignment="1">
      <alignment vertical="center" wrapText="1"/>
    </xf>
    <xf numFmtId="43" fontId="11" fillId="0" borderId="3" xfId="1" applyFont="1" applyFill="1" applyBorder="1" applyAlignment="1">
      <alignment vertical="center" wrapText="1"/>
    </xf>
    <xf numFmtId="43" fontId="5" fillId="0" borderId="9" xfId="1" applyFont="1" applyFill="1" applyBorder="1" applyAlignment="1">
      <alignment vertical="center" wrapText="1"/>
    </xf>
    <xf numFmtId="43" fontId="5" fillId="3" borderId="9" xfId="1" applyFont="1" applyFill="1" applyBorder="1" applyAlignment="1">
      <alignment vertical="center" wrapText="1"/>
    </xf>
    <xf numFmtId="43" fontId="11" fillId="0" borderId="9" xfId="1" applyFont="1" applyBorder="1" applyAlignment="1">
      <alignment vertical="center" wrapText="1"/>
    </xf>
    <xf numFmtId="43" fontId="11" fillId="0" borderId="9" xfId="1" applyFont="1" applyFill="1" applyBorder="1" applyAlignment="1">
      <alignment vertical="center" wrapText="1"/>
    </xf>
    <xf numFmtId="43" fontId="5" fillId="0" borderId="21" xfId="1" applyFont="1" applyFill="1" applyBorder="1" applyAlignment="1">
      <alignment vertical="center" wrapText="1"/>
    </xf>
    <xf numFmtId="43" fontId="5" fillId="3" borderId="21" xfId="1" applyFont="1" applyFill="1" applyBorder="1" applyAlignment="1">
      <alignment vertical="center" wrapText="1"/>
    </xf>
    <xf numFmtId="43" fontId="11" fillId="0" borderId="21" xfId="1" applyFont="1" applyBorder="1" applyAlignment="1">
      <alignment vertical="center" wrapText="1"/>
    </xf>
    <xf numFmtId="43" fontId="11" fillId="0" borderId="21" xfId="1" applyFont="1" applyFill="1" applyBorder="1" applyAlignment="1">
      <alignment vertical="center" wrapText="1"/>
    </xf>
    <xf numFmtId="4" fontId="11" fillId="3" borderId="11" xfId="0" applyNumberFormat="1" applyFont="1" applyFill="1" applyBorder="1" applyAlignment="1">
      <alignment horizontal="right" vertical="center" indent="1"/>
    </xf>
    <xf numFmtId="4" fontId="11" fillId="3" borderId="3" xfId="0" applyNumberFormat="1" applyFont="1" applyFill="1" applyBorder="1" applyAlignment="1">
      <alignment horizontal="right" vertical="center" indent="1"/>
    </xf>
    <xf numFmtId="4" fontId="11" fillId="3" borderId="24" xfId="0" applyNumberFormat="1" applyFont="1" applyFill="1" applyBorder="1" applyAlignment="1">
      <alignment horizontal="right" vertical="center" indent="1"/>
    </xf>
    <xf numFmtId="43" fontId="6" fillId="0" borderId="0" xfId="2" applyNumberFormat="1" applyFont="1" applyAlignment="1">
      <alignment horizontal="left" vertical="center"/>
    </xf>
    <xf numFmtId="43" fontId="5" fillId="0" borderId="24" xfId="1" applyFont="1" applyFill="1" applyBorder="1" applyAlignment="1">
      <alignment vertical="center" wrapText="1"/>
    </xf>
    <xf numFmtId="43" fontId="5" fillId="3" borderId="24" xfId="1" applyFont="1" applyFill="1" applyBorder="1" applyAlignment="1">
      <alignment vertical="center" wrapText="1"/>
    </xf>
    <xf numFmtId="43" fontId="11" fillId="0" borderId="24" xfId="1" applyFont="1" applyBorder="1" applyAlignment="1">
      <alignment vertical="center" wrapText="1"/>
    </xf>
    <xf numFmtId="43" fontId="11" fillId="0" borderId="24" xfId="1" applyFont="1" applyFill="1" applyBorder="1" applyAlignment="1">
      <alignment vertical="center" wrapText="1"/>
    </xf>
    <xf numFmtId="43" fontId="5" fillId="0" borderId="1" xfId="1" applyFont="1" applyFill="1" applyBorder="1" applyAlignment="1">
      <alignment horizontal="left" vertical="center" wrapText="1" indent="2"/>
    </xf>
    <xf numFmtId="43" fontId="5" fillId="3" borderId="1" xfId="1" applyFont="1" applyFill="1" applyBorder="1" applyAlignment="1">
      <alignment horizontal="left" vertical="center" wrapText="1" indent="2"/>
    </xf>
    <xf numFmtId="43" fontId="11" fillId="0" borderId="1" xfId="1" applyFont="1" applyBorder="1" applyAlignment="1">
      <alignment horizontal="left" vertical="center" wrapText="1" indent="2"/>
    </xf>
    <xf numFmtId="43" fontId="11" fillId="0" borderId="11" xfId="1" applyFont="1" applyBorder="1" applyAlignment="1">
      <alignment horizontal="left" vertical="center" wrapText="1" indent="2"/>
    </xf>
    <xf numFmtId="43" fontId="11" fillId="0" borderId="1" xfId="1" applyFont="1" applyFill="1" applyBorder="1" applyAlignment="1">
      <alignment horizontal="left" vertical="center" wrapText="1" indent="2"/>
    </xf>
    <xf numFmtId="43" fontId="11" fillId="0" borderId="11" xfId="1" applyFont="1" applyFill="1" applyBorder="1" applyAlignment="1">
      <alignment horizontal="left" vertical="center" wrapText="1" indent="2"/>
    </xf>
    <xf numFmtId="43" fontId="5" fillId="0" borderId="11" xfId="1" applyFont="1" applyFill="1" applyBorder="1" applyAlignment="1">
      <alignment horizontal="left" vertical="center" wrapText="1" indent="3"/>
    </xf>
    <xf numFmtId="43" fontId="5" fillId="0" borderId="21" xfId="1" applyFont="1" applyFill="1" applyBorder="1" applyAlignment="1">
      <alignment horizontal="left" vertical="center" wrapText="1" indent="2"/>
    </xf>
    <xf numFmtId="43" fontId="5" fillId="3" borderId="11" xfId="1" applyFont="1" applyFill="1" applyBorder="1" applyAlignment="1">
      <alignment horizontal="left" vertical="center" wrapText="1" indent="3"/>
    </xf>
    <xf numFmtId="43" fontId="5" fillId="3" borderId="21" xfId="1" applyFont="1" applyFill="1" applyBorder="1" applyAlignment="1">
      <alignment horizontal="left" vertical="center" wrapText="1" indent="2"/>
    </xf>
    <xf numFmtId="43" fontId="11" fillId="0" borderId="21" xfId="1" applyFont="1" applyBorder="1" applyAlignment="1">
      <alignment horizontal="left" vertical="center" wrapText="1" indent="2"/>
    </xf>
    <xf numFmtId="43" fontId="11" fillId="0" borderId="21" xfId="1" applyFont="1" applyFill="1" applyBorder="1" applyAlignment="1">
      <alignment horizontal="left" vertical="center" wrapText="1" indent="2"/>
    </xf>
    <xf numFmtId="43" fontId="5" fillId="0" borderId="9" xfId="1" applyFont="1" applyFill="1" applyBorder="1" applyAlignment="1">
      <alignment horizontal="left" vertical="center" wrapText="1" indent="2"/>
    </xf>
    <xf numFmtId="43" fontId="5" fillId="3" borderId="9" xfId="1" applyFont="1" applyFill="1" applyBorder="1" applyAlignment="1">
      <alignment horizontal="left" vertical="center" wrapText="1" indent="2"/>
    </xf>
    <xf numFmtId="43" fontId="11" fillId="0" borderId="9" xfId="1" applyFont="1" applyBorder="1" applyAlignment="1">
      <alignment horizontal="left" vertical="center" wrapText="1" indent="2"/>
    </xf>
    <xf numFmtId="43" fontId="11" fillId="0" borderId="9" xfId="1" applyFont="1" applyFill="1" applyBorder="1" applyAlignment="1">
      <alignment horizontal="left" vertical="center" wrapText="1" indent="2"/>
    </xf>
    <xf numFmtId="4" fontId="5" fillId="0" borderId="24" xfId="2" applyNumberFormat="1" applyFont="1" applyBorder="1" applyAlignment="1">
      <alignment horizontal="right" vertical="center" wrapText="1" indent="1"/>
    </xf>
    <xf numFmtId="4" fontId="5" fillId="3" borderId="24" xfId="2" applyNumberFormat="1" applyFont="1" applyFill="1" applyBorder="1" applyAlignment="1">
      <alignment horizontal="right" vertical="center" wrapText="1" indent="1"/>
    </xf>
    <xf numFmtId="4" fontId="11" fillId="0" borderId="24" xfId="2" applyNumberFormat="1" applyFont="1" applyBorder="1" applyAlignment="1">
      <alignment horizontal="right" vertical="center" wrapText="1" indent="1"/>
    </xf>
    <xf numFmtId="4" fontId="5" fillId="2" borderId="25" xfId="2" applyNumberFormat="1" applyFont="1" applyFill="1" applyBorder="1" applyAlignment="1">
      <alignment horizontal="right" vertical="center" wrapText="1" indent="1"/>
    </xf>
    <xf numFmtId="0" fontId="2" fillId="0" borderId="0" xfId="0" applyFont="1"/>
    <xf numFmtId="43" fontId="5" fillId="0" borderId="7" xfId="1" applyFont="1" applyFill="1" applyBorder="1" applyAlignment="1">
      <alignment vertical="center" wrapText="1"/>
    </xf>
    <xf numFmtId="43" fontId="5" fillId="3" borderId="7" xfId="1" applyFont="1" applyFill="1" applyBorder="1" applyAlignment="1">
      <alignment vertical="center" wrapText="1"/>
    </xf>
    <xf numFmtId="43" fontId="11" fillId="0" borderId="7" xfId="1" applyFont="1" applyBorder="1" applyAlignment="1">
      <alignment vertical="center" wrapText="1"/>
    </xf>
    <xf numFmtId="43" fontId="11" fillId="0" borderId="7" xfId="1" applyFont="1" applyFill="1" applyBorder="1" applyAlignment="1">
      <alignment vertical="center" wrapText="1"/>
    </xf>
    <xf numFmtId="0" fontId="2" fillId="0" borderId="0" xfId="0" applyFont="1" applyAlignment="1">
      <alignment vertical="top"/>
    </xf>
    <xf numFmtId="43" fontId="5" fillId="0" borderId="26" xfId="1" applyFont="1" applyFill="1" applyBorder="1" applyAlignment="1">
      <alignment vertical="center" wrapText="1"/>
    </xf>
    <xf numFmtId="4" fontId="5" fillId="0" borderId="16" xfId="2" applyNumberFormat="1" applyFont="1" applyBorder="1" applyAlignment="1">
      <alignment horizontal="right" vertical="center" wrapText="1" indent="1"/>
    </xf>
    <xf numFmtId="43" fontId="5" fillId="0" borderId="27" xfId="1" applyFont="1" applyFill="1" applyBorder="1" applyAlignment="1">
      <alignment vertical="center" wrapText="1"/>
    </xf>
    <xf numFmtId="43" fontId="5" fillId="0" borderId="18" xfId="1" applyFont="1" applyFill="1" applyBorder="1" applyAlignment="1">
      <alignment vertical="center" wrapText="1"/>
    </xf>
    <xf numFmtId="4" fontId="5" fillId="0" borderId="17" xfId="2" applyNumberFormat="1" applyFont="1" applyBorder="1" applyAlignment="1">
      <alignment horizontal="right" vertical="center" wrapText="1" indent="1"/>
    </xf>
    <xf numFmtId="43" fontId="5" fillId="0" borderId="16" xfId="1" applyFont="1" applyFill="1" applyBorder="1" applyAlignment="1">
      <alignment vertical="center" wrapText="1"/>
    </xf>
    <xf numFmtId="43" fontId="5" fillId="0" borderId="17" xfId="1" applyFont="1" applyFill="1" applyBorder="1" applyAlignment="1">
      <alignment vertical="center" wrapText="1"/>
    </xf>
    <xf numFmtId="43" fontId="5" fillId="0" borderId="20" xfId="1" applyFont="1" applyFill="1" applyBorder="1" applyAlignment="1">
      <alignment vertical="center" wrapText="1"/>
    </xf>
    <xf numFmtId="43" fontId="5" fillId="0" borderId="23" xfId="1" applyFont="1" applyFill="1" applyBorder="1" applyAlignment="1">
      <alignment vertical="center" wrapText="1"/>
    </xf>
    <xf numFmtId="43" fontId="5" fillId="0" borderId="28" xfId="1" applyFont="1" applyFill="1" applyBorder="1" applyAlignment="1">
      <alignment vertical="center" wrapText="1"/>
    </xf>
    <xf numFmtId="43" fontId="5" fillId="0" borderId="17" xfId="1" applyFont="1" applyFill="1" applyBorder="1" applyAlignment="1">
      <alignment horizontal="left" vertical="center" wrapText="1" indent="2"/>
    </xf>
    <xf numFmtId="43" fontId="5" fillId="0" borderId="20" xfId="1" applyFont="1" applyFill="1" applyBorder="1" applyAlignment="1">
      <alignment horizontal="left" vertical="center" wrapText="1" indent="3"/>
    </xf>
    <xf numFmtId="43" fontId="5" fillId="0" borderId="28" xfId="1" applyFont="1" applyFill="1" applyBorder="1" applyAlignment="1">
      <alignment horizontal="left" vertical="center" wrapText="1" indent="2"/>
    </xf>
    <xf numFmtId="43" fontId="5" fillId="0" borderId="23" xfId="1" applyFont="1" applyFill="1" applyBorder="1" applyAlignment="1">
      <alignment horizontal="left" vertical="center" wrapText="1" indent="2"/>
    </xf>
    <xf numFmtId="0" fontId="5" fillId="3" borderId="10" xfId="2" applyFont="1" applyFill="1" applyBorder="1" applyAlignment="1">
      <alignment vertical="center" wrapText="1"/>
    </xf>
    <xf numFmtId="43" fontId="5" fillId="3" borderId="10" xfId="1" applyFont="1" applyFill="1" applyBorder="1" applyAlignment="1">
      <alignment vertical="center" wrapText="1"/>
    </xf>
    <xf numFmtId="4" fontId="5" fillId="3" borderId="5" xfId="2" applyNumberFormat="1" applyFont="1" applyFill="1" applyBorder="1" applyAlignment="1">
      <alignment horizontal="right" vertical="center" wrapText="1" indent="1"/>
    </xf>
    <xf numFmtId="43" fontId="5" fillId="3" borderId="25" xfId="1" applyFont="1" applyFill="1" applyBorder="1" applyAlignment="1">
      <alignment vertical="center" wrapText="1"/>
    </xf>
    <xf numFmtId="43" fontId="5" fillId="3" borderId="6" xfId="1" applyFont="1" applyFill="1" applyBorder="1" applyAlignment="1">
      <alignment vertical="center" wrapText="1"/>
    </xf>
    <xf numFmtId="4" fontId="5" fillId="3" borderId="4" xfId="2" applyNumberFormat="1" applyFont="1" applyFill="1" applyBorder="1" applyAlignment="1">
      <alignment horizontal="right" vertical="center" wrapText="1" indent="1"/>
    </xf>
    <xf numFmtId="43" fontId="5" fillId="3" borderId="5" xfId="1" applyFont="1" applyFill="1" applyBorder="1" applyAlignment="1">
      <alignment vertical="center" wrapText="1"/>
    </xf>
    <xf numFmtId="43" fontId="5" fillId="3" borderId="4" xfId="1" applyFont="1" applyFill="1" applyBorder="1" applyAlignment="1">
      <alignment vertical="center" wrapText="1"/>
    </xf>
    <xf numFmtId="43" fontId="5" fillId="3" borderId="15" xfId="1" applyFont="1" applyFill="1" applyBorder="1" applyAlignment="1">
      <alignment vertical="center" wrapText="1"/>
    </xf>
    <xf numFmtId="43" fontId="5" fillId="3" borderId="19" xfId="1" applyFont="1" applyFill="1" applyBorder="1" applyAlignment="1">
      <alignment vertical="center" wrapText="1"/>
    </xf>
    <xf numFmtId="43" fontId="5" fillId="3" borderId="22" xfId="1" applyFont="1" applyFill="1" applyBorder="1" applyAlignment="1">
      <alignment vertical="center" wrapText="1"/>
    </xf>
    <xf numFmtId="43" fontId="5" fillId="3" borderId="4" xfId="1" applyFont="1" applyFill="1" applyBorder="1" applyAlignment="1">
      <alignment horizontal="left" vertical="center" wrapText="1" indent="2"/>
    </xf>
    <xf numFmtId="43" fontId="5" fillId="3" borderId="15" xfId="1" applyFont="1" applyFill="1" applyBorder="1" applyAlignment="1">
      <alignment horizontal="left" vertical="center" wrapText="1" indent="2"/>
    </xf>
    <xf numFmtId="43" fontId="5" fillId="3" borderId="22" xfId="1" applyFont="1" applyFill="1" applyBorder="1" applyAlignment="1">
      <alignment horizontal="left" vertical="center" wrapText="1" indent="2"/>
    </xf>
    <xf numFmtId="43" fontId="5" fillId="3" borderId="19" xfId="1" applyFont="1" applyFill="1" applyBorder="1" applyAlignment="1">
      <alignment horizontal="left" vertical="center" wrapText="1" indent="2"/>
    </xf>
    <xf numFmtId="0" fontId="5" fillId="2" borderId="8" xfId="2" applyFont="1" applyFill="1" applyBorder="1" applyAlignment="1">
      <alignment horizontal="left" vertical="center" wrapText="1"/>
    </xf>
    <xf numFmtId="0" fontId="5" fillId="2" borderId="29" xfId="2" applyFont="1" applyFill="1" applyBorder="1" applyAlignment="1">
      <alignment horizontal="center" vertical="center" wrapText="1"/>
    </xf>
    <xf numFmtId="0" fontId="5" fillId="2" borderId="30" xfId="2" applyFont="1" applyFill="1" applyBorder="1" applyAlignment="1">
      <alignment horizontal="center" vertical="center" wrapText="1"/>
    </xf>
    <xf numFmtId="0" fontId="5" fillId="2" borderId="31" xfId="2" applyFont="1" applyFill="1" applyBorder="1" applyAlignment="1">
      <alignment horizontal="center" vertical="center" wrapText="1"/>
    </xf>
    <xf numFmtId="0" fontId="5" fillId="2" borderId="32" xfId="2" applyFont="1" applyFill="1" applyBorder="1" applyAlignment="1">
      <alignment horizontal="center" vertical="center" wrapText="1"/>
    </xf>
    <xf numFmtId="0" fontId="5" fillId="2" borderId="13" xfId="2" applyFont="1" applyFill="1" applyBorder="1" applyAlignment="1">
      <alignment horizontal="center" vertical="center" wrapText="1"/>
    </xf>
    <xf numFmtId="165" fontId="5" fillId="2" borderId="8" xfId="0" applyNumberFormat="1" applyFont="1" applyFill="1" applyBorder="1" applyAlignment="1">
      <alignment horizontal="left" vertical="center"/>
    </xf>
    <xf numFmtId="4" fontId="11" fillId="0" borderId="17" xfId="0" applyNumberFormat="1" applyFont="1" applyBorder="1" applyAlignment="1">
      <alignment horizontal="right" vertical="center" indent="1"/>
    </xf>
    <xf numFmtId="4" fontId="11" fillId="0" borderId="20" xfId="0" applyNumberFormat="1" applyFont="1" applyBorder="1" applyAlignment="1">
      <alignment horizontal="right" vertical="center" indent="1"/>
    </xf>
    <xf numFmtId="4" fontId="11" fillId="0" borderId="18" xfId="0" applyNumberFormat="1" applyFont="1" applyBorder="1" applyAlignment="1">
      <alignment horizontal="right" vertical="center" indent="1"/>
    </xf>
    <xf numFmtId="4" fontId="11" fillId="0" borderId="27" xfId="0" applyNumberFormat="1" applyFont="1" applyBorder="1" applyAlignment="1">
      <alignment horizontal="right" vertical="center" indent="1"/>
    </xf>
    <xf numFmtId="165" fontId="2" fillId="0" borderId="10" xfId="0" applyNumberFormat="1" applyFont="1" applyBorder="1" applyAlignment="1">
      <alignment horizontal="left" vertical="center" wrapText="1"/>
    </xf>
    <xf numFmtId="4" fontId="11" fillId="0" borderId="4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6" xfId="0" applyNumberFormat="1" applyFont="1" applyBorder="1" applyAlignment="1">
      <alignment horizontal="right" vertical="center" indent="1"/>
    </xf>
    <xf numFmtId="4" fontId="11" fillId="0" borderId="25" xfId="0" applyNumberFormat="1" applyFont="1" applyBorder="1" applyAlignment="1">
      <alignment horizontal="right" vertical="center" indent="1"/>
    </xf>
    <xf numFmtId="0" fontId="5" fillId="2" borderId="34" xfId="2" applyFont="1" applyFill="1" applyBorder="1" applyAlignment="1">
      <alignment vertical="center" wrapText="1"/>
    </xf>
    <xf numFmtId="0" fontId="5" fillId="2" borderId="8" xfId="2" applyFont="1" applyFill="1" applyBorder="1" applyAlignment="1">
      <alignment horizontal="center" vertical="center" wrapText="1"/>
    </xf>
    <xf numFmtId="4" fontId="5" fillId="3" borderId="6" xfId="2" applyNumberFormat="1" applyFont="1" applyFill="1" applyBorder="1" applyAlignment="1">
      <alignment horizontal="right" vertical="center" wrapText="1" indent="1"/>
    </xf>
    <xf numFmtId="4" fontId="5" fillId="2" borderId="34" xfId="2" applyNumberFormat="1" applyFont="1" applyFill="1" applyBorder="1" applyAlignment="1">
      <alignment horizontal="center" vertical="center" wrapText="1"/>
    </xf>
    <xf numFmtId="4" fontId="5" fillId="2" borderId="35" xfId="2" applyNumberFormat="1" applyFont="1" applyFill="1" applyBorder="1" applyAlignment="1">
      <alignment horizontal="center" vertical="center" wrapText="1"/>
    </xf>
    <xf numFmtId="4" fontId="5" fillId="0" borderId="7" xfId="2" applyNumberFormat="1" applyFont="1" applyBorder="1" applyAlignment="1">
      <alignment horizontal="center" vertical="center" wrapText="1"/>
    </xf>
    <xf numFmtId="4" fontId="5" fillId="0" borderId="2" xfId="2" applyNumberFormat="1" applyFont="1" applyBorder="1" applyAlignment="1">
      <alignment horizontal="center" vertical="center" wrapText="1"/>
    </xf>
    <xf numFmtId="4" fontId="5" fillId="3" borderId="7" xfId="2" applyNumberFormat="1" applyFont="1" applyFill="1" applyBorder="1" applyAlignment="1">
      <alignment horizontal="center" vertical="center" wrapText="1"/>
    </xf>
    <xf numFmtId="4" fontId="5" fillId="3" borderId="2" xfId="2" applyNumberFormat="1" applyFont="1" applyFill="1" applyBorder="1" applyAlignment="1">
      <alignment horizontal="center" vertical="center" wrapText="1"/>
    </xf>
    <xf numFmtId="4" fontId="11" fillId="0" borderId="7" xfId="2" applyNumberFormat="1" applyFont="1" applyBorder="1" applyAlignment="1">
      <alignment horizontal="center" vertical="center" wrapText="1"/>
    </xf>
    <xf numFmtId="4" fontId="11" fillId="0" borderId="2" xfId="2" applyNumberFormat="1" applyFont="1" applyBorder="1" applyAlignment="1">
      <alignment horizontal="center" vertical="center" wrapText="1"/>
    </xf>
    <xf numFmtId="4" fontId="5" fillId="3" borderId="10" xfId="2" applyNumberFormat="1" applyFont="1" applyFill="1" applyBorder="1" applyAlignment="1">
      <alignment horizontal="center" vertical="center" wrapText="1"/>
    </xf>
    <xf numFmtId="4" fontId="5" fillId="3" borderId="5" xfId="2" applyNumberFormat="1" applyFont="1" applyFill="1" applyBorder="1" applyAlignment="1">
      <alignment horizontal="center" vertical="center" wrapText="1"/>
    </xf>
    <xf numFmtId="4" fontId="5" fillId="2" borderId="33" xfId="2" applyNumberFormat="1" applyFont="1" applyFill="1" applyBorder="1" applyAlignment="1">
      <alignment horizontal="center" vertical="center" wrapText="1"/>
    </xf>
    <xf numFmtId="4" fontId="5" fillId="0" borderId="3" xfId="2" applyNumberFormat="1" applyFont="1" applyBorder="1" applyAlignment="1">
      <alignment horizontal="center" vertical="center" wrapText="1"/>
    </xf>
    <xf numFmtId="4" fontId="5" fillId="3" borderId="3" xfId="2" applyNumberFormat="1" applyFont="1" applyFill="1" applyBorder="1" applyAlignment="1">
      <alignment horizontal="center" vertical="center" wrapText="1"/>
    </xf>
    <xf numFmtId="4" fontId="11" fillId="0" borderId="3" xfId="2" applyNumberFormat="1" applyFont="1" applyBorder="1" applyAlignment="1">
      <alignment horizontal="center" vertical="center" wrapText="1"/>
    </xf>
    <xf numFmtId="4" fontId="5" fillId="3" borderId="6" xfId="2" applyNumberFormat="1" applyFont="1" applyFill="1" applyBorder="1" applyAlignment="1">
      <alignment horizontal="center" vertical="center" wrapText="1"/>
    </xf>
    <xf numFmtId="0" fontId="5" fillId="0" borderId="26" xfId="2" applyFont="1" applyBorder="1" applyAlignment="1">
      <alignment vertical="center" wrapText="1"/>
    </xf>
    <xf numFmtId="4" fontId="5" fillId="0" borderId="18" xfId="2" applyNumberFormat="1" applyFont="1" applyBorder="1" applyAlignment="1">
      <alignment horizontal="right" vertical="center" wrapText="1" indent="1"/>
    </xf>
    <xf numFmtId="4" fontId="5" fillId="0" borderId="27" xfId="2" applyNumberFormat="1" applyFont="1" applyBorder="1" applyAlignment="1">
      <alignment horizontal="right" vertical="center" wrapText="1" indent="1"/>
    </xf>
    <xf numFmtId="4" fontId="5" fillId="3" borderId="25" xfId="2" applyNumberFormat="1" applyFont="1" applyFill="1" applyBorder="1" applyAlignment="1">
      <alignment horizontal="right" vertical="center" wrapText="1" indent="1"/>
    </xf>
    <xf numFmtId="0" fontId="5" fillId="0" borderId="0" xfId="2" applyFont="1" applyAlignment="1">
      <alignment vertical="center" wrapText="1"/>
    </xf>
    <xf numFmtId="4" fontId="5" fillId="0" borderId="0" xfId="2" applyNumberFormat="1" applyFont="1" applyAlignment="1">
      <alignment horizontal="right" vertical="center" wrapText="1" indent="1"/>
    </xf>
    <xf numFmtId="165" fontId="2" fillId="0" borderId="26" xfId="0" applyNumberFormat="1" applyFont="1" applyBorder="1" applyAlignment="1">
      <alignment horizontal="left" vertical="center" wrapText="1"/>
    </xf>
    <xf numFmtId="4" fontId="5" fillId="2" borderId="29" xfId="0" applyNumberFormat="1" applyFont="1" applyFill="1" applyBorder="1" applyAlignment="1">
      <alignment horizontal="right" vertical="center" wrapText="1" indent="1"/>
    </xf>
    <xf numFmtId="4" fontId="5" fillId="2" borderId="32" xfId="0" applyNumberFormat="1" applyFont="1" applyFill="1" applyBorder="1" applyAlignment="1">
      <alignment horizontal="right" vertical="center" wrapText="1" indent="1"/>
    </xf>
    <xf numFmtId="4" fontId="5" fillId="2" borderId="31" xfId="0" applyNumberFormat="1" applyFont="1" applyFill="1" applyBorder="1" applyAlignment="1">
      <alignment horizontal="right" vertical="center" wrapText="1" indent="1"/>
    </xf>
    <xf numFmtId="4" fontId="5" fillId="2" borderId="36" xfId="0" applyNumberFormat="1" applyFont="1" applyFill="1" applyBorder="1" applyAlignment="1">
      <alignment horizontal="right" vertical="center" wrapText="1" indent="1"/>
    </xf>
    <xf numFmtId="0" fontId="5" fillId="2" borderId="8" xfId="2" applyFont="1" applyFill="1" applyBorder="1" applyAlignment="1">
      <alignment vertical="center" wrapText="1"/>
    </xf>
    <xf numFmtId="43" fontId="5" fillId="2" borderId="8" xfId="1" applyFont="1" applyFill="1" applyBorder="1" applyAlignment="1">
      <alignment vertical="center" wrapText="1"/>
    </xf>
    <xf numFmtId="4" fontId="5" fillId="2" borderId="30" xfId="2" applyNumberFormat="1" applyFont="1" applyFill="1" applyBorder="1" applyAlignment="1">
      <alignment horizontal="right" vertical="center" wrapText="1" indent="1"/>
    </xf>
    <xf numFmtId="43" fontId="5" fillId="2" borderId="36" xfId="1" applyFont="1" applyFill="1" applyBorder="1" applyAlignment="1">
      <alignment vertical="center" wrapText="1"/>
    </xf>
    <xf numFmtId="43" fontId="5" fillId="2" borderId="31" xfId="1" applyFont="1" applyFill="1" applyBorder="1" applyAlignment="1">
      <alignment vertical="center" wrapText="1"/>
    </xf>
    <xf numFmtId="4" fontId="5" fillId="2" borderId="29" xfId="2" applyNumberFormat="1" applyFont="1" applyFill="1" applyBorder="1" applyAlignment="1">
      <alignment horizontal="right" vertical="center" wrapText="1" indent="1"/>
    </xf>
    <xf numFmtId="43" fontId="5" fillId="2" borderId="30" xfId="1" applyFont="1" applyFill="1" applyBorder="1" applyAlignment="1">
      <alignment vertical="center" wrapText="1"/>
    </xf>
    <xf numFmtId="43" fontId="5" fillId="2" borderId="29" xfId="1" applyFont="1" applyFill="1" applyBorder="1" applyAlignment="1">
      <alignment vertical="center" wrapText="1"/>
    </xf>
    <xf numFmtId="43" fontId="5" fillId="2" borderId="32" xfId="1" applyFont="1" applyFill="1" applyBorder="1" applyAlignment="1">
      <alignment vertical="center" wrapText="1"/>
    </xf>
    <xf numFmtId="43" fontId="5" fillId="2" borderId="13" xfId="1" applyFont="1" applyFill="1" applyBorder="1" applyAlignment="1">
      <alignment vertical="center" wrapText="1"/>
    </xf>
    <xf numFmtId="43" fontId="5" fillId="2" borderId="12" xfId="1" applyFont="1" applyFill="1" applyBorder="1" applyAlignment="1">
      <alignment vertical="center" wrapText="1"/>
    </xf>
    <xf numFmtId="43" fontId="5" fillId="2" borderId="29" xfId="1" applyFont="1" applyFill="1" applyBorder="1" applyAlignment="1">
      <alignment horizontal="left" vertical="center" wrapText="1" indent="2"/>
    </xf>
    <xf numFmtId="43" fontId="5" fillId="2" borderId="32" xfId="1" applyFont="1" applyFill="1" applyBorder="1" applyAlignment="1">
      <alignment horizontal="left" vertical="center" wrapText="1" indent="2"/>
    </xf>
    <xf numFmtId="43" fontId="5" fillId="2" borderId="12" xfId="1" applyFont="1" applyFill="1" applyBorder="1" applyAlignment="1">
      <alignment horizontal="left" vertical="center" wrapText="1" indent="2"/>
    </xf>
    <xf numFmtId="43" fontId="5" fillId="2" borderId="13" xfId="1" applyFont="1" applyFill="1" applyBorder="1" applyAlignment="1">
      <alignment horizontal="left" vertical="center" wrapText="1" indent="2"/>
    </xf>
    <xf numFmtId="166" fontId="0" fillId="0" borderId="0" xfId="0" applyNumberFormat="1"/>
    <xf numFmtId="0" fontId="5" fillId="2" borderId="12" xfId="2" applyFont="1" applyFill="1" applyBorder="1" applyAlignment="1">
      <alignment horizontal="center" vertical="center" wrapText="1"/>
    </xf>
    <xf numFmtId="4" fontId="0" fillId="0" borderId="0" xfId="0" applyNumberFormat="1"/>
    <xf numFmtId="4" fontId="5" fillId="2" borderId="10" xfId="2" applyNumberFormat="1" applyFont="1" applyFill="1" applyBorder="1" applyAlignment="1">
      <alignment horizontal="right" vertical="center" wrapText="1" indent="1"/>
    </xf>
    <xf numFmtId="4" fontId="5" fillId="0" borderId="26" xfId="2" applyNumberFormat="1" applyFont="1" applyBorder="1" applyAlignment="1">
      <alignment horizontal="right" vertical="center" wrapText="1" indent="1"/>
    </xf>
    <xf numFmtId="4" fontId="5" fillId="3" borderId="7" xfId="2" applyNumberFormat="1" applyFont="1" applyFill="1" applyBorder="1" applyAlignment="1">
      <alignment horizontal="right" vertical="center" wrapText="1" indent="1"/>
    </xf>
    <xf numFmtId="4" fontId="5" fillId="0" borderId="7" xfId="2" applyNumberFormat="1" applyFont="1" applyBorder="1" applyAlignment="1">
      <alignment horizontal="right" vertical="center" wrapText="1" indent="1"/>
    </xf>
    <xf numFmtId="4" fontId="11" fillId="0" borderId="7" xfId="2" applyNumberFormat="1" applyFont="1" applyBorder="1" applyAlignment="1">
      <alignment horizontal="right" vertical="center" wrapText="1" indent="1"/>
    </xf>
    <xf numFmtId="4" fontId="5" fillId="3" borderId="10" xfId="2" applyNumberFormat="1" applyFont="1" applyFill="1" applyBorder="1" applyAlignment="1">
      <alignment horizontal="right" vertical="center" wrapText="1" indent="1"/>
    </xf>
    <xf numFmtId="4" fontId="4" fillId="0" borderId="0" xfId="2" applyNumberFormat="1" applyFont="1" applyAlignment="1">
      <alignment horizontal="left" vertical="center"/>
    </xf>
    <xf numFmtId="4" fontId="5" fillId="2" borderId="37" xfId="2" applyNumberFormat="1" applyFont="1" applyFill="1" applyBorder="1" applyAlignment="1">
      <alignment horizontal="center" vertical="center" wrapText="1"/>
    </xf>
    <xf numFmtId="4" fontId="5" fillId="0" borderId="21" xfId="2" applyNumberFormat="1" applyFont="1" applyBorder="1" applyAlignment="1">
      <alignment horizontal="center" vertical="center" wrapText="1"/>
    </xf>
    <xf numFmtId="4" fontId="5" fillId="3" borderId="21" xfId="2" applyNumberFormat="1" applyFont="1" applyFill="1" applyBorder="1" applyAlignment="1">
      <alignment horizontal="center" vertical="center" wrapText="1"/>
    </xf>
    <xf numFmtId="4" fontId="11" fillId="0" borderId="21" xfId="2" applyNumberFormat="1" applyFont="1" applyBorder="1" applyAlignment="1">
      <alignment horizontal="center" vertical="center" wrapText="1"/>
    </xf>
    <xf numFmtId="4" fontId="5" fillId="3" borderId="22" xfId="2" applyNumberFormat="1" applyFont="1" applyFill="1" applyBorder="1" applyAlignment="1">
      <alignment horizontal="center" vertical="center" wrapText="1"/>
    </xf>
    <xf numFmtId="0" fontId="5" fillId="2" borderId="36" xfId="2" applyFont="1" applyFill="1" applyBorder="1" applyAlignment="1">
      <alignment horizontal="center" vertical="center" wrapText="1"/>
    </xf>
    <xf numFmtId="4" fontId="5" fillId="2" borderId="38" xfId="2" applyNumberFormat="1" applyFont="1" applyFill="1" applyBorder="1" applyAlignment="1">
      <alignment horizontal="center" vertical="center" wrapText="1"/>
    </xf>
    <xf numFmtId="4" fontId="5" fillId="0" borderId="24" xfId="2" applyNumberFormat="1" applyFont="1" applyBorder="1" applyAlignment="1">
      <alignment horizontal="center" vertical="center" wrapText="1"/>
    </xf>
    <xf numFmtId="4" fontId="5" fillId="3" borderId="24" xfId="2" applyNumberFormat="1" applyFont="1" applyFill="1" applyBorder="1" applyAlignment="1">
      <alignment horizontal="center" vertical="center" wrapText="1"/>
    </xf>
    <xf numFmtId="4" fontId="11" fillId="0" borderId="24" xfId="2" applyNumberFormat="1" applyFont="1" applyBorder="1" applyAlignment="1">
      <alignment horizontal="center" vertical="center" wrapText="1"/>
    </xf>
    <xf numFmtId="4" fontId="5" fillId="3" borderId="25" xfId="2" applyNumberFormat="1" applyFont="1" applyFill="1" applyBorder="1" applyAlignment="1">
      <alignment horizontal="center" vertical="center" wrapText="1"/>
    </xf>
    <xf numFmtId="4" fontId="5" fillId="2" borderId="30" xfId="2" applyNumberFormat="1" applyFont="1" applyFill="1" applyBorder="1" applyAlignment="1">
      <alignment horizontal="center" vertical="center" wrapText="1"/>
    </xf>
    <xf numFmtId="0" fontId="15" fillId="0" borderId="0" xfId="0" applyFont="1"/>
    <xf numFmtId="4" fontId="5" fillId="2" borderId="31" xfId="2" applyNumberFormat="1" applyFont="1" applyFill="1" applyBorder="1" applyAlignment="1">
      <alignment horizontal="right" vertical="center" wrapText="1" indent="1"/>
    </xf>
    <xf numFmtId="4" fontId="5" fillId="2" borderId="5" xfId="2" applyNumberFormat="1" applyFont="1" applyFill="1" applyBorder="1" applyAlignment="1">
      <alignment horizontal="right" vertical="center" wrapText="1" indent="1"/>
    </xf>
    <xf numFmtId="167" fontId="0" fillId="0" borderId="0" xfId="0" applyNumberFormat="1"/>
    <xf numFmtId="168" fontId="2" fillId="0" borderId="0" xfId="0" applyNumberFormat="1" applyFont="1"/>
    <xf numFmtId="168" fontId="0" fillId="0" borderId="0" xfId="0" applyNumberFormat="1"/>
    <xf numFmtId="2" fontId="0" fillId="0" borderId="0" xfId="0" applyNumberFormat="1"/>
    <xf numFmtId="4" fontId="2" fillId="0" borderId="0" xfId="0" applyNumberFormat="1" applyFont="1"/>
    <xf numFmtId="43" fontId="5" fillId="2" borderId="32" xfId="1" applyFont="1" applyFill="1" applyBorder="1" applyAlignment="1">
      <alignment horizontal="left" vertical="center" wrapText="1" indent="6"/>
    </xf>
    <xf numFmtId="43" fontId="5" fillId="3" borderId="11" xfId="1" applyFont="1" applyFill="1" applyBorder="1" applyAlignment="1">
      <alignment horizontal="left" vertical="center" wrapText="1" indent="2"/>
    </xf>
    <xf numFmtId="43" fontId="11" fillId="0" borderId="11" xfId="1" applyFont="1" applyBorder="1" applyAlignment="1">
      <alignment horizontal="left" vertical="center" wrapText="1" indent="4"/>
    </xf>
    <xf numFmtId="43" fontId="11" fillId="0" borderId="11" xfId="1" applyFont="1" applyFill="1" applyBorder="1" applyAlignment="1">
      <alignment horizontal="left" vertical="center" wrapText="1" indent="4"/>
    </xf>
    <xf numFmtId="43" fontId="5" fillId="3" borderId="15" xfId="1" applyFont="1" applyFill="1" applyBorder="1" applyAlignment="1">
      <alignment horizontal="left" vertical="center" wrapText="1" indent="4"/>
    </xf>
    <xf numFmtId="43" fontId="5" fillId="0" borderId="28" xfId="1" applyFont="1" applyFill="1" applyBorder="1" applyAlignment="1">
      <alignment horizontal="left" vertical="center" wrapText="1" indent="5"/>
    </xf>
    <xf numFmtId="43" fontId="5" fillId="3" borderId="21" xfId="1" applyFont="1" applyFill="1" applyBorder="1" applyAlignment="1">
      <alignment horizontal="left" vertical="center" wrapText="1" indent="5"/>
    </xf>
    <xf numFmtId="43" fontId="5" fillId="0" borderId="21" xfId="1" applyFont="1" applyFill="1" applyBorder="1" applyAlignment="1">
      <alignment horizontal="left" vertical="center" wrapText="1" indent="5"/>
    </xf>
    <xf numFmtId="43" fontId="11" fillId="0" borderId="21" xfId="1" applyFont="1" applyBorder="1" applyAlignment="1">
      <alignment horizontal="left" vertical="center" wrapText="1" indent="5"/>
    </xf>
    <xf numFmtId="43" fontId="11" fillId="0" borderId="21" xfId="1" applyFont="1" applyFill="1" applyBorder="1" applyAlignment="1">
      <alignment horizontal="left" vertical="center" wrapText="1" indent="5"/>
    </xf>
    <xf numFmtId="43" fontId="5" fillId="3" borderId="22" xfId="1" applyFont="1" applyFill="1" applyBorder="1" applyAlignment="1">
      <alignment horizontal="left" vertical="center" wrapText="1" indent="5"/>
    </xf>
    <xf numFmtId="43" fontId="5" fillId="0" borderId="26" xfId="1" applyFont="1" applyFill="1" applyBorder="1" applyAlignment="1">
      <alignment horizontal="left" vertical="center" wrapText="1" indent="2"/>
    </xf>
    <xf numFmtId="43" fontId="5" fillId="3" borderId="7" xfId="1" applyFont="1" applyFill="1" applyBorder="1" applyAlignment="1">
      <alignment horizontal="left" vertical="center" wrapText="1" indent="2"/>
    </xf>
    <xf numFmtId="43" fontId="5" fillId="0" borderId="7" xfId="1" applyFont="1" applyFill="1" applyBorder="1" applyAlignment="1">
      <alignment horizontal="left" vertical="center" wrapText="1" indent="2"/>
    </xf>
    <xf numFmtId="43" fontId="5" fillId="0" borderId="39" xfId="1" applyFont="1" applyFill="1" applyBorder="1" applyAlignment="1">
      <alignment horizontal="left" vertical="center" wrapText="1" indent="4"/>
    </xf>
    <xf numFmtId="43" fontId="5" fillId="3" borderId="2" xfId="1" applyFont="1" applyFill="1" applyBorder="1" applyAlignment="1">
      <alignment horizontal="left" vertical="center" wrapText="1" indent="2"/>
    </xf>
    <xf numFmtId="43" fontId="5" fillId="0" borderId="2" xfId="1" applyFont="1" applyFill="1" applyBorder="1" applyAlignment="1">
      <alignment horizontal="left" vertical="center" wrapText="1" indent="2"/>
    </xf>
    <xf numFmtId="43" fontId="5" fillId="3" borderId="2" xfId="1" applyFont="1" applyFill="1" applyBorder="1" applyAlignment="1">
      <alignment horizontal="left" vertical="center" wrapText="1" indent="5"/>
    </xf>
    <xf numFmtId="43" fontId="5" fillId="0" borderId="2" xfId="1" applyFont="1" applyFill="1" applyBorder="1" applyAlignment="1">
      <alignment horizontal="left" vertical="center" wrapText="1" indent="5"/>
    </xf>
    <xf numFmtId="166" fontId="6" fillId="0" borderId="0" xfId="2" applyNumberFormat="1" applyFont="1" applyAlignment="1">
      <alignment horizontal="left" vertical="center"/>
    </xf>
    <xf numFmtId="4" fontId="5" fillId="0" borderId="39" xfId="2" applyNumberFormat="1" applyFont="1" applyBorder="1" applyAlignment="1">
      <alignment horizontal="right" vertical="center" wrapText="1" indent="1"/>
    </xf>
    <xf numFmtId="0" fontId="7" fillId="0" borderId="1" xfId="2" applyFont="1" applyBorder="1" applyAlignment="1">
      <alignment horizontal="left" vertical="center"/>
    </xf>
    <xf numFmtId="0" fontId="7" fillId="0" borderId="11" xfId="2" applyFont="1" applyBorder="1" applyAlignment="1">
      <alignment horizontal="left" vertical="center"/>
    </xf>
    <xf numFmtId="0" fontId="7" fillId="0" borderId="2" xfId="2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7" fillId="0" borderId="4" xfId="2" applyFont="1" applyBorder="1" applyAlignment="1">
      <alignment horizontal="left" vertical="center"/>
    </xf>
    <xf numFmtId="0" fontId="7" fillId="0" borderId="15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7" fillId="0" borderId="17" xfId="2" applyFont="1" applyBorder="1" applyAlignment="1">
      <alignment horizontal="left" vertical="center"/>
    </xf>
    <xf numFmtId="0" fontId="7" fillId="0" borderId="20" xfId="2" applyFont="1" applyBorder="1" applyAlignment="1">
      <alignment horizontal="left" vertical="center"/>
    </xf>
    <xf numFmtId="0" fontId="7" fillId="0" borderId="16" xfId="2" applyFont="1" applyBorder="1" applyAlignment="1">
      <alignment horizontal="left" vertical="center"/>
    </xf>
    <xf numFmtId="0" fontId="0" fillId="0" borderId="16" xfId="0" applyBorder="1"/>
    <xf numFmtId="0" fontId="0" fillId="0" borderId="18" xfId="0" applyBorder="1"/>
    <xf numFmtId="0" fontId="7" fillId="0" borderId="1" xfId="2" applyFont="1" applyBorder="1" applyAlignment="1">
      <alignment horizontal="left" vertical="center" wrapText="1"/>
    </xf>
    <xf numFmtId="0" fontId="7" fillId="0" borderId="11" xfId="2" applyFont="1" applyBorder="1" applyAlignment="1">
      <alignment horizontal="left" vertical="center" wrapText="1"/>
    </xf>
    <xf numFmtId="0" fontId="7" fillId="0" borderId="2" xfId="2" applyFont="1" applyBorder="1" applyAlignment="1">
      <alignment horizontal="left" vertical="center" wrapText="1"/>
    </xf>
    <xf numFmtId="0" fontId="7" fillId="0" borderId="17" xfId="2" applyFont="1" applyBorder="1" applyAlignment="1">
      <alignment horizontal="left" vertical="center" wrapText="1"/>
    </xf>
    <xf numFmtId="0" fontId="7" fillId="0" borderId="20" xfId="2" applyFont="1" applyBorder="1" applyAlignment="1">
      <alignment horizontal="left" vertical="center" wrapText="1"/>
    </xf>
    <xf numFmtId="0" fontId="7" fillId="0" borderId="16" xfId="2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horizontal="left" vertical="center" wrapText="1"/>
    </xf>
    <xf numFmtId="0" fontId="4" fillId="0" borderId="8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3400425</xdr:colOff>
      <xdr:row>1</xdr:row>
      <xdr:rowOff>22204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796B2B3-B3C2-4A2D-BBDE-3B6DE10AA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8604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3238500</xdr:colOff>
      <xdr:row>1</xdr:row>
      <xdr:rowOff>22204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A4CB179-9202-462A-AF8C-0B30DFDA7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8604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3124200</xdr:colOff>
      <xdr:row>1</xdr:row>
      <xdr:rowOff>22204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85797A-900C-4725-916E-1AFF2D93D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8604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3178175</xdr:colOff>
      <xdr:row>1</xdr:row>
      <xdr:rowOff>22204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FFB092D-CB34-422E-A6A9-AE8B0DDBE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8604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3280928</xdr:colOff>
      <xdr:row>1</xdr:row>
      <xdr:rowOff>15874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9BACE6B-6EB4-4B0F-A941-6BFEE693D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519053" cy="8477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workbookViewId="0">
      <selection activeCell="A13" sqref="A13"/>
    </sheetView>
  </sheetViews>
  <sheetFormatPr baseColWidth="10" defaultRowHeight="15" x14ac:dyDescent="0.25"/>
  <cols>
    <col min="1" max="1" width="151.42578125" customWidth="1"/>
  </cols>
  <sheetData>
    <row r="1" spans="1:1" ht="66" customHeight="1" x14ac:dyDescent="0.25"/>
    <row r="2" spans="1:1" ht="17.100000000000001" customHeight="1" x14ac:dyDescent="0.25"/>
    <row r="3" spans="1:1" x14ac:dyDescent="0.25">
      <c r="A3" s="26" t="s">
        <v>36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G50"/>
  <sheetViews>
    <sheetView workbookViewId="0">
      <selection activeCell="B8" sqref="B8:B33"/>
    </sheetView>
  </sheetViews>
  <sheetFormatPr baseColWidth="10" defaultRowHeight="15" x14ac:dyDescent="0.25"/>
  <cols>
    <col min="1" max="1" width="2.42578125" customWidth="1"/>
    <col min="2" max="2" width="75.28515625" customWidth="1"/>
    <col min="3" max="3" width="9.85546875" bestFit="1" customWidth="1"/>
    <col min="4" max="4" width="10.42578125" bestFit="1" customWidth="1"/>
    <col min="5" max="5" width="9.7109375" customWidth="1"/>
    <col min="6" max="6" width="9.28515625" bestFit="1" customWidth="1"/>
    <col min="7" max="7" width="9.85546875" bestFit="1" customWidth="1"/>
    <col min="8" max="8" width="10.42578125" bestFit="1" customWidth="1"/>
    <col min="9" max="9" width="10.85546875" bestFit="1" customWidth="1"/>
    <col min="10" max="10" width="9.28515625" bestFit="1" customWidth="1"/>
    <col min="11" max="11" width="9.85546875" bestFit="1" customWidth="1"/>
    <col min="12" max="12" width="8.28515625" bestFit="1" customWidth="1"/>
    <col min="13" max="13" width="10.85546875" bestFit="1" customWidth="1"/>
    <col min="14" max="14" width="9.28515625" bestFit="1" customWidth="1"/>
    <col min="15" max="15" width="9.85546875" bestFit="1" customWidth="1"/>
    <col min="16" max="16" width="8.28515625" bestFit="1" customWidth="1"/>
    <col min="17" max="17" width="10.85546875" bestFit="1" customWidth="1"/>
    <col min="18" max="18" width="9.28515625" bestFit="1" customWidth="1"/>
    <col min="19" max="19" width="9.85546875" bestFit="1" customWidth="1"/>
    <col min="20" max="20" width="8.28515625" bestFit="1" customWidth="1"/>
    <col min="21" max="21" width="10.85546875" bestFit="1" customWidth="1"/>
    <col min="22" max="22" width="9.28515625" bestFit="1" customWidth="1"/>
    <col min="23" max="23" width="12" bestFit="1" customWidth="1"/>
    <col min="24" max="24" width="8.28515625" bestFit="1" customWidth="1"/>
    <col min="25" max="25" width="10.85546875" bestFit="1" customWidth="1"/>
    <col min="26" max="26" width="9.28515625" bestFit="1" customWidth="1"/>
    <col min="27" max="27" width="9.85546875" bestFit="1" customWidth="1"/>
    <col min="28" max="28" width="8.28515625" bestFit="1" customWidth="1"/>
    <col min="29" max="31" width="9.28515625" bestFit="1" customWidth="1"/>
    <col min="32" max="32" width="7.7109375" bestFit="1" customWidth="1"/>
    <col min="33" max="35" width="9.28515625" bestFit="1" customWidth="1"/>
    <col min="36" max="36" width="7.7109375" bestFit="1" customWidth="1"/>
    <col min="37" max="38" width="9.28515625" bestFit="1" customWidth="1"/>
    <col min="39" max="39" width="11.7109375" customWidth="1"/>
    <col min="40" max="40" width="13.42578125" bestFit="1" customWidth="1"/>
    <col min="41" max="41" width="13.85546875" bestFit="1" customWidth="1"/>
    <col min="42" max="42" width="11" customWidth="1"/>
    <col min="43" max="43" width="12.42578125" customWidth="1"/>
    <col min="44" max="44" width="11.140625" customWidth="1"/>
    <col min="45" max="45" width="11.85546875" bestFit="1" customWidth="1"/>
    <col min="46" max="47" width="11.28515625" customWidth="1"/>
    <col min="48" max="48" width="11.85546875" bestFit="1" customWidth="1"/>
    <col min="49" max="49" width="12.5703125" bestFit="1" customWidth="1"/>
    <col min="50" max="50" width="10.42578125" bestFit="1" customWidth="1"/>
    <col min="51" max="51" width="11.42578125" bestFit="1" customWidth="1"/>
    <col min="52" max="52" width="12.5703125" bestFit="1" customWidth="1"/>
    <col min="53" max="54" width="10.42578125" bestFit="1" customWidth="1"/>
    <col min="55" max="55" width="12.5703125" bestFit="1" customWidth="1"/>
    <col min="56" max="56" width="10.140625" bestFit="1" customWidth="1"/>
    <col min="57" max="57" width="10.42578125" bestFit="1" customWidth="1"/>
    <col min="58" max="58" width="12.5703125" bestFit="1" customWidth="1"/>
    <col min="59" max="59" width="10.42578125" customWidth="1"/>
    <col min="62" max="64" width="12" bestFit="1" customWidth="1"/>
  </cols>
  <sheetData>
    <row r="1" spans="2:59" ht="66" customHeight="1" x14ac:dyDescent="0.25"/>
    <row r="2" spans="2:59" ht="17.100000000000001" customHeight="1" x14ac:dyDescent="0.25">
      <c r="E2" s="172"/>
      <c r="I2" s="172"/>
      <c r="M2" s="172"/>
      <c r="Q2" s="172"/>
      <c r="U2" s="172"/>
    </row>
    <row r="3" spans="2:59" ht="16.5" x14ac:dyDescent="0.25">
      <c r="B3" s="82" t="s">
        <v>64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52"/>
      <c r="AJ3" s="4"/>
      <c r="AK3" s="52"/>
      <c r="AL3" s="4"/>
    </row>
    <row r="4" spans="2:59" ht="17.25" thickBot="1" x14ac:dyDescent="0.3">
      <c r="B4" s="82"/>
      <c r="C4" s="52"/>
      <c r="D4" s="221"/>
      <c r="E4" s="4"/>
      <c r="F4" s="174"/>
      <c r="G4" s="52"/>
      <c r="H4" s="221"/>
      <c r="I4" s="4"/>
      <c r="J4" s="174"/>
      <c r="K4" s="4"/>
      <c r="L4" s="4"/>
      <c r="M4" s="4"/>
      <c r="N4" s="17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52"/>
      <c r="AJ4" s="4"/>
      <c r="AK4" s="52"/>
      <c r="AL4" s="4"/>
    </row>
    <row r="5" spans="2:59" ht="55.5" customHeight="1" thickBot="1" x14ac:dyDescent="0.3">
      <c r="B5" s="12" t="s">
        <v>46</v>
      </c>
      <c r="C5" s="233" t="s">
        <v>75</v>
      </c>
      <c r="D5" s="234"/>
      <c r="E5" s="234"/>
      <c r="F5" s="235"/>
      <c r="G5" s="233">
        <v>2024</v>
      </c>
      <c r="H5" s="234"/>
      <c r="I5" s="234"/>
      <c r="J5" s="235"/>
      <c r="K5" s="233">
        <v>2023</v>
      </c>
      <c r="L5" s="234"/>
      <c r="M5" s="234"/>
      <c r="N5" s="235"/>
      <c r="O5" s="233">
        <v>2022</v>
      </c>
      <c r="P5" s="234"/>
      <c r="Q5" s="234"/>
      <c r="R5" s="235"/>
      <c r="S5" s="233">
        <v>2021</v>
      </c>
      <c r="T5" s="234"/>
      <c r="U5" s="234"/>
      <c r="V5" s="235"/>
      <c r="W5" s="233">
        <v>2020</v>
      </c>
      <c r="X5" s="234"/>
      <c r="Y5" s="234"/>
      <c r="Z5" s="235"/>
      <c r="AA5" s="233">
        <v>2019</v>
      </c>
      <c r="AB5" s="234"/>
      <c r="AC5" s="234"/>
      <c r="AD5" s="235"/>
      <c r="AE5" s="233">
        <v>2018</v>
      </c>
      <c r="AF5" s="234"/>
      <c r="AG5" s="234"/>
      <c r="AH5" s="235"/>
      <c r="AI5" s="233">
        <v>2017</v>
      </c>
      <c r="AJ5" s="234"/>
      <c r="AK5" s="234"/>
      <c r="AL5" s="234"/>
      <c r="AM5" s="233" t="s">
        <v>70</v>
      </c>
      <c r="AN5" s="234"/>
      <c r="AO5" s="235"/>
      <c r="AP5" s="233" t="s">
        <v>63</v>
      </c>
      <c r="AQ5" s="234"/>
      <c r="AR5" s="235"/>
      <c r="AS5" s="233" t="s">
        <v>57</v>
      </c>
      <c r="AT5" s="234"/>
      <c r="AU5" s="235"/>
      <c r="AV5" s="233" t="s">
        <v>53</v>
      </c>
      <c r="AW5" s="234"/>
      <c r="AX5" s="235"/>
      <c r="AY5" s="233" t="s">
        <v>52</v>
      </c>
      <c r="AZ5" s="234"/>
      <c r="BA5" s="235"/>
      <c r="BB5" s="233" t="s">
        <v>32</v>
      </c>
      <c r="BC5" s="234"/>
      <c r="BD5" s="235"/>
      <c r="BE5" s="234" t="s">
        <v>35</v>
      </c>
      <c r="BF5" s="234"/>
      <c r="BG5" s="235"/>
    </row>
    <row r="6" spans="2:59" ht="30.75" thickBot="1" x14ac:dyDescent="0.3">
      <c r="B6" s="112" t="s">
        <v>11</v>
      </c>
      <c r="C6" s="113" t="s">
        <v>42</v>
      </c>
      <c r="D6" s="114" t="s">
        <v>7</v>
      </c>
      <c r="E6" s="114" t="s">
        <v>40</v>
      </c>
      <c r="F6" s="115" t="s">
        <v>41</v>
      </c>
      <c r="G6" s="113" t="s">
        <v>42</v>
      </c>
      <c r="H6" s="114" t="s">
        <v>7</v>
      </c>
      <c r="I6" s="114" t="s">
        <v>40</v>
      </c>
      <c r="J6" s="115" t="s">
        <v>41</v>
      </c>
      <c r="K6" s="113" t="s">
        <v>42</v>
      </c>
      <c r="L6" s="114" t="s">
        <v>7</v>
      </c>
      <c r="M6" s="114" t="s">
        <v>40</v>
      </c>
      <c r="N6" s="115" t="s">
        <v>41</v>
      </c>
      <c r="O6" s="113" t="s">
        <v>42</v>
      </c>
      <c r="P6" s="114" t="s">
        <v>7</v>
      </c>
      <c r="Q6" s="114" t="s">
        <v>40</v>
      </c>
      <c r="R6" s="115" t="s">
        <v>41</v>
      </c>
      <c r="S6" s="113" t="s">
        <v>42</v>
      </c>
      <c r="T6" s="114" t="s">
        <v>7</v>
      </c>
      <c r="U6" s="114" t="s">
        <v>40</v>
      </c>
      <c r="V6" s="115" t="s">
        <v>41</v>
      </c>
      <c r="W6" s="113" t="s">
        <v>42</v>
      </c>
      <c r="X6" s="114" t="s">
        <v>7</v>
      </c>
      <c r="Y6" s="114" t="s">
        <v>40</v>
      </c>
      <c r="Z6" s="115" t="s">
        <v>41</v>
      </c>
      <c r="AA6" s="113" t="s">
        <v>42</v>
      </c>
      <c r="AB6" s="114" t="s">
        <v>7</v>
      </c>
      <c r="AC6" s="114" t="s">
        <v>40</v>
      </c>
      <c r="AD6" s="115" t="s">
        <v>41</v>
      </c>
      <c r="AE6" s="113" t="s">
        <v>42</v>
      </c>
      <c r="AF6" s="114" t="s">
        <v>7</v>
      </c>
      <c r="AG6" s="114" t="s">
        <v>40</v>
      </c>
      <c r="AH6" s="115" t="s">
        <v>41</v>
      </c>
      <c r="AI6" s="113" t="s">
        <v>42</v>
      </c>
      <c r="AJ6" s="114" t="s">
        <v>7</v>
      </c>
      <c r="AK6" s="114" t="s">
        <v>40</v>
      </c>
      <c r="AL6" s="115" t="s">
        <v>41</v>
      </c>
      <c r="AM6" s="113" t="s">
        <v>33</v>
      </c>
      <c r="AN6" s="116" t="s">
        <v>39</v>
      </c>
      <c r="AO6" s="117" t="s">
        <v>34</v>
      </c>
      <c r="AP6" s="113" t="s">
        <v>33</v>
      </c>
      <c r="AQ6" s="116" t="s">
        <v>39</v>
      </c>
      <c r="AR6" s="117" t="s">
        <v>34</v>
      </c>
      <c r="AS6" s="113" t="s">
        <v>33</v>
      </c>
      <c r="AT6" s="116" t="s">
        <v>39</v>
      </c>
      <c r="AU6" s="117" t="s">
        <v>34</v>
      </c>
      <c r="AV6" s="113" t="s">
        <v>33</v>
      </c>
      <c r="AW6" s="116" t="s">
        <v>39</v>
      </c>
      <c r="AX6" s="117" t="s">
        <v>34</v>
      </c>
      <c r="AY6" s="113" t="s">
        <v>33</v>
      </c>
      <c r="AZ6" s="116" t="s">
        <v>39</v>
      </c>
      <c r="BA6" s="117" t="s">
        <v>34</v>
      </c>
      <c r="BB6" s="113" t="s">
        <v>33</v>
      </c>
      <c r="BC6" s="116" t="s">
        <v>39</v>
      </c>
      <c r="BD6" s="117" t="s">
        <v>34</v>
      </c>
      <c r="BE6" s="113" t="s">
        <v>33</v>
      </c>
      <c r="BF6" s="116" t="s">
        <v>39</v>
      </c>
      <c r="BG6" s="117" t="s">
        <v>34</v>
      </c>
    </row>
    <row r="7" spans="2:59" ht="15.75" thickBot="1" x14ac:dyDescent="0.3">
      <c r="B7" s="157" t="s">
        <v>13</v>
      </c>
      <c r="C7" s="158">
        <v>9249.5802337000023</v>
      </c>
      <c r="D7" s="159">
        <v>100</v>
      </c>
      <c r="E7" s="160">
        <v>3829.1560955899999</v>
      </c>
      <c r="F7" s="161">
        <v>5420.424138110001</v>
      </c>
      <c r="G7" s="158">
        <v>9512.0134193253598</v>
      </c>
      <c r="H7" s="159">
        <v>100</v>
      </c>
      <c r="I7" s="160">
        <v>4048.33134169</v>
      </c>
      <c r="J7" s="161">
        <v>5463.6820776353597</v>
      </c>
      <c r="K7" s="158">
        <v>8996.558425610001</v>
      </c>
      <c r="L7" s="159">
        <v>100</v>
      </c>
      <c r="M7" s="160">
        <v>3886.6903523200003</v>
      </c>
      <c r="N7" s="161">
        <v>5109.8680732900002</v>
      </c>
      <c r="O7" s="158">
        <v>8002.4788416599995</v>
      </c>
      <c r="P7" s="159">
        <v>100</v>
      </c>
      <c r="Q7" s="160">
        <v>3379.2289042699995</v>
      </c>
      <c r="R7" s="161">
        <v>4623.24993739</v>
      </c>
      <c r="S7" s="158">
        <v>7492.4908127537201</v>
      </c>
      <c r="T7" s="159">
        <v>100</v>
      </c>
      <c r="U7" s="160">
        <v>3005.66398875</v>
      </c>
      <c r="V7" s="161">
        <v>4486.8268239337203</v>
      </c>
      <c r="W7" s="158">
        <v>6963.1522627957911</v>
      </c>
      <c r="X7" s="159">
        <v>100</v>
      </c>
      <c r="Y7" s="160">
        <v>2828.5128951329257</v>
      </c>
      <c r="Z7" s="161">
        <v>4134.6393676628659</v>
      </c>
      <c r="AA7" s="162">
        <v>6482.6610418967957</v>
      </c>
      <c r="AB7" s="159">
        <v>100</v>
      </c>
      <c r="AC7" s="163">
        <v>2726.2001221664354</v>
      </c>
      <c r="AD7" s="161">
        <v>3756.4609197303598</v>
      </c>
      <c r="AE7" s="164">
        <v>6268.6899091762389</v>
      </c>
      <c r="AF7" s="165">
        <v>100</v>
      </c>
      <c r="AG7" s="165">
        <v>2648.5036360817462</v>
      </c>
      <c r="AH7" s="166">
        <v>3620.1862730944927</v>
      </c>
      <c r="AI7" s="164">
        <v>5996.5324904109275</v>
      </c>
      <c r="AJ7" s="165">
        <v>99.999999999281115</v>
      </c>
      <c r="AK7" s="165">
        <v>2506.7848878066702</v>
      </c>
      <c r="AL7" s="167">
        <v>3489.7476026042582</v>
      </c>
      <c r="AM7" s="168">
        <f>(C7-K7)*100/K7</f>
        <v>2.8124288880260946</v>
      </c>
      <c r="AN7" s="202">
        <f>(E7-M7)*100/M7</f>
        <v>-1.480289179601294</v>
      </c>
      <c r="AO7" s="202">
        <f>(F7-N7)*100/N7</f>
        <v>6.0775750051810737</v>
      </c>
      <c r="AP7" s="168">
        <f>(K7-O7)*100/O7</f>
        <v>12.422145732831378</v>
      </c>
      <c r="AQ7" s="169">
        <f>(M7-Q7)*100/Q7</f>
        <v>15.017078227780653</v>
      </c>
      <c r="AR7" s="169">
        <f>(N7-R7)*100/R7</f>
        <v>10.525455956091239</v>
      </c>
      <c r="AS7" s="168">
        <f>(O7-S7)*100/S7</f>
        <v>6.806655378718351</v>
      </c>
      <c r="AT7" s="169">
        <f>(Q7-U7)*100/U7</f>
        <v>12.428698514478929</v>
      </c>
      <c r="AU7" s="169">
        <f>(R7-V7)*100/V7</f>
        <v>3.0405254940656237</v>
      </c>
      <c r="AV7" s="168">
        <f>(S7-W7)*100/W7</f>
        <v>7.60199590616726</v>
      </c>
      <c r="AW7" s="169">
        <f>(U7-Y7)*100/Y7</f>
        <v>6.2630470563489924</v>
      </c>
      <c r="AX7" s="170">
        <f>(V7-Z7)*100/Z7</f>
        <v>8.5179727892430659</v>
      </c>
      <c r="AY7" s="168">
        <f>(W7-AA7)*100/AA7</f>
        <v>7.4119442277427163</v>
      </c>
      <c r="AZ7" s="169">
        <f t="shared" ref="AZ7:BB8" si="0">(Y7-AC7)*100/AC7</f>
        <v>3.7529443320978619</v>
      </c>
      <c r="BA7" s="170">
        <f t="shared" si="0"/>
        <v>10.067413344996329</v>
      </c>
      <c r="BB7" s="168">
        <f t="shared" si="0"/>
        <v>3.4133309482630727</v>
      </c>
      <c r="BC7" s="169">
        <f>(AC7-AG7)*100/AG7</f>
        <v>2.9335993738575761</v>
      </c>
      <c r="BD7" s="170">
        <f>(AD7-AH7)/AH7</f>
        <v>3.76429930273674E-2</v>
      </c>
      <c r="BE7" s="168">
        <f>(AE7-AI7)*100/AI7</f>
        <v>4.5385799076469455</v>
      </c>
      <c r="BF7" s="169">
        <f>(AG7-AK7)*100/AK7</f>
        <v>5.6534068385530221</v>
      </c>
      <c r="BG7" s="171">
        <f>(AH7-AL7)*100/AL7</f>
        <v>3.7377680378057527</v>
      </c>
    </row>
    <row r="8" spans="2:59" x14ac:dyDescent="0.25">
      <c r="B8" s="146" t="s">
        <v>79</v>
      </c>
      <c r="C8" s="83">
        <v>92.360656809999995</v>
      </c>
      <c r="D8" s="84">
        <v>0.92861822251576287</v>
      </c>
      <c r="E8" s="85">
        <v>80.651578319999999</v>
      </c>
      <c r="F8" s="86">
        <v>11.70907849</v>
      </c>
      <c r="G8" s="83">
        <v>88.33028994</v>
      </c>
      <c r="H8" s="84">
        <v>0.92861822251576287</v>
      </c>
      <c r="I8" s="85">
        <v>82.251356900000005</v>
      </c>
      <c r="J8" s="86">
        <v>6.078933039999999</v>
      </c>
      <c r="K8" s="83">
        <v>77.205036100000001</v>
      </c>
      <c r="L8" s="84">
        <v>0.85816189311042246</v>
      </c>
      <c r="M8" s="85">
        <v>72.963444319999994</v>
      </c>
      <c r="N8" s="86">
        <v>4.2415917800000003</v>
      </c>
      <c r="O8" s="83">
        <v>53.677105310000002</v>
      </c>
      <c r="P8" s="84">
        <v>0.67075597914190122</v>
      </c>
      <c r="Q8" s="85">
        <v>46.189746650000004</v>
      </c>
      <c r="R8" s="86">
        <v>7.4873586599999991</v>
      </c>
      <c r="S8" s="83">
        <v>139.37769272999998</v>
      </c>
      <c r="T8" s="84">
        <v>1.8602317467716261</v>
      </c>
      <c r="U8" s="85">
        <v>120.92164836149001</v>
      </c>
      <c r="V8" s="86">
        <v>18.45604436</v>
      </c>
      <c r="W8" s="83">
        <v>166.88678960625754</v>
      </c>
      <c r="X8" s="84">
        <v>2.3967132026960796</v>
      </c>
      <c r="Y8" s="85">
        <v>159.20987259881582</v>
      </c>
      <c r="Z8" s="86">
        <v>7.6769170074417303</v>
      </c>
      <c r="AA8" s="87">
        <v>103.49561739126757</v>
      </c>
      <c r="AB8" s="84">
        <v>1.5964989796950317</v>
      </c>
      <c r="AC8" s="88">
        <v>97.900293776923704</v>
      </c>
      <c r="AD8" s="86">
        <v>5.5953236143438669</v>
      </c>
      <c r="AE8" s="89">
        <v>133.78797593649085</v>
      </c>
      <c r="AF8" s="90">
        <v>2.1342254581878302</v>
      </c>
      <c r="AG8" s="90">
        <v>129.75282066438263</v>
      </c>
      <c r="AH8" s="91">
        <v>4.0351552721082173</v>
      </c>
      <c r="AI8" s="89">
        <v>96.422978102239597</v>
      </c>
      <c r="AJ8" s="90">
        <v>1.6079789153981503</v>
      </c>
      <c r="AK8" s="90">
        <v>89.559856354598153</v>
      </c>
      <c r="AL8" s="92">
        <v>6.8631217476414461</v>
      </c>
      <c r="AM8" s="213">
        <f t="shared" ref="AM8:AM33" si="1">(C8-K8)*100/K8</f>
        <v>19.630352468677874</v>
      </c>
      <c r="AN8" s="216">
        <f t="shared" ref="AN8:AN33" si="2">(E8-M8)*100/M8</f>
        <v>10.536966931387875</v>
      </c>
      <c r="AO8" s="207">
        <f t="shared" ref="AO8:AO33" si="3">(F8-N8)*100/N8</f>
        <v>176.05387546276316</v>
      </c>
      <c r="AP8" s="93">
        <f t="shared" ref="AP8:AP33" si="4">(K8-O8)*100/O8</f>
        <v>43.83233904682406</v>
      </c>
      <c r="AQ8" s="94">
        <f t="shared" ref="AQ8:AQ33" si="5">(M8-Q8)*100/Q8</f>
        <v>57.964590870948172</v>
      </c>
      <c r="AR8" s="95">
        <f t="shared" ref="AR8:AR33" si="6">(N8-R8)*100/R8</f>
        <v>-43.349958608767906</v>
      </c>
      <c r="AS8" s="93">
        <f t="shared" ref="AS8:AS33" si="7">(O8-S8)*100/S8</f>
        <v>-61.488022754127272</v>
      </c>
      <c r="AT8" s="94">
        <f t="shared" ref="AT8:AT33" si="8">(Q8-U8)*100/U8</f>
        <v>-61.801921098596203</v>
      </c>
      <c r="AU8" s="95">
        <f t="shared" ref="AU8:AU33" si="9">(R8-V8)*100/V8</f>
        <v>-59.431400824829836</v>
      </c>
      <c r="AV8" s="93">
        <f t="shared" ref="AV8:AV33" si="10">(S8-W8)*100/W8</f>
        <v>-16.483687499268719</v>
      </c>
      <c r="AW8" s="94">
        <f t="shared" ref="AW8:AW33" si="11">(U8-Y8)*100/Y8</f>
        <v>-24.048900744871641</v>
      </c>
      <c r="AX8" s="95">
        <f t="shared" ref="AX8:AX33" si="12">(V8-Z8)*100/Z8</f>
        <v>140.4095855420785</v>
      </c>
      <c r="AY8" s="93">
        <f>(W8-AA8)+100/AA8</f>
        <v>64.357396703723126</v>
      </c>
      <c r="AZ8" s="94">
        <f t="shared" si="0"/>
        <v>62.624509546000503</v>
      </c>
      <c r="BA8" s="95">
        <f t="shared" si="0"/>
        <v>37.202377137965783</v>
      </c>
      <c r="BB8" s="93">
        <f t="shared" si="0"/>
        <v>-22.642063558539117</v>
      </c>
      <c r="BC8" s="94">
        <f>(AC8-AG8)*100/AG8</f>
        <v>-24.548620002526462</v>
      </c>
      <c r="BD8" s="95">
        <f>(AD8-AH8)*100/AH8</f>
        <v>38.664394230869831</v>
      </c>
      <c r="BE8" s="93">
        <f>(AE8-AI8)*100/AI8</f>
        <v>38.751134397272246</v>
      </c>
      <c r="BF8" s="94">
        <f>(AG8-AK8)*100/AK8</f>
        <v>44.878326010982818</v>
      </c>
      <c r="BG8" s="96">
        <f>(AH8-AL8)*100/AL8</f>
        <v>-41.205250023505364</v>
      </c>
    </row>
    <row r="9" spans="2:59" x14ac:dyDescent="0.25">
      <c r="B9" s="14" t="s">
        <v>80</v>
      </c>
      <c r="C9" s="79">
        <v>231.53803680999999</v>
      </c>
      <c r="D9" s="10">
        <v>3.2107806565905923</v>
      </c>
      <c r="E9" s="54">
        <v>197.65487724000002</v>
      </c>
      <c r="F9" s="39">
        <v>33.883159570000004</v>
      </c>
      <c r="G9" s="79">
        <v>305.40988692000002</v>
      </c>
      <c r="H9" s="10">
        <v>3.2107806565905923</v>
      </c>
      <c r="I9" s="54">
        <v>252.36437849000001</v>
      </c>
      <c r="J9" s="39">
        <v>53.045508429999998</v>
      </c>
      <c r="K9" s="79">
        <v>285.57292862000003</v>
      </c>
      <c r="L9" s="10">
        <v>3.1742463629989386</v>
      </c>
      <c r="M9" s="54">
        <v>239.42631969999999</v>
      </c>
      <c r="N9" s="39">
        <v>46.146608920000013</v>
      </c>
      <c r="O9" s="79">
        <v>265.02788274000005</v>
      </c>
      <c r="P9" s="10">
        <v>3.3118223488488945</v>
      </c>
      <c r="Q9" s="54">
        <v>212.98229993000001</v>
      </c>
      <c r="R9" s="39">
        <v>52.045582809999992</v>
      </c>
      <c r="S9" s="79">
        <v>222.96962181999999</v>
      </c>
      <c r="T9" s="10">
        <v>2.9759078442196314</v>
      </c>
      <c r="U9" s="54">
        <v>167.77812166209</v>
      </c>
      <c r="V9" s="39">
        <v>55.191500160000004</v>
      </c>
      <c r="W9" s="79">
        <v>214.41385801326254</v>
      </c>
      <c r="X9" s="10">
        <v>3.0792642458628747</v>
      </c>
      <c r="Y9" s="54">
        <v>163.63873504377005</v>
      </c>
      <c r="Z9" s="39">
        <v>50.775122969492472</v>
      </c>
      <c r="AA9" s="23">
        <v>248.45514174852377</v>
      </c>
      <c r="AB9" s="10">
        <v>3.8326104070854186</v>
      </c>
      <c r="AC9" s="36">
        <v>190.21403196772337</v>
      </c>
      <c r="AD9" s="39">
        <v>58.2411097808004</v>
      </c>
      <c r="AE9" s="17">
        <v>241.24590508817147</v>
      </c>
      <c r="AF9" s="6">
        <v>3.8484262036160177</v>
      </c>
      <c r="AG9" s="6">
        <v>160.33334644851072</v>
      </c>
      <c r="AH9" s="42">
        <v>80.912558639660759</v>
      </c>
      <c r="AI9" s="17">
        <v>214.18297347226999</v>
      </c>
      <c r="AJ9" s="6">
        <v>3.571780421628485</v>
      </c>
      <c r="AK9" s="6">
        <v>163.35572307606333</v>
      </c>
      <c r="AL9" s="46">
        <v>50.827250396206665</v>
      </c>
      <c r="AM9" s="214">
        <f t="shared" si="1"/>
        <v>-18.921573578811461</v>
      </c>
      <c r="AN9" s="217">
        <f t="shared" si="2"/>
        <v>-17.446470593683845</v>
      </c>
      <c r="AO9" s="208">
        <f t="shared" si="3"/>
        <v>-26.574974059870762</v>
      </c>
      <c r="AP9" s="58">
        <f t="shared" si="4"/>
        <v>7.7520318494772313</v>
      </c>
      <c r="AQ9" s="65">
        <f t="shared" si="5"/>
        <v>12.416064517422916</v>
      </c>
      <c r="AR9" s="66">
        <f t="shared" si="6"/>
        <v>-11.334245043493981</v>
      </c>
      <c r="AS9" s="58">
        <f t="shared" si="7"/>
        <v>18.862776272703673</v>
      </c>
      <c r="AT9" s="65">
        <f t="shared" si="8"/>
        <v>26.94283248620016</v>
      </c>
      <c r="AU9" s="66">
        <f t="shared" si="9"/>
        <v>-5.7000033354411581</v>
      </c>
      <c r="AV9" s="58">
        <f t="shared" si="10"/>
        <v>3.9903035587411657</v>
      </c>
      <c r="AW9" s="65">
        <f t="shared" si="11"/>
        <v>2.5295884970100411</v>
      </c>
      <c r="AX9" s="66">
        <f t="shared" si="12"/>
        <v>8.6979153022653453</v>
      </c>
      <c r="AY9" s="58">
        <f t="shared" ref="AY9:AY33" si="13">(W9-AA9)+100/AA9</f>
        <v>-33.638796592929452</v>
      </c>
      <c r="AZ9" s="65">
        <f t="shared" ref="AZ9:AZ33" si="14">(Y9-AC9)*100/AC9</f>
        <v>-13.971259979633244</v>
      </c>
      <c r="BA9" s="66">
        <f t="shared" ref="BA9:BA33" si="15">(Z9-AD9)*100/AD9</f>
        <v>-12.819101214601416</v>
      </c>
      <c r="BB9" s="58">
        <f t="shared" ref="BB9:BB33" si="16">(AA9-AE9)*100/AE9</f>
        <v>2.9883353492435214</v>
      </c>
      <c r="BC9" s="65">
        <f t="shared" ref="BC9:BC33" si="17">(AC9-AG9)*100/AG9</f>
        <v>18.636600670471566</v>
      </c>
      <c r="BD9" s="66">
        <f t="shared" ref="BD9:BD33" si="18">(AD9-AH9)/AH9</f>
        <v>-0.28019690935527453</v>
      </c>
      <c r="BE9" s="58">
        <f t="shared" ref="BE9:BE33" si="19">(AE9-AI9)*100/AI9</f>
        <v>12.635426232611007</v>
      </c>
      <c r="BF9" s="65">
        <f t="shared" ref="BF9:BF33" si="20">(AG9-AK9)*100/AK9</f>
        <v>-1.8501810470057998</v>
      </c>
      <c r="BG9" s="70">
        <f t="shared" ref="BG9:BG33" si="21">(AH9-AL9)*100/AL9</f>
        <v>59.191296025132644</v>
      </c>
    </row>
    <row r="10" spans="2:59" x14ac:dyDescent="0.25">
      <c r="B10" s="13" t="s">
        <v>81</v>
      </c>
      <c r="C10" s="78">
        <v>517.67284408000012</v>
      </c>
      <c r="D10" s="9">
        <v>5.6605949029263316</v>
      </c>
      <c r="E10" s="53">
        <v>503.73843324000001</v>
      </c>
      <c r="F10" s="38">
        <v>13.93441084</v>
      </c>
      <c r="G10" s="78">
        <v>538.43654677999996</v>
      </c>
      <c r="H10" s="9">
        <v>5.6605949029263316</v>
      </c>
      <c r="I10" s="53">
        <v>523.40384137000001</v>
      </c>
      <c r="J10" s="38">
        <v>15.03270541</v>
      </c>
      <c r="K10" s="78">
        <v>567.96106639999994</v>
      </c>
      <c r="L10" s="9">
        <v>6.3130926242107979</v>
      </c>
      <c r="M10" s="53">
        <v>555.81135502999996</v>
      </c>
      <c r="N10" s="38">
        <v>12.149711369999999</v>
      </c>
      <c r="O10" s="78">
        <v>456.76316163000001</v>
      </c>
      <c r="P10" s="9">
        <v>5.7077709378266972</v>
      </c>
      <c r="Q10" s="53">
        <v>444.29635224999998</v>
      </c>
      <c r="R10" s="38">
        <v>12.466809380000001</v>
      </c>
      <c r="S10" s="78">
        <v>380.34143868000001</v>
      </c>
      <c r="T10" s="9">
        <v>5.0763017024309196</v>
      </c>
      <c r="U10" s="53">
        <v>373.07161328874395</v>
      </c>
      <c r="V10" s="38">
        <v>7.2698253900000003</v>
      </c>
      <c r="W10" s="78">
        <v>413.38458923977254</v>
      </c>
      <c r="X10" s="9">
        <v>5.9367449344529133</v>
      </c>
      <c r="Y10" s="53">
        <v>405.7521723530183</v>
      </c>
      <c r="Z10" s="38">
        <v>7.632416886754255</v>
      </c>
      <c r="AA10" s="22">
        <v>352.72791142076352</v>
      </c>
      <c r="AB10" s="9">
        <v>5.4410975545397582</v>
      </c>
      <c r="AC10" s="35">
        <v>339.80992728195679</v>
      </c>
      <c r="AD10" s="38">
        <v>12.917984138806716</v>
      </c>
      <c r="AE10" s="16">
        <v>380.22585461411859</v>
      </c>
      <c r="AF10" s="5">
        <v>6.0654755638420728</v>
      </c>
      <c r="AG10" s="5">
        <v>370.89804894276773</v>
      </c>
      <c r="AH10" s="41">
        <v>9.327805671350843</v>
      </c>
      <c r="AI10" s="16">
        <v>295.5448805510772</v>
      </c>
      <c r="AJ10" s="5">
        <v>4.9285963349534727</v>
      </c>
      <c r="AK10" s="5">
        <v>287.87593084266973</v>
      </c>
      <c r="AL10" s="45">
        <v>7.668949708407494</v>
      </c>
      <c r="AM10" s="215">
        <f t="shared" si="1"/>
        <v>-8.8541671771182919</v>
      </c>
      <c r="AN10" s="218">
        <f t="shared" si="2"/>
        <v>-9.368812155194151</v>
      </c>
      <c r="AO10" s="209">
        <f t="shared" si="3"/>
        <v>14.68923347765093</v>
      </c>
      <c r="AP10" s="57">
        <f t="shared" si="4"/>
        <v>24.344762036671323</v>
      </c>
      <c r="AQ10" s="63">
        <f t="shared" si="5"/>
        <v>25.099238878569924</v>
      </c>
      <c r="AR10" s="64">
        <f t="shared" si="6"/>
        <v>-2.5435378077466222</v>
      </c>
      <c r="AS10" s="57">
        <f t="shared" si="7"/>
        <v>20.09292577091432</v>
      </c>
      <c r="AT10" s="63">
        <f t="shared" si="8"/>
        <v>19.0914388616672</v>
      </c>
      <c r="AU10" s="64">
        <f t="shared" si="9"/>
        <v>71.487053831426351</v>
      </c>
      <c r="AV10" s="57">
        <f t="shared" si="10"/>
        <v>-7.9933193979340009</v>
      </c>
      <c r="AW10" s="63">
        <f t="shared" si="11"/>
        <v>-8.054315242418749</v>
      </c>
      <c r="AX10" s="64">
        <f t="shared" si="12"/>
        <v>-4.7506773035880334</v>
      </c>
      <c r="AY10" s="57">
        <f t="shared" si="13"/>
        <v>60.940182460298125</v>
      </c>
      <c r="AZ10" s="63">
        <f t="shared" si="14"/>
        <v>19.405626433140085</v>
      </c>
      <c r="BA10" s="64">
        <f t="shared" si="15"/>
        <v>-40.916347281881009</v>
      </c>
      <c r="BB10" s="57">
        <f t="shared" si="16"/>
        <v>-7.2320024689699283</v>
      </c>
      <c r="BC10" s="63">
        <f t="shared" si="17"/>
        <v>-8.3818509559234862</v>
      </c>
      <c r="BD10" s="64">
        <f t="shared" si="18"/>
        <v>0.3848899295235797</v>
      </c>
      <c r="BE10" s="57">
        <f t="shared" si="19"/>
        <v>28.652492272965123</v>
      </c>
      <c r="BF10" s="63">
        <f t="shared" si="20"/>
        <v>28.839548293278931</v>
      </c>
      <c r="BG10" s="69">
        <f t="shared" si="21"/>
        <v>21.630810293679978</v>
      </c>
    </row>
    <row r="11" spans="2:59" x14ac:dyDescent="0.25">
      <c r="B11" s="14" t="s">
        <v>82</v>
      </c>
      <c r="C11" s="79">
        <v>158.53404168999998</v>
      </c>
      <c r="D11" s="10">
        <v>2.4473829657035013</v>
      </c>
      <c r="E11" s="54">
        <v>102.41047556999999</v>
      </c>
      <c r="F11" s="39">
        <v>56.12356612</v>
      </c>
      <c r="G11" s="79">
        <v>232.79539611999999</v>
      </c>
      <c r="H11" s="10">
        <v>2.4473829657035013</v>
      </c>
      <c r="I11" s="54">
        <v>143.20578865000004</v>
      </c>
      <c r="J11" s="39">
        <v>89.589607470000004</v>
      </c>
      <c r="K11" s="79">
        <v>229.92415219999998</v>
      </c>
      <c r="L11" s="10">
        <v>2.5556900908406011</v>
      </c>
      <c r="M11" s="54">
        <v>121.84486762</v>
      </c>
      <c r="N11" s="39">
        <v>108.07928457999998</v>
      </c>
      <c r="O11" s="79">
        <v>254.72650165000005</v>
      </c>
      <c r="P11" s="10">
        <v>3.1830949720719373</v>
      </c>
      <c r="Q11" s="54">
        <v>155.19285812000001</v>
      </c>
      <c r="R11" s="39">
        <v>99.533643530000006</v>
      </c>
      <c r="S11" s="79">
        <v>190.15723599</v>
      </c>
      <c r="T11" s="10">
        <v>2.5379708931356557</v>
      </c>
      <c r="U11" s="54">
        <v>112.70964988677601</v>
      </c>
      <c r="V11" s="39">
        <v>77.447586110000003</v>
      </c>
      <c r="W11" s="79">
        <v>184.14138176812855</v>
      </c>
      <c r="X11" s="10">
        <v>2.6445117788389929</v>
      </c>
      <c r="Y11" s="54">
        <v>109.47163265902515</v>
      </c>
      <c r="Z11" s="39">
        <v>74.669749109103421</v>
      </c>
      <c r="AA11" s="23">
        <v>212.84513133816134</v>
      </c>
      <c r="AB11" s="10">
        <v>3.2832987867474746</v>
      </c>
      <c r="AC11" s="36">
        <v>118.88538451853503</v>
      </c>
      <c r="AD11" s="39">
        <v>93.959746819626304</v>
      </c>
      <c r="AE11" s="17">
        <v>185.122544926302</v>
      </c>
      <c r="AF11" s="6">
        <v>2.9531297226126263</v>
      </c>
      <c r="AG11" s="6">
        <v>102.25781962903166</v>
      </c>
      <c r="AH11" s="42">
        <v>82.864725297270326</v>
      </c>
      <c r="AI11" s="17">
        <v>161.58752091470859</v>
      </c>
      <c r="AJ11" s="6">
        <v>2.6946826548626794</v>
      </c>
      <c r="AK11" s="6">
        <v>113.94951625758988</v>
      </c>
      <c r="AL11" s="46">
        <v>47.638004657118699</v>
      </c>
      <c r="AM11" s="214">
        <f t="shared" si="1"/>
        <v>-31.04941774359623</v>
      </c>
      <c r="AN11" s="219">
        <f t="shared" si="2"/>
        <v>-15.950111342080028</v>
      </c>
      <c r="AO11" s="208">
        <f t="shared" si="3"/>
        <v>-48.071856380158131</v>
      </c>
      <c r="AP11" s="58">
        <f t="shared" si="4"/>
        <v>-9.7368547400219292</v>
      </c>
      <c r="AQ11" s="65">
        <f t="shared" si="5"/>
        <v>-21.488096104405972</v>
      </c>
      <c r="AR11" s="66">
        <f t="shared" si="6"/>
        <v>8.5856809285036046</v>
      </c>
      <c r="AS11" s="58">
        <f t="shared" si="7"/>
        <v>33.95572370614159</v>
      </c>
      <c r="AT11" s="65">
        <f t="shared" si="8"/>
        <v>37.692609528909976</v>
      </c>
      <c r="AU11" s="66">
        <f t="shared" si="9"/>
        <v>28.517425176597285</v>
      </c>
      <c r="AV11" s="58">
        <f t="shared" si="10"/>
        <v>3.266975714044893</v>
      </c>
      <c r="AW11" s="65">
        <f t="shared" si="11"/>
        <v>2.9578596291117871</v>
      </c>
      <c r="AX11" s="66">
        <f t="shared" si="12"/>
        <v>3.7201638334658877</v>
      </c>
      <c r="AY11" s="58">
        <f t="shared" si="13"/>
        <v>-28.23392440010149</v>
      </c>
      <c r="AZ11" s="65">
        <f t="shared" si="14"/>
        <v>-7.9183424418686377</v>
      </c>
      <c r="BA11" s="66">
        <f t="shared" si="15"/>
        <v>-20.530065654129231</v>
      </c>
      <c r="BB11" s="58">
        <f t="shared" si="16"/>
        <v>14.975262155614708</v>
      </c>
      <c r="BC11" s="65">
        <f t="shared" si="17"/>
        <v>16.260433627300522</v>
      </c>
      <c r="BD11" s="66">
        <f t="shared" si="18"/>
        <v>0.13389317930583261</v>
      </c>
      <c r="BE11" s="58">
        <f t="shared" si="19"/>
        <v>14.564877212279278</v>
      </c>
      <c r="BF11" s="65">
        <f t="shared" si="20"/>
        <v>-10.260417957482524</v>
      </c>
      <c r="BG11" s="70">
        <f t="shared" si="21"/>
        <v>73.946675335587514</v>
      </c>
    </row>
    <row r="12" spans="2:59" x14ac:dyDescent="0.25">
      <c r="B12" s="13" t="s">
        <v>83</v>
      </c>
      <c r="C12" s="78">
        <v>259.74471169000003</v>
      </c>
      <c r="D12" s="9">
        <v>3.2260503694891156</v>
      </c>
      <c r="E12" s="53">
        <v>161.01374911000002</v>
      </c>
      <c r="F12" s="38">
        <v>98.730962580000011</v>
      </c>
      <c r="G12" s="78">
        <v>306.86234406</v>
      </c>
      <c r="H12" s="9">
        <v>3.2260503694891156</v>
      </c>
      <c r="I12" s="53">
        <v>191.46890637999999</v>
      </c>
      <c r="J12" s="38">
        <v>115.39343768000001</v>
      </c>
      <c r="K12" s="78">
        <v>244.82630243</v>
      </c>
      <c r="L12" s="9">
        <v>2.7213328791715132</v>
      </c>
      <c r="M12" s="53">
        <v>158.18002987</v>
      </c>
      <c r="N12" s="38">
        <v>86.646272560000014</v>
      </c>
      <c r="O12" s="78">
        <v>209.00798983000001</v>
      </c>
      <c r="P12" s="9">
        <v>2.6117905959579431</v>
      </c>
      <c r="Q12" s="53">
        <v>164.02739433000002</v>
      </c>
      <c r="R12" s="38">
        <v>44.980595499999993</v>
      </c>
      <c r="S12" s="78">
        <v>206.19223298811002</v>
      </c>
      <c r="T12" s="9">
        <v>2.7519851292927298</v>
      </c>
      <c r="U12" s="53">
        <v>126.32163331057001</v>
      </c>
      <c r="V12" s="38">
        <v>79.870599668110003</v>
      </c>
      <c r="W12" s="78">
        <v>180.38379865618182</v>
      </c>
      <c r="X12" s="9">
        <v>2.5905479565623555</v>
      </c>
      <c r="Y12" s="53">
        <v>113.6534175421934</v>
      </c>
      <c r="Z12" s="38">
        <v>66.730381113988429</v>
      </c>
      <c r="AA12" s="22">
        <v>167.83752239010096</v>
      </c>
      <c r="AB12" s="9">
        <v>2.589022028221136</v>
      </c>
      <c r="AC12" s="35">
        <v>101.11223171334308</v>
      </c>
      <c r="AD12" s="38">
        <v>66.725290676757851</v>
      </c>
      <c r="AE12" s="16">
        <v>143.07139028346674</v>
      </c>
      <c r="AF12" s="5">
        <v>2.2823172362384025</v>
      </c>
      <c r="AG12" s="5">
        <v>85.222618828089708</v>
      </c>
      <c r="AH12" s="41">
        <v>57.848771455377026</v>
      </c>
      <c r="AI12" s="16">
        <v>142.66420318062399</v>
      </c>
      <c r="AJ12" s="5">
        <v>2.3791116517193824</v>
      </c>
      <c r="AK12" s="5">
        <v>92.471667431452474</v>
      </c>
      <c r="AL12" s="45">
        <v>50.192535749171512</v>
      </c>
      <c r="AM12" s="215">
        <f t="shared" si="1"/>
        <v>6.0934667198453729</v>
      </c>
      <c r="AN12" s="218">
        <f t="shared" si="2"/>
        <v>1.7914519565642448</v>
      </c>
      <c r="AO12" s="209">
        <f t="shared" si="3"/>
        <v>13.947155097331741</v>
      </c>
      <c r="AP12" s="57">
        <f t="shared" si="4"/>
        <v>17.137293473389885</v>
      </c>
      <c r="AQ12" s="63">
        <f t="shared" si="5"/>
        <v>-3.564870663150296</v>
      </c>
      <c r="AR12" s="64">
        <f t="shared" si="6"/>
        <v>92.630336697076487</v>
      </c>
      <c r="AS12" s="57">
        <f t="shared" si="7"/>
        <v>1.3655979185464091</v>
      </c>
      <c r="AT12" s="63">
        <f t="shared" si="8"/>
        <v>29.849013214330384</v>
      </c>
      <c r="AU12" s="64">
        <f t="shared" si="9"/>
        <v>-43.683162907365237</v>
      </c>
      <c r="AV12" s="57">
        <f t="shared" si="10"/>
        <v>14.307512384257981</v>
      </c>
      <c r="AW12" s="63">
        <f t="shared" si="11"/>
        <v>11.146357093638285</v>
      </c>
      <c r="AX12" s="64">
        <f t="shared" si="12"/>
        <v>19.691508327631958</v>
      </c>
      <c r="AY12" s="57">
        <f t="shared" si="13"/>
        <v>13.142090590410394</v>
      </c>
      <c r="AZ12" s="63">
        <f t="shared" si="14"/>
        <v>12.403233136427097</v>
      </c>
      <c r="BA12" s="64">
        <f t="shared" si="15"/>
        <v>7.6289472536552553E-3</v>
      </c>
      <c r="BB12" s="57">
        <f t="shared" si="16"/>
        <v>17.310331616660175</v>
      </c>
      <c r="BC12" s="63">
        <f t="shared" si="17"/>
        <v>18.644830566995076</v>
      </c>
      <c r="BD12" s="64">
        <f t="shared" si="18"/>
        <v>0.15344352175616954</v>
      </c>
      <c r="BE12" s="57">
        <f t="shared" si="19"/>
        <v>0.28541644909145469</v>
      </c>
      <c r="BF12" s="63">
        <f t="shared" si="20"/>
        <v>-7.8392104357114052</v>
      </c>
      <c r="BG12" s="69">
        <f t="shared" si="21"/>
        <v>15.253733631761948</v>
      </c>
    </row>
    <row r="13" spans="2:59" x14ac:dyDescent="0.25">
      <c r="B13" s="14" t="s">
        <v>84</v>
      </c>
      <c r="C13" s="79">
        <v>792.71515354999997</v>
      </c>
      <c r="D13" s="10">
        <v>8.9446499853691765</v>
      </c>
      <c r="E13" s="54">
        <v>288.35434767000004</v>
      </c>
      <c r="F13" s="39">
        <v>504.36080587999999</v>
      </c>
      <c r="G13" s="79">
        <v>850.81630691999999</v>
      </c>
      <c r="H13" s="10">
        <v>8.9446499853691765</v>
      </c>
      <c r="I13" s="54">
        <v>322.33674843</v>
      </c>
      <c r="J13" s="39">
        <v>528.47955848999993</v>
      </c>
      <c r="K13" s="79">
        <v>849.62211483999999</v>
      </c>
      <c r="L13" s="10">
        <v>9.4438570244975928</v>
      </c>
      <c r="M13" s="54">
        <v>296.84368795</v>
      </c>
      <c r="N13" s="39">
        <v>552.77842688999999</v>
      </c>
      <c r="O13" s="79">
        <v>726.86418609000009</v>
      </c>
      <c r="P13" s="10">
        <v>9.0829879150198725</v>
      </c>
      <c r="Q13" s="54">
        <v>236.18140763</v>
      </c>
      <c r="R13" s="39">
        <v>490.68277846000007</v>
      </c>
      <c r="S13" s="79">
        <v>669.64895014000001</v>
      </c>
      <c r="T13" s="10">
        <v>8.9376012180878419</v>
      </c>
      <c r="U13" s="54">
        <v>180.67211533954</v>
      </c>
      <c r="V13" s="39">
        <v>488.97683480000001</v>
      </c>
      <c r="W13" s="79">
        <v>648.17343257800258</v>
      </c>
      <c r="X13" s="10">
        <v>9.308620695273337</v>
      </c>
      <c r="Y13" s="54">
        <v>218.45501700913997</v>
      </c>
      <c r="Z13" s="39">
        <v>429.71841556886267</v>
      </c>
      <c r="AA13" s="23">
        <v>578.84712902553974</v>
      </c>
      <c r="AB13" s="10">
        <v>8.9291592647346825</v>
      </c>
      <c r="AC13" s="36">
        <v>191.67582768469077</v>
      </c>
      <c r="AD13" s="39">
        <v>387.17130134084903</v>
      </c>
      <c r="AE13" s="17">
        <v>575.40977804425097</v>
      </c>
      <c r="AF13" s="6">
        <v>9.1791073793896576</v>
      </c>
      <c r="AG13" s="6">
        <v>230.13959417859456</v>
      </c>
      <c r="AH13" s="42">
        <v>345.27018386565646</v>
      </c>
      <c r="AI13" s="17">
        <v>601.13302418491344</v>
      </c>
      <c r="AJ13" s="6">
        <v>10.02467718030808</v>
      </c>
      <c r="AK13" s="6">
        <v>210.72385283676502</v>
      </c>
      <c r="AL13" s="46">
        <v>390.40917134814845</v>
      </c>
      <c r="AM13" s="214">
        <f t="shared" si="1"/>
        <v>-6.6979143193226189</v>
      </c>
      <c r="AN13" s="219">
        <f t="shared" si="2"/>
        <v>-2.8598688887836143</v>
      </c>
      <c r="AO13" s="208">
        <f t="shared" si="3"/>
        <v>-8.7589563294652333</v>
      </c>
      <c r="AP13" s="58">
        <f t="shared" si="4"/>
        <v>16.888702332460227</v>
      </c>
      <c r="AQ13" s="65">
        <f t="shared" si="5"/>
        <v>25.68461291205152</v>
      </c>
      <c r="AR13" s="66">
        <f t="shared" si="6"/>
        <v>12.654947586480642</v>
      </c>
      <c r="AS13" s="58">
        <f t="shared" si="7"/>
        <v>8.5440641604886238</v>
      </c>
      <c r="AT13" s="65">
        <f t="shared" si="8"/>
        <v>30.72377394051124</v>
      </c>
      <c r="AU13" s="66">
        <f t="shared" si="9"/>
        <v>0.34888026151541923</v>
      </c>
      <c r="AV13" s="58">
        <f t="shared" si="10"/>
        <v>3.3132363164874126</v>
      </c>
      <c r="AW13" s="65">
        <f t="shared" si="11"/>
        <v>-17.29550650146852</v>
      </c>
      <c r="AX13" s="66">
        <f t="shared" si="12"/>
        <v>13.790058113448746</v>
      </c>
      <c r="AY13" s="58">
        <f t="shared" si="13"/>
        <v>69.49906073650267</v>
      </c>
      <c r="AZ13" s="65">
        <f t="shared" si="14"/>
        <v>13.971083181391711</v>
      </c>
      <c r="BA13" s="66">
        <f t="shared" si="15"/>
        <v>10.989222104186123</v>
      </c>
      <c r="BB13" s="58">
        <f t="shared" si="16"/>
        <v>0.59737444729770117</v>
      </c>
      <c r="BC13" s="65">
        <f t="shared" si="17"/>
        <v>-16.713232953758869</v>
      </c>
      <c r="BD13" s="66">
        <f t="shared" si="18"/>
        <v>0.1213574743294259</v>
      </c>
      <c r="BE13" s="58">
        <f t="shared" si="19"/>
        <v>-4.2791270992873924</v>
      </c>
      <c r="BF13" s="65">
        <f t="shared" si="20"/>
        <v>9.213831790020345</v>
      </c>
      <c r="BG13" s="70">
        <f t="shared" si="21"/>
        <v>-11.561969030240626</v>
      </c>
    </row>
    <row r="14" spans="2:59" x14ac:dyDescent="0.25">
      <c r="B14" s="13" t="s">
        <v>85</v>
      </c>
      <c r="C14" s="78">
        <v>971.58133130999988</v>
      </c>
      <c r="D14" s="9">
        <v>12.369911592213171</v>
      </c>
      <c r="E14" s="53">
        <v>678.98646326999994</v>
      </c>
      <c r="F14" s="38">
        <v>292.59486803999994</v>
      </c>
      <c r="G14" s="78">
        <v>1176.62765061</v>
      </c>
      <c r="H14" s="9">
        <v>12.369911592213171</v>
      </c>
      <c r="I14" s="53">
        <v>758.08729958999993</v>
      </c>
      <c r="J14" s="38">
        <v>418.54035102000012</v>
      </c>
      <c r="K14" s="78">
        <v>1156.5937083899998</v>
      </c>
      <c r="L14" s="9">
        <v>12.855957285817087</v>
      </c>
      <c r="M14" s="53">
        <v>809.50332713</v>
      </c>
      <c r="N14" s="38">
        <v>347.09038126000002</v>
      </c>
      <c r="O14" s="78">
        <v>1018.25912956</v>
      </c>
      <c r="P14" s="9">
        <v>12.724296429989396</v>
      </c>
      <c r="Q14" s="53">
        <v>671.10580875999995</v>
      </c>
      <c r="R14" s="38">
        <v>347.15332080000002</v>
      </c>
      <c r="S14" s="78">
        <v>896.22505148000005</v>
      </c>
      <c r="T14" s="9">
        <v>11.961643649423374</v>
      </c>
      <c r="U14" s="53">
        <v>550.28335569901196</v>
      </c>
      <c r="V14" s="38">
        <v>345.94169578000003</v>
      </c>
      <c r="W14" s="78">
        <v>975.94536337173327</v>
      </c>
      <c r="X14" s="9">
        <v>14.01585555706173</v>
      </c>
      <c r="Y14" s="53">
        <v>631.15954637127538</v>
      </c>
      <c r="Z14" s="38">
        <v>344.78581700045794</v>
      </c>
      <c r="AA14" s="22">
        <v>818.73163539890413</v>
      </c>
      <c r="AB14" s="9">
        <v>12.629561072299877</v>
      </c>
      <c r="AC14" s="35">
        <v>509.25657952948274</v>
      </c>
      <c r="AD14" s="38">
        <v>309.4750558694214</v>
      </c>
      <c r="AE14" s="16">
        <v>808.00868432376194</v>
      </c>
      <c r="AF14" s="5">
        <v>12.889594094309595</v>
      </c>
      <c r="AG14" s="5">
        <v>508.06934908006048</v>
      </c>
      <c r="AH14" s="41">
        <v>299.93933524370146</v>
      </c>
      <c r="AI14" s="16">
        <v>779.30158100287338</v>
      </c>
      <c r="AJ14" s="5">
        <v>12.995870233964059</v>
      </c>
      <c r="AK14" s="5">
        <v>506.30255610998188</v>
      </c>
      <c r="AL14" s="45">
        <v>272.9990248928915</v>
      </c>
      <c r="AM14" s="215">
        <f t="shared" si="1"/>
        <v>-15.996315364497415</v>
      </c>
      <c r="AN14" s="218">
        <f t="shared" si="2"/>
        <v>-16.123079360616394</v>
      </c>
      <c r="AO14" s="209">
        <f t="shared" si="3"/>
        <v>-15.700669382473706</v>
      </c>
      <c r="AP14" s="57">
        <f t="shared" si="4"/>
        <v>13.585400298819376</v>
      </c>
      <c r="AQ14" s="63">
        <f t="shared" si="5"/>
        <v>20.622309710851216</v>
      </c>
      <c r="AR14" s="64">
        <f t="shared" si="6"/>
        <v>-1.8130185203172087E-2</v>
      </c>
      <c r="AS14" s="57">
        <f t="shared" si="7"/>
        <v>13.61645469276678</v>
      </c>
      <c r="AT14" s="63">
        <f t="shared" si="8"/>
        <v>21.956406969189548</v>
      </c>
      <c r="AU14" s="64">
        <f t="shared" si="9"/>
        <v>0.35023966026070258</v>
      </c>
      <c r="AV14" s="57">
        <f t="shared" si="10"/>
        <v>-8.1685220181089289</v>
      </c>
      <c r="AW14" s="63">
        <f t="shared" si="11"/>
        <v>-12.813905950919191</v>
      </c>
      <c r="AX14" s="64">
        <f t="shared" si="12"/>
        <v>0.33524545458334715</v>
      </c>
      <c r="AY14" s="57">
        <f t="shared" si="13"/>
        <v>157.33586811701846</v>
      </c>
      <c r="AZ14" s="63">
        <f t="shared" si="14"/>
        <v>23.937435811712518</v>
      </c>
      <c r="BA14" s="64">
        <f t="shared" si="15"/>
        <v>11.409889249987055</v>
      </c>
      <c r="BB14" s="57">
        <f t="shared" si="16"/>
        <v>1.3270836419433334</v>
      </c>
      <c r="BC14" s="63">
        <f t="shared" si="17"/>
        <v>0.23367488150425264</v>
      </c>
      <c r="BD14" s="64">
        <f t="shared" si="18"/>
        <v>3.1792164298731058E-2</v>
      </c>
      <c r="BE14" s="57">
        <f t="shared" si="19"/>
        <v>3.6836962763434604</v>
      </c>
      <c r="BF14" s="63">
        <f t="shared" si="20"/>
        <v>0.34895991512529612</v>
      </c>
      <c r="BG14" s="69">
        <f t="shared" si="21"/>
        <v>9.8682807974789419</v>
      </c>
    </row>
    <row r="15" spans="2:59" x14ac:dyDescent="0.25">
      <c r="B15" s="14" t="s">
        <v>86</v>
      </c>
      <c r="C15" s="79">
        <v>519.43872395999995</v>
      </c>
      <c r="D15" s="10">
        <v>5.6692057501139086</v>
      </c>
      <c r="E15" s="54">
        <v>191.66026707</v>
      </c>
      <c r="F15" s="39">
        <v>327.77845688999997</v>
      </c>
      <c r="G15" s="79">
        <v>539.25561171999993</v>
      </c>
      <c r="H15" s="10">
        <v>5.6692057501139086</v>
      </c>
      <c r="I15" s="54">
        <v>206.84742328999999</v>
      </c>
      <c r="J15" s="39">
        <v>332.40818842999994</v>
      </c>
      <c r="K15" s="79">
        <v>543.25545723000005</v>
      </c>
      <c r="L15" s="10">
        <v>6.0384808448922538</v>
      </c>
      <c r="M15" s="54">
        <v>200.30393045</v>
      </c>
      <c r="N15" s="39">
        <v>342.95152678000005</v>
      </c>
      <c r="O15" s="79">
        <v>519.0747437</v>
      </c>
      <c r="P15" s="10">
        <v>6.4864244438580156</v>
      </c>
      <c r="Q15" s="54">
        <v>196.14278992999996</v>
      </c>
      <c r="R15" s="39">
        <v>322.93195377000006</v>
      </c>
      <c r="S15" s="79">
        <v>499.70267640561008</v>
      </c>
      <c r="T15" s="10">
        <v>6.6693799016785249</v>
      </c>
      <c r="U15" s="54">
        <v>204.63123440062799</v>
      </c>
      <c r="V15" s="39">
        <v>295.07144199560997</v>
      </c>
      <c r="W15" s="79">
        <v>472.56994504317538</v>
      </c>
      <c r="X15" s="10">
        <v>6.7867242767061464</v>
      </c>
      <c r="Y15" s="54">
        <v>193.75299687836505</v>
      </c>
      <c r="Z15" s="39">
        <v>278.81694816481036</v>
      </c>
      <c r="AA15" s="23">
        <v>449.01793866325033</v>
      </c>
      <c r="AB15" s="10">
        <v>6.9264448003682348</v>
      </c>
      <c r="AC15" s="36">
        <v>193.22117915440791</v>
      </c>
      <c r="AD15" s="39">
        <v>255.79675950884246</v>
      </c>
      <c r="AE15" s="17">
        <v>434.04929510901161</v>
      </c>
      <c r="AF15" s="6">
        <v>6.9240830444275314</v>
      </c>
      <c r="AG15" s="6">
        <v>165.06670816741902</v>
      </c>
      <c r="AH15" s="42">
        <v>268.98258694159256</v>
      </c>
      <c r="AI15" s="17">
        <v>397.85328878440737</v>
      </c>
      <c r="AJ15" s="6">
        <v>6.6347224736079724</v>
      </c>
      <c r="AK15" s="6">
        <v>159.03861655648004</v>
      </c>
      <c r="AL15" s="46">
        <v>238.81467222792736</v>
      </c>
      <c r="AM15" s="214">
        <f t="shared" si="1"/>
        <v>-4.3840762118505001</v>
      </c>
      <c r="AN15" s="217">
        <f t="shared" si="2"/>
        <v>-4.3152739741957431</v>
      </c>
      <c r="AO15" s="208">
        <f t="shared" si="3"/>
        <v>-4.4242607789098578</v>
      </c>
      <c r="AP15" s="58">
        <f t="shared" si="4"/>
        <v>4.6584261367906832</v>
      </c>
      <c r="AQ15" s="65">
        <f t="shared" si="5"/>
        <v>2.1214853329480388</v>
      </c>
      <c r="AR15" s="66">
        <f t="shared" si="6"/>
        <v>6.1993162263089054</v>
      </c>
      <c r="AS15" s="58">
        <f t="shared" si="7"/>
        <v>3.8767187387776887</v>
      </c>
      <c r="AT15" s="65">
        <f t="shared" si="8"/>
        <v>-4.1481665765692979</v>
      </c>
      <c r="AU15" s="66">
        <f t="shared" si="9"/>
        <v>9.4419546622219688</v>
      </c>
      <c r="AV15" s="58">
        <f t="shared" si="10"/>
        <v>5.7415270791196358</v>
      </c>
      <c r="AW15" s="65">
        <f t="shared" si="11"/>
        <v>5.6144873614998136</v>
      </c>
      <c r="AX15" s="66">
        <f t="shared" si="12"/>
        <v>5.8298083878285221</v>
      </c>
      <c r="AY15" s="58">
        <f t="shared" si="13"/>
        <v>23.774714631398709</v>
      </c>
      <c r="AZ15" s="65">
        <f t="shared" si="14"/>
        <v>0.27523780068237652</v>
      </c>
      <c r="BA15" s="66">
        <f t="shared" si="15"/>
        <v>8.9994058955903746</v>
      </c>
      <c r="BB15" s="58">
        <f t="shared" si="16"/>
        <v>3.4486045071169498</v>
      </c>
      <c r="BC15" s="65">
        <f t="shared" si="17"/>
        <v>17.056419976845476</v>
      </c>
      <c r="BD15" s="66">
        <f t="shared" si="18"/>
        <v>-4.9021119109146277E-2</v>
      </c>
      <c r="BE15" s="58">
        <f t="shared" si="19"/>
        <v>9.0978276025307636</v>
      </c>
      <c r="BF15" s="65">
        <f t="shared" si="20"/>
        <v>3.7903320221590366</v>
      </c>
      <c r="BG15" s="70">
        <f t="shared" si="21"/>
        <v>12.632353963944311</v>
      </c>
    </row>
    <row r="16" spans="2:59" x14ac:dyDescent="0.25">
      <c r="B16" s="13" t="s">
        <v>87</v>
      </c>
      <c r="C16" s="78">
        <v>253.84686484999997</v>
      </c>
      <c r="D16" s="9">
        <v>2.9531934735214391</v>
      </c>
      <c r="E16" s="53">
        <v>171.94064309999999</v>
      </c>
      <c r="F16" s="38">
        <v>81.90622175</v>
      </c>
      <c r="G16" s="78">
        <v>280.90815950000001</v>
      </c>
      <c r="H16" s="9">
        <v>2.9531934735214391</v>
      </c>
      <c r="I16" s="53">
        <v>233.33441643</v>
      </c>
      <c r="J16" s="38">
        <v>47.573743069999999</v>
      </c>
      <c r="K16" s="78">
        <v>181.52375482999997</v>
      </c>
      <c r="L16" s="9">
        <v>2.0177021727916138</v>
      </c>
      <c r="M16" s="53">
        <v>166.63319218000001</v>
      </c>
      <c r="N16" s="38">
        <v>14.890562649999998</v>
      </c>
      <c r="O16" s="78">
        <v>237.15173561</v>
      </c>
      <c r="P16" s="9">
        <v>2.9634784458962256</v>
      </c>
      <c r="Q16" s="53">
        <v>146.60916763999998</v>
      </c>
      <c r="R16" s="38">
        <v>90.542567969999993</v>
      </c>
      <c r="S16" s="78">
        <v>146.59705502999998</v>
      </c>
      <c r="T16" s="9">
        <v>1.9565863835539452</v>
      </c>
      <c r="U16" s="53">
        <v>133.26930343999999</v>
      </c>
      <c r="V16" s="38">
        <v>13.327751589999998</v>
      </c>
      <c r="W16" s="78">
        <v>136.73391777801535</v>
      </c>
      <c r="X16" s="9">
        <v>1.9636784119828363</v>
      </c>
      <c r="Y16" s="53">
        <v>118.70746556398132</v>
      </c>
      <c r="Z16" s="38">
        <v>18.026452214034027</v>
      </c>
      <c r="AA16" s="22">
        <v>146.083353830459</v>
      </c>
      <c r="AB16" s="9">
        <v>2.2534473557373471</v>
      </c>
      <c r="AC16" s="35">
        <v>119.53097292300826</v>
      </c>
      <c r="AD16" s="38">
        <v>26.55238090745074</v>
      </c>
      <c r="AE16" s="16">
        <v>144.24296401920753</v>
      </c>
      <c r="AF16" s="5">
        <v>2.3010065278242857</v>
      </c>
      <c r="AG16" s="5">
        <v>117.80648731495731</v>
      </c>
      <c r="AH16" s="41">
        <v>26.436476704250218</v>
      </c>
      <c r="AI16" s="16">
        <v>148.24872588064738</v>
      </c>
      <c r="AJ16" s="5">
        <v>2.4722408511170459</v>
      </c>
      <c r="AK16" s="5">
        <v>119.44837806554479</v>
      </c>
      <c r="AL16" s="45">
        <v>28.800347815102604</v>
      </c>
      <c r="AM16" s="215">
        <f t="shared" si="1"/>
        <v>39.842228962116721</v>
      </c>
      <c r="AN16" s="220">
        <f t="shared" si="2"/>
        <v>3.1851102715878965</v>
      </c>
      <c r="AO16" s="209">
        <f t="shared" si="3"/>
        <v>450.05457936809404</v>
      </c>
      <c r="AP16" s="57">
        <f t="shared" si="4"/>
        <v>-23.456704053594269</v>
      </c>
      <c r="AQ16" s="63">
        <f t="shared" si="5"/>
        <v>13.65809850934369</v>
      </c>
      <c r="AR16" s="64">
        <f t="shared" si="6"/>
        <v>-83.554075189325559</v>
      </c>
      <c r="AS16" s="57">
        <f t="shared" si="7"/>
        <v>61.771145785615332</v>
      </c>
      <c r="AT16" s="63">
        <f t="shared" si="8"/>
        <v>10.009705052601117</v>
      </c>
      <c r="AU16" s="64">
        <f t="shared" si="9"/>
        <v>579.35365810640837</v>
      </c>
      <c r="AV16" s="57">
        <f t="shared" si="10"/>
        <v>7.2133801270853821</v>
      </c>
      <c r="AW16" s="63">
        <f t="shared" si="11"/>
        <v>12.266994166571678</v>
      </c>
      <c r="AX16" s="64">
        <f t="shared" si="12"/>
        <v>-26.065587217300457</v>
      </c>
      <c r="AY16" s="57">
        <f t="shared" si="13"/>
        <v>-8.6648953612704602</v>
      </c>
      <c r="AZ16" s="63">
        <f t="shared" si="14"/>
        <v>-0.68894893004625812</v>
      </c>
      <c r="BA16" s="64">
        <f t="shared" si="15"/>
        <v>-32.109846281334008</v>
      </c>
      <c r="BB16" s="57">
        <f t="shared" si="16"/>
        <v>1.2758957248038814</v>
      </c>
      <c r="BC16" s="63">
        <f t="shared" si="17"/>
        <v>1.4638290703299881</v>
      </c>
      <c r="BD16" s="64">
        <f t="shared" si="18"/>
        <v>4.3842530340621267E-3</v>
      </c>
      <c r="BE16" s="57">
        <f t="shared" si="19"/>
        <v>-2.7020548322720992</v>
      </c>
      <c r="BF16" s="63">
        <f t="shared" si="20"/>
        <v>-1.374560941871078</v>
      </c>
      <c r="BG16" s="69">
        <f t="shared" si="21"/>
        <v>-8.2077866768428294</v>
      </c>
    </row>
    <row r="17" spans="2:59" x14ac:dyDescent="0.25">
      <c r="B17" s="14" t="s">
        <v>88</v>
      </c>
      <c r="C17" s="79">
        <v>47.446928810000003</v>
      </c>
      <c r="D17" s="10">
        <v>0.539119052710894</v>
      </c>
      <c r="E17" s="54">
        <v>33.73221581</v>
      </c>
      <c r="F17" s="39">
        <v>13.714713</v>
      </c>
      <c r="G17" s="79">
        <v>51.281076640000002</v>
      </c>
      <c r="H17" s="10">
        <v>0.539119052710894</v>
      </c>
      <c r="I17" s="54">
        <v>32.354195179999998</v>
      </c>
      <c r="J17" s="39">
        <v>18.926881460000001</v>
      </c>
      <c r="K17" s="79">
        <v>56.585445189999994</v>
      </c>
      <c r="L17" s="10">
        <v>0.62896768423046501</v>
      </c>
      <c r="M17" s="54">
        <v>24.863952300000001</v>
      </c>
      <c r="N17" s="39">
        <v>31.72149289</v>
      </c>
      <c r="O17" s="79">
        <v>69.277611030000003</v>
      </c>
      <c r="P17" s="10">
        <v>0.86570189563449507</v>
      </c>
      <c r="Q17" s="54">
        <v>24.795425780000002</v>
      </c>
      <c r="R17" s="39">
        <v>44.482185250000001</v>
      </c>
      <c r="S17" s="79">
        <v>72.298710249999999</v>
      </c>
      <c r="T17" s="10">
        <v>0.96494893413531546</v>
      </c>
      <c r="U17" s="54">
        <v>17.607920087177998</v>
      </c>
      <c r="V17" s="39">
        <v>54.690790149999998</v>
      </c>
      <c r="W17" s="79">
        <v>70.496078990300362</v>
      </c>
      <c r="X17" s="10">
        <v>1.0124161633942974</v>
      </c>
      <c r="Y17" s="54">
        <v>13.034370711121486</v>
      </c>
      <c r="Z17" s="39">
        <v>57.461708279178872</v>
      </c>
      <c r="AA17" s="23">
        <v>74.245524516365265</v>
      </c>
      <c r="AB17" s="10">
        <v>1.1452939469811869</v>
      </c>
      <c r="AC17" s="36">
        <v>14.843802487925075</v>
      </c>
      <c r="AD17" s="39">
        <v>59.401722028440183</v>
      </c>
      <c r="AE17" s="17">
        <v>60.284853480801083</v>
      </c>
      <c r="AF17" s="6">
        <v>0.96168185624487257</v>
      </c>
      <c r="AG17" s="6">
        <v>14.48149315391832</v>
      </c>
      <c r="AH17" s="42">
        <v>45.80336032688276</v>
      </c>
      <c r="AI17" s="17">
        <v>44.903942022312428</v>
      </c>
      <c r="AJ17" s="6">
        <v>0.74883179726702809</v>
      </c>
      <c r="AK17" s="6">
        <v>7.7810404704238589</v>
      </c>
      <c r="AL17" s="46">
        <v>37.122901551888567</v>
      </c>
      <c r="AM17" s="214">
        <f t="shared" si="1"/>
        <v>-16.149941648978999</v>
      </c>
      <c r="AN17" s="219">
        <f t="shared" si="2"/>
        <v>35.667151396521938</v>
      </c>
      <c r="AO17" s="208">
        <f t="shared" si="3"/>
        <v>-56.765234702041795</v>
      </c>
      <c r="AP17" s="58">
        <f t="shared" si="4"/>
        <v>-18.320732558898126</v>
      </c>
      <c r="AQ17" s="65">
        <f t="shared" si="5"/>
        <v>0.27636758734456757</v>
      </c>
      <c r="AR17" s="66">
        <f t="shared" si="6"/>
        <v>-28.687197556239663</v>
      </c>
      <c r="AS17" s="58">
        <f t="shared" si="7"/>
        <v>-4.1786350123721556</v>
      </c>
      <c r="AT17" s="65">
        <f t="shared" si="8"/>
        <v>40.819731446054838</v>
      </c>
      <c r="AU17" s="66">
        <f t="shared" si="9"/>
        <v>-18.66604024553483</v>
      </c>
      <c r="AV17" s="58">
        <f t="shared" si="10"/>
        <v>2.557065989368946</v>
      </c>
      <c r="AW17" s="65">
        <f t="shared" si="11"/>
        <v>35.088378851724414</v>
      </c>
      <c r="AX17" s="66">
        <f t="shared" si="12"/>
        <v>-4.8221993605138094</v>
      </c>
      <c r="AY17" s="58">
        <f t="shared" si="13"/>
        <v>-2.4025629947419826</v>
      </c>
      <c r="AZ17" s="65">
        <f t="shared" si="14"/>
        <v>-12.18981307704343</v>
      </c>
      <c r="BA17" s="66">
        <f t="shared" si="15"/>
        <v>-3.2659217325929997</v>
      </c>
      <c r="BB17" s="58">
        <f t="shared" si="16"/>
        <v>23.157841861571807</v>
      </c>
      <c r="BC17" s="65">
        <f t="shared" si="17"/>
        <v>2.501878294979015</v>
      </c>
      <c r="BD17" s="66">
        <f t="shared" si="18"/>
        <v>0.29688567835439611</v>
      </c>
      <c r="BE17" s="58">
        <f t="shared" si="19"/>
        <v>34.252920268884182</v>
      </c>
      <c r="BF17" s="65">
        <f t="shared" si="20"/>
        <v>86.112554085321008</v>
      </c>
      <c r="BG17" s="70">
        <f t="shared" si="21"/>
        <v>23.383028836959507</v>
      </c>
    </row>
    <row r="18" spans="2:59" x14ac:dyDescent="0.25">
      <c r="B18" s="13" t="s">
        <v>89</v>
      </c>
      <c r="C18" s="78">
        <v>70.213965529999996</v>
      </c>
      <c r="D18" s="9">
        <v>0.94244881223430976</v>
      </c>
      <c r="E18" s="53">
        <v>27.833914800000006</v>
      </c>
      <c r="F18" s="38">
        <v>42.380050730000001</v>
      </c>
      <c r="G18" s="78">
        <v>89.645857490000012</v>
      </c>
      <c r="H18" s="9">
        <v>0.94244881223430976</v>
      </c>
      <c r="I18" s="53">
        <v>28.71640434</v>
      </c>
      <c r="J18" s="38">
        <v>60.929453150000008</v>
      </c>
      <c r="K18" s="78">
        <v>86.958833689999992</v>
      </c>
      <c r="L18" s="9">
        <v>0.96657888023557026</v>
      </c>
      <c r="M18" s="53">
        <v>25.978607610000001</v>
      </c>
      <c r="N18" s="38">
        <v>60.980226080000001</v>
      </c>
      <c r="O18" s="78">
        <v>88.800835750000019</v>
      </c>
      <c r="P18" s="9">
        <v>1.109666610897025</v>
      </c>
      <c r="Q18" s="53">
        <v>28.070223410000001</v>
      </c>
      <c r="R18" s="38">
        <v>60.730612340000008</v>
      </c>
      <c r="S18" s="78">
        <v>107.85081226999999</v>
      </c>
      <c r="T18" s="9">
        <v>1.4394520454992339</v>
      </c>
      <c r="U18" s="53">
        <v>24.310747102017999</v>
      </c>
      <c r="V18" s="38">
        <v>83.540065159999997</v>
      </c>
      <c r="W18" s="78">
        <v>83.281804425932108</v>
      </c>
      <c r="X18" s="9">
        <v>1.1960359515748036</v>
      </c>
      <c r="Y18" s="53">
        <v>24.554344042585409</v>
      </c>
      <c r="Z18" s="38">
        <v>58.727460383346703</v>
      </c>
      <c r="AA18" s="22">
        <v>80.524563310604279</v>
      </c>
      <c r="AB18" s="9">
        <v>1.2421529182221656</v>
      </c>
      <c r="AC18" s="35">
        <v>26.330629132906868</v>
      </c>
      <c r="AD18" s="38">
        <v>54.193934177697408</v>
      </c>
      <c r="AE18" s="16">
        <v>53.478227735410812</v>
      </c>
      <c r="AF18" s="5">
        <v>0.85310054429599824</v>
      </c>
      <c r="AG18" s="5">
        <v>24.687086450871849</v>
      </c>
      <c r="AH18" s="41">
        <v>28.791141284538959</v>
      </c>
      <c r="AI18" s="16">
        <v>48.519359120607035</v>
      </c>
      <c r="AJ18" s="5">
        <v>0.80912359263413935</v>
      </c>
      <c r="AK18" s="5">
        <v>24.169899428151922</v>
      </c>
      <c r="AL18" s="45">
        <v>24.349459692455113</v>
      </c>
      <c r="AM18" s="215">
        <f t="shared" si="1"/>
        <v>-19.25608641405411</v>
      </c>
      <c r="AN18" s="220">
        <f t="shared" si="2"/>
        <v>7.1416729404921515</v>
      </c>
      <c r="AO18" s="209">
        <f t="shared" si="3"/>
        <v>-30.501978339008478</v>
      </c>
      <c r="AP18" s="57">
        <f t="shared" si="4"/>
        <v>-2.0743071215971374</v>
      </c>
      <c r="AQ18" s="63">
        <f t="shared" si="5"/>
        <v>-7.4513685532508545</v>
      </c>
      <c r="AR18" s="64">
        <f t="shared" si="6"/>
        <v>0.41101798645225679</v>
      </c>
      <c r="AS18" s="57">
        <f t="shared" si="7"/>
        <v>-17.663266617138827</v>
      </c>
      <c r="AT18" s="63">
        <f t="shared" si="8"/>
        <v>15.464256578399985</v>
      </c>
      <c r="AU18" s="64">
        <f t="shared" si="9"/>
        <v>-27.303609084233074</v>
      </c>
      <c r="AV18" s="57">
        <f t="shared" si="10"/>
        <v>29.501051296167208</v>
      </c>
      <c r="AW18" s="63">
        <f t="shared" si="11"/>
        <v>-0.99207268638466806</v>
      </c>
      <c r="AX18" s="64">
        <f t="shared" si="12"/>
        <v>42.250430402894423</v>
      </c>
      <c r="AY18" s="57">
        <f t="shared" si="13"/>
        <v>3.9990982069866057</v>
      </c>
      <c r="AZ18" s="63">
        <f t="shared" si="14"/>
        <v>-6.7460791816080654</v>
      </c>
      <c r="BA18" s="64">
        <f t="shared" si="15"/>
        <v>8.3653757093630432</v>
      </c>
      <c r="BB18" s="57">
        <f t="shared" si="16"/>
        <v>50.574479971565388</v>
      </c>
      <c r="BC18" s="63">
        <f t="shared" si="17"/>
        <v>6.6574996012823355</v>
      </c>
      <c r="BD18" s="64">
        <f t="shared" si="18"/>
        <v>0.88231281428221542</v>
      </c>
      <c r="BE18" s="57">
        <f t="shared" si="19"/>
        <v>10.220391828501413</v>
      </c>
      <c r="BF18" s="63">
        <f t="shared" si="20"/>
        <v>2.1397979923637283</v>
      </c>
      <c r="BG18" s="69">
        <f t="shared" si="21"/>
        <v>18.241396927013287</v>
      </c>
    </row>
    <row r="19" spans="2:59" x14ac:dyDescent="0.25">
      <c r="B19" s="14" t="s">
        <v>90</v>
      </c>
      <c r="C19" s="79">
        <v>2967.7852085300005</v>
      </c>
      <c r="D19" s="10">
        <v>30.989263561871905</v>
      </c>
      <c r="E19" s="54">
        <v>11.060378639999998</v>
      </c>
      <c r="F19" s="39">
        <v>2956.7248298900004</v>
      </c>
      <c r="G19" s="79">
        <v>2947.7029085553595</v>
      </c>
      <c r="H19" s="10">
        <v>30.989263561871905</v>
      </c>
      <c r="I19" s="54">
        <v>13.607929320000002</v>
      </c>
      <c r="J19" s="39">
        <v>2934.094979235359</v>
      </c>
      <c r="K19" s="79">
        <v>2750.8647462400008</v>
      </c>
      <c r="L19" s="10">
        <v>30.576856349971205</v>
      </c>
      <c r="M19" s="54">
        <v>12.3852273</v>
      </c>
      <c r="N19" s="39">
        <v>2738.4795189400006</v>
      </c>
      <c r="O19" s="79">
        <v>2505.1656684499999</v>
      </c>
      <c r="P19" s="10">
        <v>31.304870878363221</v>
      </c>
      <c r="Q19" s="54">
        <v>11.832086220000003</v>
      </c>
      <c r="R19" s="39">
        <v>2493.33358223</v>
      </c>
      <c r="S19" s="79">
        <v>2393.2967688500003</v>
      </c>
      <c r="T19" s="10">
        <v>31.942605318894614</v>
      </c>
      <c r="U19" s="54">
        <v>11.492093519999999</v>
      </c>
      <c r="V19" s="39">
        <v>2381.8046753300005</v>
      </c>
      <c r="W19" s="79">
        <v>2289.5892345800144</v>
      </c>
      <c r="X19" s="10">
        <v>32.881504642851453</v>
      </c>
      <c r="Y19" s="54">
        <v>10.130070636258509</v>
      </c>
      <c r="Z19" s="39">
        <v>2279.4591639437558</v>
      </c>
      <c r="AA19" s="23">
        <v>2000.2397773731961</v>
      </c>
      <c r="AB19" s="10">
        <v>30.85522695757324</v>
      </c>
      <c r="AC19" s="36">
        <v>0</v>
      </c>
      <c r="AD19" s="39">
        <v>2000.2397773731961</v>
      </c>
      <c r="AE19" s="17">
        <v>1950.7807958525254</v>
      </c>
      <c r="AF19" s="6">
        <v>31.119433631530118</v>
      </c>
      <c r="AG19" s="6">
        <v>0</v>
      </c>
      <c r="AH19" s="42">
        <v>1950.7807958525254</v>
      </c>
      <c r="AI19" s="17">
        <v>1954.8947445876308</v>
      </c>
      <c r="AJ19" s="6">
        <v>32.600419453820528</v>
      </c>
      <c r="AK19" s="6">
        <v>0</v>
      </c>
      <c r="AL19" s="46">
        <v>1954.8947445876308</v>
      </c>
      <c r="AM19" s="214">
        <f t="shared" si="1"/>
        <v>7.8855371783180486</v>
      </c>
      <c r="AN19" s="217">
        <f t="shared" si="2"/>
        <v>-10.697007232156347</v>
      </c>
      <c r="AO19" s="208">
        <f t="shared" si="3"/>
        <v>7.9695798139281777</v>
      </c>
      <c r="AP19" s="58">
        <f t="shared" si="4"/>
        <v>9.8076977855927705</v>
      </c>
      <c r="AQ19" s="6">
        <f t="shared" si="5"/>
        <v>4.6749243515907857</v>
      </c>
      <c r="AR19" s="66">
        <f t="shared" si="6"/>
        <v>9.8320553036768441</v>
      </c>
      <c r="AS19" s="58">
        <f t="shared" si="7"/>
        <v>4.6742594172202718</v>
      </c>
      <c r="AT19" s="6">
        <f t="shared" si="8"/>
        <v>2.9584922834843357</v>
      </c>
      <c r="AU19" s="66">
        <f t="shared" si="9"/>
        <v>4.6825379114913019</v>
      </c>
      <c r="AV19" s="58">
        <f t="shared" si="10"/>
        <v>4.529525763996233</v>
      </c>
      <c r="AW19" s="6">
        <f t="shared" si="11"/>
        <v>13.445344387495274</v>
      </c>
      <c r="AX19" s="66">
        <f t="shared" si="12"/>
        <v>4.4899032632448579</v>
      </c>
      <c r="AY19" s="58">
        <f t="shared" si="13"/>
        <v>289.39945121310245</v>
      </c>
      <c r="AZ19" s="6">
        <v>100</v>
      </c>
      <c r="BA19" s="66">
        <f t="shared" si="15"/>
        <v>13.959295766892655</v>
      </c>
      <c r="BB19" s="58">
        <f t="shared" si="16"/>
        <v>2.5353428548109251</v>
      </c>
      <c r="BC19" s="6">
        <v>0</v>
      </c>
      <c r="BD19" s="66">
        <f t="shared" si="18"/>
        <v>2.5353428548109253E-2</v>
      </c>
      <c r="BE19" s="58">
        <f t="shared" si="19"/>
        <v>-0.21044349044854585</v>
      </c>
      <c r="BF19" s="6">
        <v>0</v>
      </c>
      <c r="BG19" s="70">
        <f t="shared" si="21"/>
        <v>-0.21044349044854585</v>
      </c>
    </row>
    <row r="20" spans="2:59" x14ac:dyDescent="0.25">
      <c r="B20" s="13" t="s">
        <v>91</v>
      </c>
      <c r="C20" s="80">
        <v>575.56782148000002</v>
      </c>
      <c r="D20" s="11">
        <v>5.9221165847551234</v>
      </c>
      <c r="E20" s="55">
        <v>1.84339644</v>
      </c>
      <c r="F20" s="29">
        <v>573.72442503999991</v>
      </c>
      <c r="G20" s="80">
        <v>563.31252425000002</v>
      </c>
      <c r="H20" s="11">
        <v>5.9221165847551234</v>
      </c>
      <c r="I20" s="55">
        <v>2.2679882200000003</v>
      </c>
      <c r="J20" s="29">
        <v>561.04453603000002</v>
      </c>
      <c r="K20" s="80">
        <v>518.17121267000005</v>
      </c>
      <c r="L20" s="11">
        <v>5.7596603963016673</v>
      </c>
      <c r="M20" s="55">
        <v>2.0642045499999999</v>
      </c>
      <c r="N20" s="29">
        <v>516.10700812000005</v>
      </c>
      <c r="O20" s="80">
        <v>466.98364792000001</v>
      </c>
      <c r="P20" s="11">
        <v>5.8354874428275396</v>
      </c>
      <c r="Q20" s="55">
        <v>1.9720143700000001</v>
      </c>
      <c r="R20" s="29">
        <v>465.01163355</v>
      </c>
      <c r="S20" s="80">
        <v>480.41621517999999</v>
      </c>
      <c r="T20" s="11">
        <v>6.4119693595983298</v>
      </c>
      <c r="U20" s="55">
        <v>1.91534892</v>
      </c>
      <c r="V20" s="29">
        <v>478.50086626000001</v>
      </c>
      <c r="W20" s="80">
        <v>468.38438421943363</v>
      </c>
      <c r="X20" s="11">
        <v>6.7266141331134923</v>
      </c>
      <c r="Y20" s="55">
        <v>1.6883451060430847</v>
      </c>
      <c r="Z20" s="29">
        <v>466.69603911339055</v>
      </c>
      <c r="AA20" s="24">
        <v>337.42850234904284</v>
      </c>
      <c r="AB20" s="11">
        <v>5.2050924792659163</v>
      </c>
      <c r="AC20" s="28">
        <v>0</v>
      </c>
      <c r="AD20" s="29">
        <v>337.42850234904284</v>
      </c>
      <c r="AE20" s="18">
        <v>328.08618599514978</v>
      </c>
      <c r="AF20" s="7">
        <v>5.2337281114334653</v>
      </c>
      <c r="AG20" s="7">
        <v>0</v>
      </c>
      <c r="AH20" s="43">
        <v>328.08618599514978</v>
      </c>
      <c r="AI20" s="18">
        <v>337.22621140218843</v>
      </c>
      <c r="AJ20" s="7">
        <v>5.6236868879879935</v>
      </c>
      <c r="AK20" s="7">
        <v>0</v>
      </c>
      <c r="AL20" s="47">
        <v>337.22621140218843</v>
      </c>
      <c r="AM20" s="59">
        <f t="shared" si="1"/>
        <v>11.076765247967046</v>
      </c>
      <c r="AN20" s="60">
        <f t="shared" si="2"/>
        <v>-10.697007232156324</v>
      </c>
      <c r="AO20" s="210">
        <f t="shared" si="3"/>
        <v>11.163850909500388</v>
      </c>
      <c r="AP20" s="59">
        <f t="shared" si="4"/>
        <v>10.961318448300162</v>
      </c>
      <c r="AQ20" s="7">
        <f t="shared" si="5"/>
        <v>4.6749243515907937</v>
      </c>
      <c r="AR20" s="67">
        <f t="shared" si="6"/>
        <v>10.98797769421957</v>
      </c>
      <c r="AS20" s="59">
        <f t="shared" si="7"/>
        <v>-2.7960270356334949</v>
      </c>
      <c r="AT20" s="7">
        <f t="shared" si="8"/>
        <v>2.9584922834843126</v>
      </c>
      <c r="AU20" s="67">
        <f t="shared" si="9"/>
        <v>-2.8190612935422461</v>
      </c>
      <c r="AV20" s="59">
        <f t="shared" si="10"/>
        <v>2.568794213884289</v>
      </c>
      <c r="AW20" s="7">
        <f t="shared" si="11"/>
        <v>13.445344387495288</v>
      </c>
      <c r="AX20" s="67">
        <f t="shared" si="12"/>
        <v>2.529446611339528</v>
      </c>
      <c r="AY20" s="59">
        <f t="shared" si="13"/>
        <v>131.25224094884396</v>
      </c>
      <c r="AZ20" s="7">
        <v>100</v>
      </c>
      <c r="BA20" s="67">
        <f t="shared" si="15"/>
        <v>38.309608069395033</v>
      </c>
      <c r="BB20" s="59">
        <f t="shared" si="16"/>
        <v>2.8475189607742823</v>
      </c>
      <c r="BC20" s="7">
        <v>0</v>
      </c>
      <c r="BD20" s="67">
        <f t="shared" si="18"/>
        <v>2.8475189607742823E-2</v>
      </c>
      <c r="BE20" s="59">
        <f t="shared" si="19"/>
        <v>-2.7103543846827249</v>
      </c>
      <c r="BF20" s="7">
        <v>0</v>
      </c>
      <c r="BG20" s="71">
        <f t="shared" si="21"/>
        <v>-2.7103543846827249</v>
      </c>
    </row>
    <row r="21" spans="2:59" x14ac:dyDescent="0.25">
      <c r="B21" s="13" t="s">
        <v>94</v>
      </c>
      <c r="C21" s="80">
        <v>794.45278979999989</v>
      </c>
      <c r="D21" s="11">
        <v>8.4309069661392275</v>
      </c>
      <c r="E21" s="55">
        <v>1.84339644</v>
      </c>
      <c r="F21" s="29">
        <v>792.6093933599999</v>
      </c>
      <c r="G21" s="80">
        <v>801.94900198999994</v>
      </c>
      <c r="H21" s="11">
        <v>8.4309069661392275</v>
      </c>
      <c r="I21" s="55">
        <v>2.2679882200000003</v>
      </c>
      <c r="J21" s="29">
        <v>799.68101376999982</v>
      </c>
      <c r="K21" s="80">
        <v>757.78320833999976</v>
      </c>
      <c r="L21" s="11">
        <v>8.4230343703750172</v>
      </c>
      <c r="M21" s="55">
        <v>2.0642045499999999</v>
      </c>
      <c r="N21" s="29">
        <v>755.71900378999987</v>
      </c>
      <c r="O21" s="80">
        <v>696.71163185000012</v>
      </c>
      <c r="P21" s="11">
        <v>8.7061977374185382</v>
      </c>
      <c r="Q21" s="55">
        <v>1.9720143700000001</v>
      </c>
      <c r="R21" s="29">
        <v>694.73961748000011</v>
      </c>
      <c r="S21" s="80">
        <v>638.92711042999997</v>
      </c>
      <c r="T21" s="11">
        <v>8.527566151277588</v>
      </c>
      <c r="U21" s="55">
        <v>1.91534892</v>
      </c>
      <c r="V21" s="29">
        <v>637.01176151000016</v>
      </c>
      <c r="W21" s="80">
        <v>635.36446071970693</v>
      </c>
      <c r="X21" s="11">
        <v>9.1246670579712443</v>
      </c>
      <c r="Y21" s="55">
        <v>1.6883451060430847</v>
      </c>
      <c r="Z21" s="29">
        <v>633.6761156136638</v>
      </c>
      <c r="AA21" s="24">
        <v>449.4428815936331</v>
      </c>
      <c r="AB21" s="11">
        <v>6.9329998697700628</v>
      </c>
      <c r="AC21" s="28">
        <v>0</v>
      </c>
      <c r="AD21" s="29">
        <v>449.4428815936331</v>
      </c>
      <c r="AE21" s="18">
        <v>445.22075850810302</v>
      </c>
      <c r="AF21" s="7">
        <v>7.1022935407345571</v>
      </c>
      <c r="AG21" s="7">
        <v>0</v>
      </c>
      <c r="AH21" s="43">
        <v>445.22075850810302</v>
      </c>
      <c r="AI21" s="18">
        <v>438.85948544068827</v>
      </c>
      <c r="AJ21" s="7">
        <v>7.3185542834288135</v>
      </c>
      <c r="AK21" s="7">
        <v>0</v>
      </c>
      <c r="AL21" s="47">
        <v>438.85948544068827</v>
      </c>
      <c r="AM21" s="59">
        <f t="shared" si="1"/>
        <v>4.8390596487785116</v>
      </c>
      <c r="AN21" s="60">
        <f t="shared" si="2"/>
        <v>-10.697007232156324</v>
      </c>
      <c r="AO21" s="210">
        <f t="shared" si="3"/>
        <v>4.8814955539018268</v>
      </c>
      <c r="AP21" s="59">
        <f t="shared" si="4"/>
        <v>8.7656892318324555</v>
      </c>
      <c r="AQ21" s="7">
        <f t="shared" si="5"/>
        <v>4.6749243515907937</v>
      </c>
      <c r="AR21" s="67">
        <f t="shared" si="6"/>
        <v>8.7773008441907692</v>
      </c>
      <c r="AS21" s="59">
        <f t="shared" si="7"/>
        <v>9.0439927304244421</v>
      </c>
      <c r="AT21" s="7">
        <f t="shared" si="8"/>
        <v>2.9584922834843126</v>
      </c>
      <c r="AU21" s="67">
        <f t="shared" si="9"/>
        <v>9.0622904407854801</v>
      </c>
      <c r="AV21" s="59">
        <f t="shared" si="10"/>
        <v>0.56072536796557126</v>
      </c>
      <c r="AW21" s="7">
        <f t="shared" si="11"/>
        <v>13.445344387495288</v>
      </c>
      <c r="AX21" s="67">
        <f t="shared" si="12"/>
        <v>0.52639602695235843</v>
      </c>
      <c r="AY21" s="59">
        <f t="shared" si="13"/>
        <v>186.144076809529</v>
      </c>
      <c r="AZ21" s="7">
        <v>100</v>
      </c>
      <c r="BA21" s="67">
        <f t="shared" si="15"/>
        <v>40.991467784911194</v>
      </c>
      <c r="BB21" s="59">
        <f t="shared" si="16"/>
        <v>0.9483212552078798</v>
      </c>
      <c r="BC21" s="7">
        <v>0</v>
      </c>
      <c r="BD21" s="67">
        <f t="shared" si="18"/>
        <v>9.4832125520787989E-3</v>
      </c>
      <c r="BE21" s="59">
        <f t="shared" si="19"/>
        <v>1.449501099657664</v>
      </c>
      <c r="BF21" s="7">
        <v>0</v>
      </c>
      <c r="BG21" s="71">
        <f t="shared" si="21"/>
        <v>1.449501099657664</v>
      </c>
    </row>
    <row r="22" spans="2:59" x14ac:dyDescent="0.25">
      <c r="B22" s="13" t="s">
        <v>92</v>
      </c>
      <c r="C22" s="80">
        <v>598.73199002000013</v>
      </c>
      <c r="D22" s="11">
        <v>6.2548742797315979</v>
      </c>
      <c r="E22" s="55">
        <v>1.84339644</v>
      </c>
      <c r="F22" s="29">
        <v>596.88859358000002</v>
      </c>
      <c r="G22" s="80">
        <v>594.96448085000009</v>
      </c>
      <c r="H22" s="11">
        <v>6.2548742797315979</v>
      </c>
      <c r="I22" s="55">
        <v>2.2679882200000003</v>
      </c>
      <c r="J22" s="29">
        <v>592.69649262999997</v>
      </c>
      <c r="K22" s="80">
        <v>542.32351073000007</v>
      </c>
      <c r="L22" s="11">
        <v>6.0281219225587188</v>
      </c>
      <c r="M22" s="55">
        <v>2.0642045499999999</v>
      </c>
      <c r="N22" s="29">
        <v>540.25930618000007</v>
      </c>
      <c r="O22" s="80">
        <v>489.64683217000004</v>
      </c>
      <c r="P22" s="11">
        <v>6.1186894943221093</v>
      </c>
      <c r="Q22" s="55">
        <v>1.9720143700000001</v>
      </c>
      <c r="R22" s="29">
        <v>487.67481780000008</v>
      </c>
      <c r="S22" s="80">
        <v>463.25339455000005</v>
      </c>
      <c r="T22" s="11">
        <v>6.1829024036409619</v>
      </c>
      <c r="U22" s="55">
        <v>1.91534892</v>
      </c>
      <c r="V22" s="29">
        <v>461.33804563000001</v>
      </c>
      <c r="W22" s="80">
        <v>427.996012150274</v>
      </c>
      <c r="X22" s="11">
        <v>6.1465841331240449</v>
      </c>
      <c r="Y22" s="55">
        <v>1.6883451060430847</v>
      </c>
      <c r="Z22" s="29">
        <v>426.30766704423093</v>
      </c>
      <c r="AA22" s="24">
        <v>357.10482906433157</v>
      </c>
      <c r="AB22" s="11">
        <v>5.5086148536129</v>
      </c>
      <c r="AC22" s="28">
        <v>0</v>
      </c>
      <c r="AD22" s="29">
        <v>357.10482906433157</v>
      </c>
      <c r="AE22" s="18">
        <v>346.76402470748229</v>
      </c>
      <c r="AF22" s="7">
        <v>5.5316825322605583</v>
      </c>
      <c r="AG22" s="7">
        <v>0</v>
      </c>
      <c r="AH22" s="43">
        <v>346.76402470748229</v>
      </c>
      <c r="AI22" s="18">
        <v>343.10642445553867</v>
      </c>
      <c r="AJ22" s="7">
        <v>5.7217471096688737</v>
      </c>
      <c r="AK22" s="7">
        <v>0</v>
      </c>
      <c r="AL22" s="47">
        <v>343.10642445553867</v>
      </c>
      <c r="AM22" s="59">
        <f t="shared" si="1"/>
        <v>10.401260165555215</v>
      </c>
      <c r="AN22" s="60">
        <f t="shared" si="2"/>
        <v>-10.697007232156324</v>
      </c>
      <c r="AO22" s="210">
        <f t="shared" si="3"/>
        <v>10.481871714604502</v>
      </c>
      <c r="AP22" s="59">
        <f t="shared" si="4"/>
        <v>10.758096468540259</v>
      </c>
      <c r="AQ22" s="7">
        <f t="shared" si="5"/>
        <v>4.6749243515907937</v>
      </c>
      <c r="AR22" s="67">
        <f t="shared" si="6"/>
        <v>10.782695037898259</v>
      </c>
      <c r="AS22" s="59">
        <f t="shared" si="7"/>
        <v>5.6974083580409207</v>
      </c>
      <c r="AT22" s="7">
        <f t="shared" si="8"/>
        <v>2.9584922834843126</v>
      </c>
      <c r="AU22" s="67">
        <f t="shared" si="9"/>
        <v>5.7087795857015795</v>
      </c>
      <c r="AV22" s="59">
        <f t="shared" si="10"/>
        <v>8.2377829229275186</v>
      </c>
      <c r="AW22" s="7">
        <f t="shared" si="11"/>
        <v>13.445344387495288</v>
      </c>
      <c r="AX22" s="67">
        <f t="shared" si="12"/>
        <v>8.2171589426597293</v>
      </c>
      <c r="AY22" s="59">
        <f t="shared" si="13"/>
        <v>71.171212903130893</v>
      </c>
      <c r="AZ22" s="7">
        <v>100</v>
      </c>
      <c r="BA22" s="67">
        <f t="shared" si="15"/>
        <v>19.378858068433637</v>
      </c>
      <c r="BB22" s="59">
        <f t="shared" si="16"/>
        <v>2.9820868429394913</v>
      </c>
      <c r="BC22" s="7">
        <v>0</v>
      </c>
      <c r="BD22" s="67">
        <f t="shared" si="18"/>
        <v>2.9820868429394912E-2</v>
      </c>
      <c r="BE22" s="59">
        <f t="shared" si="19"/>
        <v>1.0660249972724101</v>
      </c>
      <c r="BF22" s="7">
        <v>0</v>
      </c>
      <c r="BG22" s="71">
        <f t="shared" si="21"/>
        <v>1.0660249972724101</v>
      </c>
    </row>
    <row r="23" spans="2:59" x14ac:dyDescent="0.25">
      <c r="B23" s="13" t="s">
        <v>93</v>
      </c>
      <c r="C23" s="80">
        <v>167.50231737000001</v>
      </c>
      <c r="D23" s="11">
        <v>1.8117606765552994</v>
      </c>
      <c r="E23" s="55">
        <v>1.84339644</v>
      </c>
      <c r="F23" s="29">
        <v>165.65892092999999</v>
      </c>
      <c r="G23" s="80">
        <v>172.33491868000002</v>
      </c>
      <c r="H23" s="11">
        <v>1.8117606765552994</v>
      </c>
      <c r="I23" s="55">
        <v>2.2679882200000003</v>
      </c>
      <c r="J23" s="29">
        <v>170.06693046000001</v>
      </c>
      <c r="K23" s="80">
        <v>157.22812685</v>
      </c>
      <c r="L23" s="11">
        <v>1.7476474826465582</v>
      </c>
      <c r="M23" s="55">
        <v>2.0642045499999999</v>
      </c>
      <c r="N23" s="29">
        <v>155.1639223</v>
      </c>
      <c r="O23" s="80">
        <v>148.00669814</v>
      </c>
      <c r="P23" s="11">
        <v>1.8495106462449344</v>
      </c>
      <c r="Q23" s="55">
        <v>1.9720143700000001</v>
      </c>
      <c r="R23" s="29">
        <v>146.03468376999999</v>
      </c>
      <c r="S23" s="80">
        <v>160.92252718999998</v>
      </c>
      <c r="T23" s="11">
        <v>2.1477841109605511</v>
      </c>
      <c r="U23" s="55">
        <v>1.91534892</v>
      </c>
      <c r="V23" s="29">
        <v>159.00717827000005</v>
      </c>
      <c r="W23" s="80">
        <v>162.62435712509907</v>
      </c>
      <c r="X23" s="11">
        <v>2.3354990812710361</v>
      </c>
      <c r="Y23" s="55">
        <v>1.6883451060430847</v>
      </c>
      <c r="Z23" s="29">
        <v>160.93601201905599</v>
      </c>
      <c r="AA23" s="24">
        <v>159.47581501033065</v>
      </c>
      <c r="AB23" s="11">
        <v>2.460036302672548</v>
      </c>
      <c r="AC23" s="28">
        <v>0</v>
      </c>
      <c r="AD23" s="29">
        <v>159.47581501033065</v>
      </c>
      <c r="AE23" s="18">
        <v>154.3588185903574</v>
      </c>
      <c r="AF23" s="7">
        <v>2.4623776391364283</v>
      </c>
      <c r="AG23" s="7">
        <v>0</v>
      </c>
      <c r="AH23" s="43">
        <v>154.3588185903574</v>
      </c>
      <c r="AI23" s="18">
        <v>159.69296987413978</v>
      </c>
      <c r="AJ23" s="7">
        <v>2.6630885453740674</v>
      </c>
      <c r="AK23" s="7">
        <v>0</v>
      </c>
      <c r="AL23" s="47">
        <v>159.69296987413978</v>
      </c>
      <c r="AM23" s="59">
        <f t="shared" si="1"/>
        <v>6.534575413343112</v>
      </c>
      <c r="AN23" s="60">
        <f t="shared" si="2"/>
        <v>-10.697007232156324</v>
      </c>
      <c r="AO23" s="210">
        <f t="shared" si="3"/>
        <v>6.763813697431905</v>
      </c>
      <c r="AP23" s="59">
        <f t="shared" si="4"/>
        <v>6.2304131001405221</v>
      </c>
      <c r="AQ23" s="7">
        <f t="shared" si="5"/>
        <v>4.6749243515907937</v>
      </c>
      <c r="AR23" s="67">
        <f t="shared" si="6"/>
        <v>6.2514180154478041</v>
      </c>
      <c r="AS23" s="59">
        <f t="shared" si="7"/>
        <v>-8.0261162160039685</v>
      </c>
      <c r="AT23" s="7">
        <f t="shared" si="8"/>
        <v>2.9584922834843126</v>
      </c>
      <c r="AU23" s="67">
        <f t="shared" si="9"/>
        <v>-8.1584332488262206</v>
      </c>
      <c r="AV23" s="59">
        <f t="shared" si="10"/>
        <v>-1.0464791161572118</v>
      </c>
      <c r="AW23" s="7">
        <f t="shared" si="11"/>
        <v>13.445344387495288</v>
      </c>
      <c r="AX23" s="67">
        <f t="shared" si="12"/>
        <v>-1.1985097212596221</v>
      </c>
      <c r="AY23" s="59">
        <f t="shared" si="13"/>
        <v>3.7755964426834194</v>
      </c>
      <c r="AZ23" s="7">
        <v>100</v>
      </c>
      <c r="BA23" s="67">
        <f t="shared" si="15"/>
        <v>0.91562285392976672</v>
      </c>
      <c r="BB23" s="59">
        <f t="shared" si="16"/>
        <v>3.3150010259879639</v>
      </c>
      <c r="BC23" s="7">
        <v>0</v>
      </c>
      <c r="BD23" s="67">
        <f t="shared" si="18"/>
        <v>3.3150010259879639E-2</v>
      </c>
      <c r="BE23" s="59">
        <f t="shared" si="19"/>
        <v>-3.3402542942162246</v>
      </c>
      <c r="BF23" s="7">
        <v>0</v>
      </c>
      <c r="BG23" s="71">
        <f t="shared" si="21"/>
        <v>-3.3402542942162246</v>
      </c>
    </row>
    <row r="24" spans="2:59" x14ac:dyDescent="0.25">
      <c r="B24" s="13" t="s">
        <v>95</v>
      </c>
      <c r="C24" s="80">
        <v>570.97094318000018</v>
      </c>
      <c r="D24" s="11">
        <v>5.8241586543582917</v>
      </c>
      <c r="E24" s="55">
        <v>1.84339644</v>
      </c>
      <c r="F24" s="29">
        <v>569.12754674000018</v>
      </c>
      <c r="G24" s="80">
        <v>553.99475276536009</v>
      </c>
      <c r="H24" s="11">
        <v>5.8241586543582917</v>
      </c>
      <c r="I24" s="55">
        <v>2.2679882200000003</v>
      </c>
      <c r="J24" s="29">
        <v>551.72676454535997</v>
      </c>
      <c r="K24" s="80">
        <v>526.48553079999999</v>
      </c>
      <c r="L24" s="11">
        <v>5.8520770487221316</v>
      </c>
      <c r="M24" s="55">
        <v>2.0642045499999999</v>
      </c>
      <c r="N24" s="29">
        <v>524.42132624999999</v>
      </c>
      <c r="O24" s="80">
        <v>465.64757268999995</v>
      </c>
      <c r="P24" s="11">
        <v>5.8187916757229186</v>
      </c>
      <c r="Q24" s="55">
        <v>1.9720143700000001</v>
      </c>
      <c r="R24" s="29">
        <v>463.67555831999994</v>
      </c>
      <c r="S24" s="80">
        <v>398.08437073000005</v>
      </c>
      <c r="T24" s="11">
        <v>5.313111229393833</v>
      </c>
      <c r="U24" s="55">
        <v>1.91534892</v>
      </c>
      <c r="V24" s="29">
        <v>396.16902181</v>
      </c>
      <c r="W24" s="80">
        <v>365.91348822372152</v>
      </c>
      <c r="X24" s="11">
        <v>5.254997656432157</v>
      </c>
      <c r="Y24" s="55">
        <v>1.6883451060430847</v>
      </c>
      <c r="Z24" s="29">
        <v>364.22514311767844</v>
      </c>
      <c r="AA24" s="24">
        <v>434.73384689663396</v>
      </c>
      <c r="AB24" s="11">
        <v>6.7061017703338317</v>
      </c>
      <c r="AC24" s="28">
        <v>0</v>
      </c>
      <c r="AD24" s="29">
        <v>434.73384689663396</v>
      </c>
      <c r="AE24" s="18">
        <v>420.89722304908508</v>
      </c>
      <c r="AF24" s="7">
        <v>6.7142772915432776</v>
      </c>
      <c r="AG24" s="7">
        <v>0</v>
      </c>
      <c r="AH24" s="43">
        <v>420.89722304908508</v>
      </c>
      <c r="AI24" s="18">
        <v>416.9094934530454</v>
      </c>
      <c r="AJ24" s="7">
        <v>6.9525095396970462</v>
      </c>
      <c r="AK24" s="7">
        <v>0</v>
      </c>
      <c r="AL24" s="47">
        <v>416.9094934530454</v>
      </c>
      <c r="AM24" s="59">
        <f t="shared" si="1"/>
        <v>8.4495033153910519</v>
      </c>
      <c r="AN24" s="60">
        <f t="shared" si="2"/>
        <v>-10.697007232156324</v>
      </c>
      <c r="AO24" s="210">
        <f t="shared" si="3"/>
        <v>8.5248669823713517</v>
      </c>
      <c r="AP24" s="59">
        <f t="shared" si="4"/>
        <v>13.065236818168122</v>
      </c>
      <c r="AQ24" s="7">
        <f t="shared" si="5"/>
        <v>4.6749243515907937</v>
      </c>
      <c r="AR24" s="67">
        <f t="shared" si="6"/>
        <v>13.100920857268289</v>
      </c>
      <c r="AS24" s="59">
        <f t="shared" si="7"/>
        <v>16.972081027974973</v>
      </c>
      <c r="AT24" s="7">
        <f t="shared" si="8"/>
        <v>2.9584922834843126</v>
      </c>
      <c r="AU24" s="67">
        <f t="shared" si="9"/>
        <v>17.03983219121449</v>
      </c>
      <c r="AV24" s="59">
        <f t="shared" si="10"/>
        <v>8.7919367669248309</v>
      </c>
      <c r="AW24" s="7">
        <f t="shared" si="11"/>
        <v>13.445344387495288</v>
      </c>
      <c r="AX24" s="67">
        <f t="shared" si="12"/>
        <v>8.7703661583848227</v>
      </c>
      <c r="AY24" s="59">
        <f t="shared" si="13"/>
        <v>-68.590332875027485</v>
      </c>
      <c r="AZ24" s="7">
        <v>100</v>
      </c>
      <c r="BA24" s="67">
        <f t="shared" si="15"/>
        <v>-16.218820844589143</v>
      </c>
      <c r="BB24" s="59">
        <f t="shared" si="16"/>
        <v>3.2874115318017316</v>
      </c>
      <c r="BC24" s="7">
        <v>0</v>
      </c>
      <c r="BD24" s="67">
        <f t="shared" si="18"/>
        <v>3.2874115318017316E-2</v>
      </c>
      <c r="BE24" s="59">
        <f t="shared" si="19"/>
        <v>0.95649767123588048</v>
      </c>
      <c r="BF24" s="7">
        <v>0</v>
      </c>
      <c r="BG24" s="71">
        <f t="shared" si="21"/>
        <v>0.95649767123588048</v>
      </c>
    </row>
    <row r="25" spans="2:59" x14ac:dyDescent="0.25">
      <c r="B25" s="13" t="s">
        <v>96</v>
      </c>
      <c r="C25" s="80">
        <v>260.55934667999998</v>
      </c>
      <c r="D25" s="11">
        <v>2.7454464003323693</v>
      </c>
      <c r="E25" s="55">
        <v>1.84339644</v>
      </c>
      <c r="F25" s="29">
        <v>258.71595023999998</v>
      </c>
      <c r="G25" s="80">
        <v>261.14723001999999</v>
      </c>
      <c r="H25" s="11">
        <v>2.7454464003323693</v>
      </c>
      <c r="I25" s="55">
        <v>2.2679882200000003</v>
      </c>
      <c r="J25" s="29">
        <v>258.87924179999999</v>
      </c>
      <c r="K25" s="80">
        <v>248.87315685000002</v>
      </c>
      <c r="L25" s="11">
        <v>2.7663151293671002</v>
      </c>
      <c r="M25" s="55">
        <v>2.0642045499999999</v>
      </c>
      <c r="N25" s="29">
        <v>246.80895230000002</v>
      </c>
      <c r="O25" s="80">
        <v>238.16928568</v>
      </c>
      <c r="P25" s="11">
        <v>2.9761938818271867</v>
      </c>
      <c r="Q25" s="55">
        <v>1.9720143700000001</v>
      </c>
      <c r="R25" s="29">
        <v>236.19727130999999</v>
      </c>
      <c r="S25" s="80">
        <v>251.69315077000002</v>
      </c>
      <c r="T25" s="11">
        <v>3.3592720640233455</v>
      </c>
      <c r="U25" s="55">
        <v>1.91534892</v>
      </c>
      <c r="V25" s="29">
        <v>249.77780184999997</v>
      </c>
      <c r="W25" s="80">
        <v>229.30653213177908</v>
      </c>
      <c r="X25" s="11">
        <v>3.2931425807958661</v>
      </c>
      <c r="Y25" s="55">
        <v>1.6883451060430847</v>
      </c>
      <c r="Z25" s="29">
        <v>227.61818702573601</v>
      </c>
      <c r="AA25" s="24">
        <v>262.05390245922365</v>
      </c>
      <c r="AB25" s="11">
        <v>4.0423816819179805</v>
      </c>
      <c r="AC25" s="28">
        <v>0</v>
      </c>
      <c r="AD25" s="29">
        <v>262.05390245922365</v>
      </c>
      <c r="AE25" s="18">
        <v>255.45378500234762</v>
      </c>
      <c r="AF25" s="7">
        <v>4.0750745164218287</v>
      </c>
      <c r="AG25" s="7">
        <v>0</v>
      </c>
      <c r="AH25" s="43">
        <v>255.45378500234762</v>
      </c>
      <c r="AI25" s="18">
        <v>259.10015996202992</v>
      </c>
      <c r="AJ25" s="7">
        <v>4.32083308766373</v>
      </c>
      <c r="AK25" s="7">
        <v>0</v>
      </c>
      <c r="AL25" s="47">
        <v>259.10015996202992</v>
      </c>
      <c r="AM25" s="59">
        <f t="shared" si="1"/>
        <v>4.6956409352911539</v>
      </c>
      <c r="AN25" s="60">
        <f t="shared" si="2"/>
        <v>-10.697007232156324</v>
      </c>
      <c r="AO25" s="210">
        <f t="shared" si="3"/>
        <v>4.824378463195627</v>
      </c>
      <c r="AP25" s="59">
        <f t="shared" si="4"/>
        <v>4.4942281870809921</v>
      </c>
      <c r="AQ25" s="7">
        <f t="shared" si="5"/>
        <v>4.6749243515907937</v>
      </c>
      <c r="AR25" s="67">
        <f t="shared" si="6"/>
        <v>4.4927195522392784</v>
      </c>
      <c r="AS25" s="59">
        <f t="shared" si="7"/>
        <v>-5.3731557845840126</v>
      </c>
      <c r="AT25" s="7">
        <f t="shared" si="8"/>
        <v>2.9584922834843126</v>
      </c>
      <c r="AU25" s="67">
        <f t="shared" si="9"/>
        <v>-5.4370446210250307</v>
      </c>
      <c r="AV25" s="59">
        <f t="shared" si="10"/>
        <v>9.7627478947506301</v>
      </c>
      <c r="AW25" s="7">
        <f t="shared" si="11"/>
        <v>13.445344387495288</v>
      </c>
      <c r="AX25" s="67">
        <f t="shared" si="12"/>
        <v>9.7354324422935754</v>
      </c>
      <c r="AY25" s="59">
        <f t="shared" si="13"/>
        <v>-32.365769446627461</v>
      </c>
      <c r="AZ25" s="7">
        <v>100</v>
      </c>
      <c r="BA25" s="67">
        <f t="shared" si="15"/>
        <v>-13.140699340986131</v>
      </c>
      <c r="BB25" s="59">
        <f t="shared" si="16"/>
        <v>2.5836835640604736</v>
      </c>
      <c r="BC25" s="7">
        <v>0</v>
      </c>
      <c r="BD25" s="67">
        <f t="shared" si="18"/>
        <v>2.5836835640604738E-2</v>
      </c>
      <c r="BE25" s="59">
        <f t="shared" si="19"/>
        <v>-1.4073225428408329</v>
      </c>
      <c r="BF25" s="7">
        <v>0</v>
      </c>
      <c r="BG25" s="71">
        <f t="shared" si="21"/>
        <v>-1.4073225428408329</v>
      </c>
    </row>
    <row r="26" spans="2:59" ht="17.25" customHeight="1" x14ac:dyDescent="0.25">
      <c r="B26" s="14" t="s">
        <v>97</v>
      </c>
      <c r="C26" s="79">
        <v>1964.8160645500002</v>
      </c>
      <c r="D26" s="10">
        <v>18.307491530047802</v>
      </c>
      <c r="E26" s="54">
        <v>978.53197797999997</v>
      </c>
      <c r="F26" s="39">
        <v>986.28408657000023</v>
      </c>
      <c r="G26" s="79">
        <v>1741.4110510800003</v>
      </c>
      <c r="H26" s="10">
        <v>18.307491530047802</v>
      </c>
      <c r="I26" s="54">
        <v>897.86631397999997</v>
      </c>
      <c r="J26" s="39">
        <v>843.54473710000025</v>
      </c>
      <c r="K26" s="79">
        <v>1646.61571847</v>
      </c>
      <c r="L26" s="10">
        <v>18.302729116755039</v>
      </c>
      <c r="M26" s="54">
        <v>882.95139998000002</v>
      </c>
      <c r="N26" s="39">
        <v>763.66431849000014</v>
      </c>
      <c r="O26" s="79">
        <v>1391.4705214400001</v>
      </c>
      <c r="P26" s="10">
        <v>17.387993757586234</v>
      </c>
      <c r="Q26" s="54">
        <v>834.62581665000005</v>
      </c>
      <c r="R26" s="39">
        <v>556.84470478999992</v>
      </c>
      <c r="S26" s="79">
        <v>1483.9012616200002</v>
      </c>
      <c r="T26" s="10">
        <v>19.805179595014256</v>
      </c>
      <c r="U26" s="54">
        <v>898.69704606195398</v>
      </c>
      <c r="V26" s="39">
        <v>585.20421552999994</v>
      </c>
      <c r="W26" s="79">
        <v>1031.2561107742263</v>
      </c>
      <c r="X26" s="10">
        <v>14.810190440387757</v>
      </c>
      <c r="Y26" s="54">
        <v>571.12601854765865</v>
      </c>
      <c r="Z26" s="39">
        <v>460.13009222656757</v>
      </c>
      <c r="AA26" s="23">
        <v>1152.9981516224793</v>
      </c>
      <c r="AB26" s="10">
        <v>17.78587749978151</v>
      </c>
      <c r="AC26" s="36">
        <v>726.85872917443146</v>
      </c>
      <c r="AD26" s="39">
        <v>426.13942244804798</v>
      </c>
      <c r="AE26" s="17">
        <v>1100.1674499523526</v>
      </c>
      <c r="AF26" s="6">
        <v>17.550197344135725</v>
      </c>
      <c r="AG26" s="6">
        <v>681.02351018123386</v>
      </c>
      <c r="AH26" s="42">
        <v>419.14393977111877</v>
      </c>
      <c r="AI26" s="17">
        <v>1046.2703110168413</v>
      </c>
      <c r="AJ26" s="6">
        <v>17.447921990256187</v>
      </c>
      <c r="AK26" s="6">
        <v>667.14917992694882</v>
      </c>
      <c r="AL26" s="46">
        <v>379.1211310898928</v>
      </c>
      <c r="AM26" s="58">
        <f t="shared" si="1"/>
        <v>19.324505560754947</v>
      </c>
      <c r="AN26" s="203">
        <f t="shared" si="2"/>
        <v>10.825123330929083</v>
      </c>
      <c r="AO26" s="208">
        <f t="shared" si="3"/>
        <v>29.151521511465667</v>
      </c>
      <c r="AP26" s="58">
        <f t="shared" si="4"/>
        <v>18.336370990163431</v>
      </c>
      <c r="AQ26" s="6">
        <f t="shared" si="5"/>
        <v>5.7900896864139639</v>
      </c>
      <c r="AR26" s="66">
        <f t="shared" si="6"/>
        <v>37.141345140023752</v>
      </c>
      <c r="AS26" s="58">
        <f t="shared" si="7"/>
        <v>-6.2289009768137769</v>
      </c>
      <c r="AT26" s="6">
        <f t="shared" si="8"/>
        <v>-7.1293468352556513</v>
      </c>
      <c r="AU26" s="66">
        <f t="shared" si="9"/>
        <v>-4.846087910408464</v>
      </c>
      <c r="AV26" s="58">
        <f t="shared" si="10"/>
        <v>43.892603022341937</v>
      </c>
      <c r="AW26" s="6">
        <f t="shared" si="11"/>
        <v>57.35529758341076</v>
      </c>
      <c r="AX26" s="66">
        <f t="shared" si="12"/>
        <v>27.182339389758059</v>
      </c>
      <c r="AY26" s="58">
        <f t="shared" si="13"/>
        <v>-121.65531044035146</v>
      </c>
      <c r="AZ26" s="6">
        <f t="shared" si="14"/>
        <v>-21.425444089204866</v>
      </c>
      <c r="BA26" s="66">
        <f t="shared" si="15"/>
        <v>7.9764199198593264</v>
      </c>
      <c r="BB26" s="58">
        <f t="shared" si="16"/>
        <v>4.8020600566227216</v>
      </c>
      <c r="BC26" s="6">
        <f t="shared" si="17"/>
        <v>6.7303431244245786</v>
      </c>
      <c r="BD26" s="66">
        <f t="shared" si="18"/>
        <v>1.6689929194131318E-2</v>
      </c>
      <c r="BE26" s="58">
        <f t="shared" si="19"/>
        <v>5.1513589144214702</v>
      </c>
      <c r="BF26" s="6">
        <f t="shared" si="20"/>
        <v>2.0796443541764145</v>
      </c>
      <c r="BG26" s="70">
        <f t="shared" si="21"/>
        <v>10.556733824403006</v>
      </c>
    </row>
    <row r="27" spans="2:59" x14ac:dyDescent="0.25">
      <c r="B27" s="13" t="s">
        <v>0</v>
      </c>
      <c r="C27" s="80">
        <v>850.72181339999997</v>
      </c>
      <c r="D27" s="11">
        <v>7.9045443054403028</v>
      </c>
      <c r="E27" s="55">
        <v>474.44361738000003</v>
      </c>
      <c r="F27" s="29">
        <v>376.27819602</v>
      </c>
      <c r="G27" s="80">
        <v>751.88131507000014</v>
      </c>
      <c r="H27" s="11">
        <v>7.9045443054403028</v>
      </c>
      <c r="I27" s="55">
        <v>472.83948796000004</v>
      </c>
      <c r="J27" s="29">
        <v>279.04182711000004</v>
      </c>
      <c r="K27" s="80">
        <v>651.43077883000001</v>
      </c>
      <c r="L27" s="11">
        <v>7.240888659997009</v>
      </c>
      <c r="M27" s="55">
        <v>463.35926495000007</v>
      </c>
      <c r="N27" s="29">
        <v>188.07151388</v>
      </c>
      <c r="O27" s="80">
        <v>699.58523204000005</v>
      </c>
      <c r="P27" s="11">
        <v>8.7421066132413685</v>
      </c>
      <c r="Q27" s="55">
        <v>546.38761080000006</v>
      </c>
      <c r="R27" s="29">
        <v>153.19762123999999</v>
      </c>
      <c r="S27" s="80">
        <v>630.70239582000011</v>
      </c>
      <c r="T27" s="11">
        <v>8.4177933824359013</v>
      </c>
      <c r="U27" s="55">
        <v>488.37126421970805</v>
      </c>
      <c r="V27" s="29">
        <v>142.33113159000001</v>
      </c>
      <c r="W27" s="80">
        <v>511.95895451158128</v>
      </c>
      <c r="X27" s="11">
        <v>7.35240211889354</v>
      </c>
      <c r="Y27" s="55">
        <v>389.67192778521729</v>
      </c>
      <c r="Z27" s="29">
        <v>122.287026726364</v>
      </c>
      <c r="AA27" s="24">
        <v>563.84036107531563</v>
      </c>
      <c r="AB27" s="11">
        <v>8.6976684023682296</v>
      </c>
      <c r="AC27" s="28">
        <v>452.34490133904126</v>
      </c>
      <c r="AD27" s="29">
        <v>111.49545973627434</v>
      </c>
      <c r="AE27" s="18">
        <v>541.25810502906722</v>
      </c>
      <c r="AF27" s="7">
        <v>8.6343097660128691</v>
      </c>
      <c r="AG27" s="7">
        <v>423.03819100820897</v>
      </c>
      <c r="AH27" s="43">
        <v>118.21991402085824</v>
      </c>
      <c r="AI27" s="18">
        <v>521.28496526643323</v>
      </c>
      <c r="AJ27" s="7">
        <v>8.6931066594282349</v>
      </c>
      <c r="AK27" s="7">
        <v>419.34566915877201</v>
      </c>
      <c r="AL27" s="47">
        <v>101.93929610766126</v>
      </c>
      <c r="AM27" s="59">
        <f t="shared" si="1"/>
        <v>30.592818308022835</v>
      </c>
      <c r="AN27" s="204">
        <f t="shared" si="2"/>
        <v>2.3921723959045154</v>
      </c>
      <c r="AO27" s="210">
        <f t="shared" si="3"/>
        <v>100.07187067153947</v>
      </c>
      <c r="AP27" s="59">
        <f t="shared" si="4"/>
        <v>-6.8832861250631332</v>
      </c>
      <c r="AQ27" s="60">
        <f t="shared" si="5"/>
        <v>-15.195869051355873</v>
      </c>
      <c r="AR27" s="67">
        <f t="shared" si="6"/>
        <v>22.763990953466852</v>
      </c>
      <c r="AS27" s="59">
        <f t="shared" si="7"/>
        <v>10.921606874577154</v>
      </c>
      <c r="AT27" s="60">
        <f t="shared" si="8"/>
        <v>11.879557793595257</v>
      </c>
      <c r="AU27" s="67">
        <f t="shared" si="9"/>
        <v>7.6346541537392234</v>
      </c>
      <c r="AV27" s="59">
        <f t="shared" si="10"/>
        <v>23.193937768253775</v>
      </c>
      <c r="AW27" s="60">
        <f t="shared" si="11"/>
        <v>25.328829047416704</v>
      </c>
      <c r="AX27" s="67">
        <f t="shared" si="12"/>
        <v>16.391031330320729</v>
      </c>
      <c r="AY27" s="59">
        <f t="shared" si="13"/>
        <v>-51.704051399217057</v>
      </c>
      <c r="AZ27" s="60">
        <f t="shared" si="14"/>
        <v>-13.855129872868703</v>
      </c>
      <c r="BA27" s="67">
        <f t="shared" si="15"/>
        <v>9.6789295417189933</v>
      </c>
      <c r="BB27" s="59">
        <f t="shared" si="16"/>
        <v>4.1721788249315299</v>
      </c>
      <c r="BC27" s="60">
        <f t="shared" si="17"/>
        <v>6.9276748420720242</v>
      </c>
      <c r="BD27" s="67">
        <f t="shared" si="18"/>
        <v>-5.6880893039707878E-2</v>
      </c>
      <c r="BE27" s="59">
        <f t="shared" si="19"/>
        <v>3.8315203954569355</v>
      </c>
      <c r="BF27" s="60">
        <f t="shared" si="20"/>
        <v>0.88054369485783346</v>
      </c>
      <c r="BG27" s="71">
        <f t="shared" si="21"/>
        <v>15.970894968710112</v>
      </c>
    </row>
    <row r="28" spans="2:59" x14ac:dyDescent="0.25">
      <c r="B28" s="13" t="s">
        <v>1</v>
      </c>
      <c r="C28" s="81">
        <v>443.47794200999999</v>
      </c>
      <c r="D28" s="11">
        <v>4.0887257180466028</v>
      </c>
      <c r="E28" s="56">
        <v>239.17511281999998</v>
      </c>
      <c r="F28" s="40">
        <v>204.30282918999995</v>
      </c>
      <c r="G28" s="81">
        <v>388.92013898000005</v>
      </c>
      <c r="H28" s="11">
        <v>4.0887257180466028</v>
      </c>
      <c r="I28" s="56">
        <v>223.15994027000002</v>
      </c>
      <c r="J28" s="40">
        <v>165.76019870999997</v>
      </c>
      <c r="K28" s="81">
        <v>406.48261511000004</v>
      </c>
      <c r="L28" s="11">
        <v>4.518201248522864</v>
      </c>
      <c r="M28" s="56">
        <v>231.47301387000002</v>
      </c>
      <c r="N28" s="40">
        <v>175.00960124000002</v>
      </c>
      <c r="O28" s="81">
        <v>258.10884218000001</v>
      </c>
      <c r="P28" s="11">
        <v>3.225361132307087</v>
      </c>
      <c r="Q28" s="56">
        <v>103.78942024000001</v>
      </c>
      <c r="R28" s="40">
        <v>154.31942193999998</v>
      </c>
      <c r="S28" s="81">
        <v>264.23279810000002</v>
      </c>
      <c r="T28" s="11">
        <v>3.5266349295916051</v>
      </c>
      <c r="U28" s="56">
        <v>109.693880246546</v>
      </c>
      <c r="V28" s="40">
        <v>154.53891784999999</v>
      </c>
      <c r="W28" s="81">
        <v>179.0502262551482</v>
      </c>
      <c r="X28" s="11">
        <v>2.5713961076481948</v>
      </c>
      <c r="Y28" s="56">
        <v>63.908169585971898</v>
      </c>
      <c r="Z28" s="40">
        <v>115.1420566691763</v>
      </c>
      <c r="AA28" s="24">
        <v>198.82051543743216</v>
      </c>
      <c r="AB28" s="11">
        <v>3.0669583702109766</v>
      </c>
      <c r="AC28" s="37">
        <v>106.92895724722131</v>
      </c>
      <c r="AD28" s="40">
        <v>91.891558190210873</v>
      </c>
      <c r="AE28" s="19">
        <v>205.77807838705553</v>
      </c>
      <c r="AF28" s="8">
        <v>3.2826329164221901</v>
      </c>
      <c r="AG28" s="8">
        <v>112.45932353754758</v>
      </c>
      <c r="AH28" s="44">
        <v>93.31875484950794</v>
      </c>
      <c r="AI28" s="19">
        <v>217.97774572277933</v>
      </c>
      <c r="AJ28" s="8">
        <v>3.6350631980750596</v>
      </c>
      <c r="AK28" s="8">
        <v>116.46985933193315</v>
      </c>
      <c r="AL28" s="48">
        <v>101.5078863908462</v>
      </c>
      <c r="AM28" s="61">
        <f t="shared" si="1"/>
        <v>9.101330665762541</v>
      </c>
      <c r="AN28" s="205">
        <f t="shared" si="2"/>
        <v>3.3274284640047158</v>
      </c>
      <c r="AO28" s="211">
        <f t="shared" si="3"/>
        <v>16.738069078752179</v>
      </c>
      <c r="AP28" s="61">
        <f t="shared" si="4"/>
        <v>57.484963194917242</v>
      </c>
      <c r="AQ28" s="62">
        <f t="shared" si="5"/>
        <v>123.02178134799068</v>
      </c>
      <c r="AR28" s="68">
        <f t="shared" si="6"/>
        <v>13.407372215303182</v>
      </c>
      <c r="AS28" s="61">
        <f t="shared" si="7"/>
        <v>-2.3176365553538805</v>
      </c>
      <c r="AT28" s="62">
        <f t="shared" si="8"/>
        <v>-5.3826703853261737</v>
      </c>
      <c r="AU28" s="68">
        <f t="shared" si="9"/>
        <v>-0.14203277274987483</v>
      </c>
      <c r="AV28" s="61">
        <f t="shared" si="10"/>
        <v>47.574679812728014</v>
      </c>
      <c r="AW28" s="62">
        <f t="shared" si="11"/>
        <v>71.642969838122625</v>
      </c>
      <c r="AX28" s="68">
        <f t="shared" si="12"/>
        <v>34.215874130178086</v>
      </c>
      <c r="AY28" s="61">
        <f t="shared" si="13"/>
        <v>-19.267322977916233</v>
      </c>
      <c r="AZ28" s="62">
        <f t="shared" si="14"/>
        <v>-40.233056385076978</v>
      </c>
      <c r="BA28" s="68">
        <f t="shared" si="15"/>
        <v>25.302104934207421</v>
      </c>
      <c r="BB28" s="61">
        <f t="shared" si="16"/>
        <v>-3.3811001658479047</v>
      </c>
      <c r="BC28" s="62">
        <f t="shared" si="17"/>
        <v>-4.9176592178947338</v>
      </c>
      <c r="BD28" s="68">
        <f t="shared" si="18"/>
        <v>-1.5293781636913821E-2</v>
      </c>
      <c r="BE28" s="61">
        <f t="shared" si="19"/>
        <v>-5.5967490145710324</v>
      </c>
      <c r="BF28" s="62">
        <f t="shared" si="20"/>
        <v>-3.4434108681764206</v>
      </c>
      <c r="BG28" s="72">
        <f t="shared" si="21"/>
        <v>-8.0674830621601217</v>
      </c>
    </row>
    <row r="29" spans="2:59" x14ac:dyDescent="0.25">
      <c r="B29" s="13" t="s">
        <v>2</v>
      </c>
      <c r="C29" s="80">
        <v>224.00649194000007</v>
      </c>
      <c r="D29" s="11">
        <v>1.9979260206245459</v>
      </c>
      <c r="E29" s="55">
        <v>76.500296419999998</v>
      </c>
      <c r="F29" s="29">
        <v>147.50619552000003</v>
      </c>
      <c r="G29" s="80">
        <v>190.04299118999998</v>
      </c>
      <c r="H29" s="11">
        <v>1.9979260206245459</v>
      </c>
      <c r="I29" s="55">
        <v>62.13593358</v>
      </c>
      <c r="J29" s="29">
        <v>127.90705760999995</v>
      </c>
      <c r="K29" s="80">
        <v>201.08569910999998</v>
      </c>
      <c r="L29" s="11">
        <v>2.2351402569407046</v>
      </c>
      <c r="M29" s="55">
        <v>58.517938450000003</v>
      </c>
      <c r="N29" s="29">
        <v>142.56776066</v>
      </c>
      <c r="O29" s="80">
        <v>165.58102154000002</v>
      </c>
      <c r="P29" s="11">
        <v>2.0691216411345437</v>
      </c>
      <c r="Q29" s="55">
        <v>71.980145370000002</v>
      </c>
      <c r="R29" s="29">
        <v>93.600876170000006</v>
      </c>
      <c r="S29" s="80">
        <v>184.29303042000001</v>
      </c>
      <c r="T29" s="11">
        <v>2.4597031217799041</v>
      </c>
      <c r="U29" s="55">
        <v>93.24512632865401</v>
      </c>
      <c r="V29" s="29">
        <v>91.047904090000003</v>
      </c>
      <c r="W29" s="80">
        <v>114.49800793070479</v>
      </c>
      <c r="X29" s="11">
        <v>1.6443415799259347</v>
      </c>
      <c r="Y29" s="55">
        <v>44.106351465008515</v>
      </c>
      <c r="Z29" s="29">
        <v>70.391656465696272</v>
      </c>
      <c r="AA29" s="24">
        <v>161.54867500962001</v>
      </c>
      <c r="AB29" s="11">
        <v>2.4920117520425937</v>
      </c>
      <c r="AC29" s="28">
        <v>67.008334862953078</v>
      </c>
      <c r="AD29" s="29">
        <v>94.540340146666949</v>
      </c>
      <c r="AE29" s="18">
        <v>130.45178271044915</v>
      </c>
      <c r="AF29" s="7">
        <v>2.081005514716737</v>
      </c>
      <c r="AG29" s="7">
        <v>65.204840793658988</v>
      </c>
      <c r="AH29" s="43">
        <v>65.246941916790163</v>
      </c>
      <c r="AI29" s="18">
        <v>96.924365011479779</v>
      </c>
      <c r="AJ29" s="7">
        <v>1.6163401960221524</v>
      </c>
      <c r="AK29" s="7">
        <v>53.401460046291035</v>
      </c>
      <c r="AL29" s="47">
        <v>43.522904965188737</v>
      </c>
      <c r="AM29" s="59">
        <f t="shared" si="1"/>
        <v>11.398519602063658</v>
      </c>
      <c r="AN29" s="204">
        <f t="shared" si="2"/>
        <v>30.729650507706829</v>
      </c>
      <c r="AO29" s="210">
        <f t="shared" si="3"/>
        <v>3.4639211818563673</v>
      </c>
      <c r="AP29" s="59">
        <f t="shared" si="4"/>
        <v>21.442480086054402</v>
      </c>
      <c r="AQ29" s="60">
        <f t="shared" si="5"/>
        <v>-18.702667035194398</v>
      </c>
      <c r="AR29" s="67">
        <f t="shared" si="6"/>
        <v>52.314557826430224</v>
      </c>
      <c r="AS29" s="59">
        <f t="shared" si="7"/>
        <v>-10.153400178702203</v>
      </c>
      <c r="AT29" s="60">
        <f t="shared" si="8"/>
        <v>-22.80546104222428</v>
      </c>
      <c r="AU29" s="67">
        <f t="shared" si="9"/>
        <v>2.8039877529486175</v>
      </c>
      <c r="AV29" s="59">
        <f t="shared" si="10"/>
        <v>60.957412055182473</v>
      </c>
      <c r="AW29" s="60">
        <f t="shared" si="11"/>
        <v>111.4097476474095</v>
      </c>
      <c r="AX29" s="67">
        <f t="shared" si="12"/>
        <v>29.344738654317748</v>
      </c>
      <c r="AY29" s="59">
        <f t="shared" si="13"/>
        <v>-46.431658597452625</v>
      </c>
      <c r="AZ29" s="60">
        <f t="shared" si="14"/>
        <v>-34.177813020998364</v>
      </c>
      <c r="BA29" s="67">
        <f t="shared" si="15"/>
        <v>-25.543258722686165</v>
      </c>
      <c r="BB29" s="59">
        <f t="shared" si="16"/>
        <v>23.837843878449355</v>
      </c>
      <c r="BC29" s="60">
        <f t="shared" si="17"/>
        <v>2.7658898439783854</v>
      </c>
      <c r="BD29" s="67">
        <f t="shared" si="18"/>
        <v>0.44896201062166013</v>
      </c>
      <c r="BE29" s="59">
        <f t="shared" si="19"/>
        <v>34.59132045383879</v>
      </c>
      <c r="BF29" s="60">
        <f t="shared" si="20"/>
        <v>22.103104928472362</v>
      </c>
      <c r="BG29" s="71">
        <f t="shared" si="21"/>
        <v>49.914032551313234</v>
      </c>
    </row>
    <row r="30" spans="2:59" x14ac:dyDescent="0.25">
      <c r="B30" s="13" t="s">
        <v>3</v>
      </c>
      <c r="C30" s="80">
        <v>131.04113421</v>
      </c>
      <c r="D30" s="11">
        <v>1.3995326072557392</v>
      </c>
      <c r="E30" s="55">
        <v>56.991043209999994</v>
      </c>
      <c r="F30" s="29">
        <v>74.050090999999995</v>
      </c>
      <c r="G30" s="80">
        <v>133.12372941000001</v>
      </c>
      <c r="H30" s="11">
        <v>1.3995326072557392</v>
      </c>
      <c r="I30" s="55">
        <v>46.988583429999998</v>
      </c>
      <c r="J30" s="29">
        <v>86.135145980000004</v>
      </c>
      <c r="K30" s="80">
        <v>111.27529543000001</v>
      </c>
      <c r="L30" s="11">
        <v>1.2368651451563839</v>
      </c>
      <c r="M30" s="55">
        <v>42.874728049999995</v>
      </c>
      <c r="N30" s="29">
        <v>68.400567380000012</v>
      </c>
      <c r="O30" s="80">
        <v>78.488153980000007</v>
      </c>
      <c r="P30" s="11">
        <v>0.98079801937619071</v>
      </c>
      <c r="Q30" s="55">
        <v>40.116684859999999</v>
      </c>
      <c r="R30" s="29">
        <v>38.37146912</v>
      </c>
      <c r="S30" s="80">
        <v>131.06099169999999</v>
      </c>
      <c r="T30" s="11">
        <v>1.7492312631611158</v>
      </c>
      <c r="U30" s="55">
        <v>72.213234174937995</v>
      </c>
      <c r="V30" s="29">
        <v>58.847757510000008</v>
      </c>
      <c r="W30" s="80">
        <v>67.231448620452369</v>
      </c>
      <c r="X30" s="11">
        <v>0.96553178909602244</v>
      </c>
      <c r="Y30" s="55">
        <v>22.335610274664536</v>
      </c>
      <c r="Z30" s="29">
        <v>44.89583834578783</v>
      </c>
      <c r="AA30" s="24">
        <v>61.951540228094998</v>
      </c>
      <c r="AB30" s="11">
        <v>0.95564984544973131</v>
      </c>
      <c r="AC30" s="28">
        <v>26.113678192907265</v>
      </c>
      <c r="AD30" s="29">
        <v>35.837862035187726</v>
      </c>
      <c r="AE30" s="18">
        <v>63.903556191343071</v>
      </c>
      <c r="AF30" s="7">
        <v>1.0194084747723717</v>
      </c>
      <c r="AG30" s="7">
        <v>22.791053952741787</v>
      </c>
      <c r="AH30" s="43">
        <v>41.112502238601287</v>
      </c>
      <c r="AI30" s="18">
        <v>50.11957243147458</v>
      </c>
      <c r="AJ30" s="7">
        <v>0.83580923660259399</v>
      </c>
      <c r="AK30" s="7">
        <v>21.650433896887836</v>
      </c>
      <c r="AL30" s="47">
        <v>28.469138534586744</v>
      </c>
      <c r="AM30" s="59">
        <f t="shared" si="1"/>
        <v>17.76300723679865</v>
      </c>
      <c r="AN30" s="204">
        <f t="shared" si="2"/>
        <v>32.924559063179878</v>
      </c>
      <c r="AO30" s="210">
        <f t="shared" si="3"/>
        <v>8.259468943603931</v>
      </c>
      <c r="AP30" s="59">
        <f t="shared" si="4"/>
        <v>41.773362969340162</v>
      </c>
      <c r="AQ30" s="60">
        <f t="shared" si="5"/>
        <v>6.8750526112141834</v>
      </c>
      <c r="AR30" s="67">
        <f t="shared" si="6"/>
        <v>78.258922445969688</v>
      </c>
      <c r="AS30" s="59">
        <f t="shared" si="7"/>
        <v>-40.11326103829564</v>
      </c>
      <c r="AT30" s="60">
        <f t="shared" si="8"/>
        <v>-44.446907387063526</v>
      </c>
      <c r="AU30" s="67">
        <f t="shared" si="9"/>
        <v>-34.795358831677603</v>
      </c>
      <c r="AV30" s="59">
        <f t="shared" si="10"/>
        <v>94.940008566363304</v>
      </c>
      <c r="AW30" s="60">
        <f t="shared" si="11"/>
        <v>223.30987730767339</v>
      </c>
      <c r="AX30" s="67">
        <f t="shared" si="12"/>
        <v>31.076196989027071</v>
      </c>
      <c r="AY30" s="59">
        <f t="shared" si="13"/>
        <v>6.8940732643172451</v>
      </c>
      <c r="AZ30" s="60">
        <f t="shared" si="14"/>
        <v>-14.467773901222733</v>
      </c>
      <c r="BA30" s="67">
        <f t="shared" si="15"/>
        <v>25.274879125619851</v>
      </c>
      <c r="BB30" s="59">
        <f t="shared" si="16"/>
        <v>-3.0546280670253365</v>
      </c>
      <c r="BC30" s="60">
        <f t="shared" si="17"/>
        <v>14.578633559707592</v>
      </c>
      <c r="BD30" s="67">
        <f t="shared" si="18"/>
        <v>-0.1282977176334722</v>
      </c>
      <c r="BE30" s="59">
        <f t="shared" si="19"/>
        <v>27.502197427391238</v>
      </c>
      <c r="BF30" s="60">
        <f t="shared" si="20"/>
        <v>5.2683473286782974</v>
      </c>
      <c r="BG30" s="71">
        <f t="shared" si="21"/>
        <v>44.410770240393134</v>
      </c>
    </row>
    <row r="31" spans="2:59" x14ac:dyDescent="0.25">
      <c r="B31" s="13" t="s">
        <v>4</v>
      </c>
      <c r="C31" s="80">
        <v>149.34174898000003</v>
      </c>
      <c r="D31" s="11">
        <v>1.4378773822177862</v>
      </c>
      <c r="E31" s="55">
        <v>54.756665060000003</v>
      </c>
      <c r="F31" s="29">
        <v>94.585083920000017</v>
      </c>
      <c r="G31" s="80">
        <v>136.77108955</v>
      </c>
      <c r="H31" s="11">
        <v>1.4378773822177862</v>
      </c>
      <c r="I31" s="55">
        <v>41.545268340000007</v>
      </c>
      <c r="J31" s="29">
        <v>95.225821209999992</v>
      </c>
      <c r="K31" s="80">
        <v>153.02045769999998</v>
      </c>
      <c r="L31" s="11">
        <v>1.7008777185774193</v>
      </c>
      <c r="M31" s="55">
        <v>39.499803780000001</v>
      </c>
      <c r="N31" s="29">
        <v>113.52065392</v>
      </c>
      <c r="O31" s="80">
        <v>91.980223099999989</v>
      </c>
      <c r="P31" s="11">
        <v>1.1493966422149267</v>
      </c>
      <c r="Q31" s="55">
        <v>31.23724825</v>
      </c>
      <c r="R31" s="29">
        <v>60.742974849999989</v>
      </c>
      <c r="S31" s="80">
        <v>132.46690848</v>
      </c>
      <c r="T31" s="11">
        <v>1.7679956077806382</v>
      </c>
      <c r="U31" s="55">
        <v>61.024035821616003</v>
      </c>
      <c r="V31" s="29">
        <v>71.442872660000006</v>
      </c>
      <c r="W31" s="80">
        <v>72.281498325541222</v>
      </c>
      <c r="X31" s="11">
        <v>1.0380571269673673</v>
      </c>
      <c r="Y31" s="55">
        <v>18.357946548909005</v>
      </c>
      <c r="Z31" s="29">
        <v>53.923551776632216</v>
      </c>
      <c r="AA31" s="24">
        <v>77.171300805482844</v>
      </c>
      <c r="AB31" s="11">
        <v>1.1904262818387426</v>
      </c>
      <c r="AC31" s="28">
        <v>29.029316930555112</v>
      </c>
      <c r="AD31" s="29">
        <v>48.141983874927739</v>
      </c>
      <c r="AE31" s="18">
        <v>75.618134586285549</v>
      </c>
      <c r="AF31" s="7">
        <v>1.2062829025183417</v>
      </c>
      <c r="AG31" s="7">
        <v>21.978768161880971</v>
      </c>
      <c r="AH31" s="43">
        <v>53.639366424404571</v>
      </c>
      <c r="AI31" s="18">
        <v>91.275478610843876</v>
      </c>
      <c r="AJ31" s="7">
        <v>1.5221376479731734</v>
      </c>
      <c r="AK31" s="7">
        <v>22.248276234930305</v>
      </c>
      <c r="AL31" s="47">
        <v>69.027202375913575</v>
      </c>
      <c r="AM31" s="59">
        <f t="shared" si="1"/>
        <v>-2.4040633359051484</v>
      </c>
      <c r="AN31" s="204">
        <f t="shared" si="2"/>
        <v>38.625157139957828</v>
      </c>
      <c r="AO31" s="210">
        <f t="shared" si="3"/>
        <v>-16.680286226455507</v>
      </c>
      <c r="AP31" s="59">
        <f t="shared" si="4"/>
        <v>66.362346755386383</v>
      </c>
      <c r="AQ31" s="60">
        <f t="shared" si="5"/>
        <v>26.450971173493169</v>
      </c>
      <c r="AR31" s="67">
        <f t="shared" si="6"/>
        <v>86.88688560336459</v>
      </c>
      <c r="AS31" s="59">
        <f t="shared" si="7"/>
        <v>-30.563622148781963</v>
      </c>
      <c r="AT31" s="60">
        <f t="shared" si="8"/>
        <v>-48.811566083056235</v>
      </c>
      <c r="AU31" s="67">
        <f t="shared" si="9"/>
        <v>-14.976858308765571</v>
      </c>
      <c r="AV31" s="59">
        <f t="shared" si="10"/>
        <v>83.265305159275869</v>
      </c>
      <c r="AW31" s="60">
        <f t="shared" si="11"/>
        <v>232.41210098872742</v>
      </c>
      <c r="AX31" s="67">
        <f t="shared" si="12"/>
        <v>32.489182010743946</v>
      </c>
      <c r="AY31" s="59">
        <f t="shared" si="13"/>
        <v>-3.5939839702593899</v>
      </c>
      <c r="AZ31" s="60">
        <f t="shared" si="14"/>
        <v>-36.760666491652252</v>
      </c>
      <c r="BA31" s="67">
        <f t="shared" si="15"/>
        <v>12.009409327054151</v>
      </c>
      <c r="BB31" s="59">
        <f t="shared" si="16"/>
        <v>2.0539599762607521</v>
      </c>
      <c r="BC31" s="60">
        <f t="shared" si="17"/>
        <v>32.078907774741936</v>
      </c>
      <c r="BD31" s="67">
        <f t="shared" si="18"/>
        <v>-0.1024878352585399</v>
      </c>
      <c r="BE31" s="59">
        <f t="shared" si="19"/>
        <v>-17.15394349375471</v>
      </c>
      <c r="BF31" s="60">
        <f t="shared" si="20"/>
        <v>-1.2113660860889524</v>
      </c>
      <c r="BG31" s="71">
        <f t="shared" si="21"/>
        <v>-22.292423018549645</v>
      </c>
    </row>
    <row r="32" spans="2:59" x14ac:dyDescent="0.25">
      <c r="B32" s="13" t="s">
        <v>5</v>
      </c>
      <c r="C32" s="81">
        <v>166.22693401000004</v>
      </c>
      <c r="D32" s="11">
        <v>1.4788854964628209</v>
      </c>
      <c r="E32" s="56">
        <v>76.665243090000004</v>
      </c>
      <c r="F32" s="40">
        <v>89.561690920000018</v>
      </c>
      <c r="G32" s="81">
        <v>140.67178688000001</v>
      </c>
      <c r="H32" s="11">
        <v>1.4788854964628209</v>
      </c>
      <c r="I32" s="56">
        <v>51.197100400000004</v>
      </c>
      <c r="J32" s="40">
        <v>89.474686479999988</v>
      </c>
      <c r="K32" s="81">
        <v>123.32087229</v>
      </c>
      <c r="L32" s="11">
        <v>1.3707560875606537</v>
      </c>
      <c r="M32" s="56">
        <v>47.226650880000001</v>
      </c>
      <c r="N32" s="40">
        <v>76.094221410000003</v>
      </c>
      <c r="O32" s="81">
        <v>97.727048600000003</v>
      </c>
      <c r="P32" s="11">
        <v>1.2212097093121201</v>
      </c>
      <c r="Q32" s="56">
        <v>41.114707129999999</v>
      </c>
      <c r="R32" s="40">
        <v>56.612341469999997</v>
      </c>
      <c r="S32" s="81">
        <v>141.1451371</v>
      </c>
      <c r="T32" s="11">
        <v>1.8838212902650926</v>
      </c>
      <c r="U32" s="56">
        <v>74.149505270492</v>
      </c>
      <c r="V32" s="40">
        <v>66.995631830000008</v>
      </c>
      <c r="W32" s="81">
        <v>86.235975130798309</v>
      </c>
      <c r="X32" s="11">
        <v>1.2384617178566981</v>
      </c>
      <c r="Y32" s="56">
        <v>32.74601288788746</v>
      </c>
      <c r="Z32" s="40">
        <v>53.489962242910849</v>
      </c>
      <c r="AA32" s="24">
        <v>89.665759066533695</v>
      </c>
      <c r="AB32" s="11">
        <v>1.3831628475833408</v>
      </c>
      <c r="AC32" s="37">
        <v>45.433540601753322</v>
      </c>
      <c r="AD32" s="40">
        <v>44.232218464780374</v>
      </c>
      <c r="AE32" s="19">
        <v>83.157793048152072</v>
      </c>
      <c r="AF32" s="8">
        <v>1.3265577696932171</v>
      </c>
      <c r="AG32" s="8">
        <v>35.551332727195501</v>
      </c>
      <c r="AH32" s="44">
        <v>47.606460320956572</v>
      </c>
      <c r="AI32" s="19">
        <v>68.68818397383059</v>
      </c>
      <c r="AJ32" s="8">
        <v>1.1454650513884446</v>
      </c>
      <c r="AK32" s="8">
        <v>34.033481258134373</v>
      </c>
      <c r="AL32" s="48">
        <v>34.654702715696217</v>
      </c>
      <c r="AM32" s="61">
        <f t="shared" si="1"/>
        <v>34.79221394015331</v>
      </c>
      <c r="AN32" s="205">
        <f t="shared" si="2"/>
        <v>62.334702252763265</v>
      </c>
      <c r="AO32" s="211">
        <f t="shared" si="3"/>
        <v>17.69841291553076</v>
      </c>
      <c r="AP32" s="61">
        <f t="shared" si="4"/>
        <v>26.189088954027813</v>
      </c>
      <c r="AQ32" s="62">
        <f t="shared" si="5"/>
        <v>14.865589898706403</v>
      </c>
      <c r="AR32" s="68">
        <f t="shared" si="6"/>
        <v>34.41277897033077</v>
      </c>
      <c r="AS32" s="61">
        <f t="shared" si="7"/>
        <v>-30.761306689042136</v>
      </c>
      <c r="AT32" s="62">
        <f t="shared" si="8"/>
        <v>-44.551609643224808</v>
      </c>
      <c r="AU32" s="68">
        <f t="shared" si="9"/>
        <v>-15.498458744813973</v>
      </c>
      <c r="AV32" s="61">
        <f t="shared" si="10"/>
        <v>63.673150197372131</v>
      </c>
      <c r="AW32" s="62">
        <f t="shared" si="11"/>
        <v>126.43827058994233</v>
      </c>
      <c r="AX32" s="68">
        <f t="shared" si="12"/>
        <v>25.24897947348822</v>
      </c>
      <c r="AY32" s="61">
        <f t="shared" si="13"/>
        <v>-2.3145310115305282</v>
      </c>
      <c r="AZ32" s="62">
        <f t="shared" si="14"/>
        <v>-27.925465516936264</v>
      </c>
      <c r="BA32" s="68">
        <f t="shared" si="15"/>
        <v>20.929865377432733</v>
      </c>
      <c r="BB32" s="61">
        <f t="shared" si="16"/>
        <v>7.8260446553857204</v>
      </c>
      <c r="BC32" s="62">
        <f t="shared" si="17"/>
        <v>27.797011016125101</v>
      </c>
      <c r="BD32" s="68">
        <f t="shared" si="18"/>
        <v>-7.0877814343420997E-2</v>
      </c>
      <c r="BE32" s="61">
        <f t="shared" si="19"/>
        <v>21.065645118575617</v>
      </c>
      <c r="BF32" s="62">
        <f t="shared" si="20"/>
        <v>4.4598771943094864</v>
      </c>
      <c r="BG32" s="72">
        <f t="shared" si="21"/>
        <v>37.37373744485793</v>
      </c>
    </row>
    <row r="33" spans="2:59" ht="15.75" thickBot="1" x14ac:dyDescent="0.3">
      <c r="B33" s="97" t="s">
        <v>101</v>
      </c>
      <c r="C33" s="98">
        <v>401.88570152999995</v>
      </c>
      <c r="D33" s="99">
        <v>3.8112891246920944</v>
      </c>
      <c r="E33" s="100">
        <v>401.58677376999998</v>
      </c>
      <c r="F33" s="101">
        <v>0.29892775999999999</v>
      </c>
      <c r="G33" s="98">
        <v>362.53033299000009</v>
      </c>
      <c r="H33" s="99">
        <v>3.8112891246920944</v>
      </c>
      <c r="I33" s="100">
        <v>362.48633934000003</v>
      </c>
      <c r="J33" s="101">
        <v>4.3993650000000002E-2</v>
      </c>
      <c r="K33" s="98">
        <v>319.04916098000001</v>
      </c>
      <c r="L33" s="99">
        <v>3.5463467904769073</v>
      </c>
      <c r="M33" s="100">
        <v>319.00101087999997</v>
      </c>
      <c r="N33" s="101">
        <v>4.8150100000000001E-2</v>
      </c>
      <c r="O33" s="98">
        <v>207.21176886999996</v>
      </c>
      <c r="P33" s="99">
        <v>2.5893447889081438</v>
      </c>
      <c r="Q33" s="100">
        <v>207.17752696999997</v>
      </c>
      <c r="R33" s="101">
        <v>3.4241899999999992E-2</v>
      </c>
      <c r="S33" s="98">
        <v>83.931304499999996</v>
      </c>
      <c r="T33" s="99">
        <v>1.120205637862328</v>
      </c>
      <c r="U33" s="100">
        <v>83.897506590000006</v>
      </c>
      <c r="V33" s="101">
        <v>3.379791E-2</v>
      </c>
      <c r="W33" s="98">
        <v>95.895957980788921</v>
      </c>
      <c r="X33" s="99">
        <v>1.377191742498038</v>
      </c>
      <c r="Y33" s="100">
        <v>95.867235175716758</v>
      </c>
      <c r="Z33" s="101">
        <v>2.87228050721633E-2</v>
      </c>
      <c r="AA33" s="102">
        <v>96.611643867177548</v>
      </c>
      <c r="AB33" s="99">
        <v>1.4903084280129406</v>
      </c>
      <c r="AC33" s="103">
        <v>96.560532821100651</v>
      </c>
      <c r="AD33" s="101">
        <v>5.1111046076911734E-2</v>
      </c>
      <c r="AE33" s="104">
        <v>58.814189810367594</v>
      </c>
      <c r="AF33" s="105">
        <v>0.93822139334526899</v>
      </c>
      <c r="AG33" s="105">
        <v>58.764753041908293</v>
      </c>
      <c r="AH33" s="106">
        <v>4.9436768459300375E-2</v>
      </c>
      <c r="AI33" s="104">
        <v>65.004957589776012</v>
      </c>
      <c r="AJ33" s="105">
        <v>1.0840424477439259</v>
      </c>
      <c r="AK33" s="105">
        <v>64.95867045</v>
      </c>
      <c r="AL33" s="107">
        <v>4.6287139776014681E-2</v>
      </c>
      <c r="AM33" s="108">
        <f t="shared" si="1"/>
        <v>25.963566334278074</v>
      </c>
      <c r="AN33" s="206">
        <f t="shared" si="2"/>
        <v>25.888871844693515</v>
      </c>
      <c r="AO33" s="212">
        <f t="shared" si="3"/>
        <v>520.82479579481662</v>
      </c>
      <c r="AP33" s="108">
        <f t="shared" si="4"/>
        <v>53.972509727555263</v>
      </c>
      <c r="AQ33" s="109">
        <f t="shared" si="5"/>
        <v>53.974717019473076</v>
      </c>
      <c r="AR33" s="110">
        <f t="shared" si="6"/>
        <v>40.617489099611923</v>
      </c>
      <c r="AS33" s="108">
        <f t="shared" si="7"/>
        <v>146.88257868075905</v>
      </c>
      <c r="AT33" s="109">
        <f t="shared" si="8"/>
        <v>146.94122077126673</v>
      </c>
      <c r="AU33" s="110">
        <f t="shared" si="9"/>
        <v>1.3136611109976661</v>
      </c>
      <c r="AV33" s="108">
        <f t="shared" si="10"/>
        <v>-12.476702598023822</v>
      </c>
      <c r="AW33" s="109">
        <f t="shared" si="11"/>
        <v>-12.485734634755268</v>
      </c>
      <c r="AX33" s="110">
        <f t="shared" si="12"/>
        <v>17.669252411406145</v>
      </c>
      <c r="AY33" s="108">
        <f t="shared" si="13"/>
        <v>0.31938603659283871</v>
      </c>
      <c r="AZ33" s="109">
        <f t="shared" si="14"/>
        <v>-0.71799277109248938</v>
      </c>
      <c r="BA33" s="110">
        <f t="shared" si="15"/>
        <v>-43.803135962153235</v>
      </c>
      <c r="BB33" s="108">
        <f t="shared" si="16"/>
        <v>64.26587559682261</v>
      </c>
      <c r="BC33" s="109">
        <f t="shared" si="17"/>
        <v>64.317091151966835</v>
      </c>
      <c r="BD33" s="110">
        <f t="shared" si="18"/>
        <v>3.3867052191927476E-2</v>
      </c>
      <c r="BE33" s="108">
        <f t="shared" si="19"/>
        <v>-9.5235317565719058</v>
      </c>
      <c r="BF33" s="109">
        <f t="shared" si="20"/>
        <v>-9.5351665377130672</v>
      </c>
      <c r="BG33" s="111">
        <f t="shared" si="21"/>
        <v>6.8045437642655662</v>
      </c>
    </row>
    <row r="34" spans="2:59" ht="16.5" x14ac:dyDescent="0.25">
      <c r="B34" s="236" t="s">
        <v>8</v>
      </c>
      <c r="C34" s="237"/>
      <c r="D34" s="237"/>
      <c r="E34" s="237"/>
      <c r="F34" s="237"/>
      <c r="G34" s="237"/>
      <c r="H34" s="237"/>
      <c r="I34" s="237"/>
      <c r="J34" s="237"/>
      <c r="K34" s="237"/>
      <c r="L34" s="237"/>
      <c r="M34" s="237"/>
      <c r="N34" s="237"/>
      <c r="O34" s="237"/>
      <c r="P34" s="237"/>
      <c r="Q34" s="237"/>
      <c r="R34" s="237"/>
      <c r="S34" s="237"/>
      <c r="T34" s="237"/>
      <c r="U34" s="237"/>
      <c r="V34" s="237"/>
      <c r="W34" s="237"/>
      <c r="X34" s="237"/>
      <c r="Y34" s="237"/>
      <c r="Z34" s="237"/>
      <c r="AA34" s="238"/>
      <c r="AB34" s="238"/>
      <c r="AC34" s="238"/>
      <c r="AD34" s="238"/>
      <c r="AE34" s="238"/>
      <c r="AF34" s="238"/>
      <c r="AG34" s="238"/>
      <c r="AH34" s="238"/>
      <c r="AI34" s="238"/>
      <c r="AJ34" s="238"/>
      <c r="AK34" s="238"/>
      <c r="AL34" s="238"/>
      <c r="AM34" s="238"/>
      <c r="AN34" s="238"/>
      <c r="AO34" s="238"/>
      <c r="AP34" s="238"/>
      <c r="AQ34" s="238"/>
      <c r="AR34" s="238"/>
      <c r="AS34" s="238"/>
      <c r="AT34" s="238"/>
      <c r="AU34" s="238"/>
      <c r="AV34" s="238"/>
      <c r="AW34" s="238"/>
      <c r="AX34" s="238"/>
      <c r="AY34" s="238"/>
      <c r="AZ34" s="238"/>
      <c r="BA34" s="238"/>
      <c r="BB34" s="239"/>
      <c r="BC34" s="239"/>
      <c r="BD34" s="239"/>
      <c r="BE34" s="239"/>
      <c r="BF34" s="239"/>
      <c r="BG34" s="240"/>
    </row>
    <row r="35" spans="2:59" ht="16.5" x14ac:dyDescent="0.25">
      <c r="B35" s="223" t="s">
        <v>9</v>
      </c>
      <c r="C35" s="224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  <c r="AR35" s="225"/>
      <c r="AS35" s="225"/>
      <c r="AT35" s="225"/>
      <c r="AU35" s="225"/>
      <c r="AV35" s="225"/>
      <c r="AW35" s="225"/>
      <c r="AX35" s="225"/>
      <c r="AY35" s="225"/>
      <c r="AZ35" s="225"/>
      <c r="BA35" s="225"/>
      <c r="BB35" s="226"/>
      <c r="BC35" s="226"/>
      <c r="BD35" s="226"/>
      <c r="BE35" s="226"/>
      <c r="BF35" s="226"/>
      <c r="BG35" s="227"/>
    </row>
    <row r="36" spans="2:59" ht="20.25" customHeight="1" x14ac:dyDescent="0.25">
      <c r="B36" s="241" t="s">
        <v>12</v>
      </c>
      <c r="C36" s="242"/>
      <c r="D36" s="242"/>
      <c r="E36" s="242"/>
      <c r="F36" s="242"/>
      <c r="G36" s="242"/>
      <c r="H36" s="242"/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3"/>
      <c r="AB36" s="243"/>
      <c r="AC36" s="243"/>
      <c r="AD36" s="243"/>
      <c r="AE36" s="243"/>
      <c r="AF36" s="243"/>
      <c r="AG36" s="243"/>
      <c r="AH36" s="243"/>
      <c r="AI36" s="243"/>
      <c r="AJ36" s="243"/>
      <c r="AK36" s="243"/>
      <c r="AL36" s="243"/>
      <c r="AM36" s="243"/>
      <c r="AN36" s="243"/>
      <c r="AO36" s="243"/>
      <c r="AP36" s="243"/>
      <c r="AQ36" s="243"/>
      <c r="AR36" s="243"/>
      <c r="AS36" s="243"/>
      <c r="AT36" s="243"/>
      <c r="AU36" s="243"/>
      <c r="AV36" s="243"/>
      <c r="AW36" s="243"/>
      <c r="AX36" s="243"/>
      <c r="AY36" s="243"/>
      <c r="AZ36" s="243"/>
      <c r="BA36" s="243"/>
      <c r="BB36" s="226"/>
      <c r="BC36" s="226"/>
      <c r="BD36" s="226"/>
      <c r="BE36" s="226"/>
      <c r="BF36" s="226"/>
      <c r="BG36" s="227"/>
    </row>
    <row r="37" spans="2:59" ht="16.149999999999999" customHeight="1" x14ac:dyDescent="0.25">
      <c r="B37" s="223" t="s">
        <v>10</v>
      </c>
      <c r="C37" s="224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5"/>
      <c r="AB37" s="225"/>
      <c r="AC37" s="225"/>
      <c r="AD37" s="225"/>
      <c r="AE37" s="225"/>
      <c r="AF37" s="225"/>
      <c r="AG37" s="225"/>
      <c r="AH37" s="225"/>
      <c r="AI37" s="225"/>
      <c r="AJ37" s="225"/>
      <c r="AK37" s="225"/>
      <c r="AL37" s="225"/>
      <c r="AM37" s="225"/>
      <c r="AN37" s="225"/>
      <c r="AO37" s="225"/>
      <c r="AP37" s="225"/>
      <c r="AQ37" s="225"/>
      <c r="AR37" s="225"/>
      <c r="AS37" s="225"/>
      <c r="AT37" s="225"/>
      <c r="AU37" s="225"/>
      <c r="AV37" s="225"/>
      <c r="AW37" s="225"/>
      <c r="AX37" s="225"/>
      <c r="AY37" s="225"/>
      <c r="AZ37" s="225"/>
      <c r="BA37" s="225"/>
      <c r="BB37" s="226"/>
      <c r="BC37" s="226"/>
      <c r="BD37" s="226"/>
      <c r="BE37" s="226"/>
      <c r="BF37" s="226"/>
      <c r="BG37" s="227"/>
    </row>
    <row r="38" spans="2:59" ht="17.25" thickBot="1" x14ac:dyDescent="0.3">
      <c r="B38" s="228" t="s">
        <v>74</v>
      </c>
      <c r="C38" s="229"/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30"/>
      <c r="AB38" s="230"/>
      <c r="AC38" s="230"/>
      <c r="AD38" s="230"/>
      <c r="AE38" s="230"/>
      <c r="AF38" s="230"/>
      <c r="AG38" s="230"/>
      <c r="AH38" s="230"/>
      <c r="AI38" s="230"/>
      <c r="AJ38" s="230"/>
      <c r="AK38" s="230"/>
      <c r="AL38" s="230"/>
      <c r="AM38" s="230"/>
      <c r="AN38" s="230"/>
      <c r="AO38" s="230"/>
      <c r="AP38" s="230"/>
      <c r="AQ38" s="230"/>
      <c r="AR38" s="230"/>
      <c r="AS38" s="230"/>
      <c r="AT38" s="230"/>
      <c r="AU38" s="230"/>
      <c r="AV38" s="230"/>
      <c r="AW38" s="230"/>
      <c r="AX38" s="230"/>
      <c r="AY38" s="230"/>
      <c r="AZ38" s="230"/>
      <c r="BA38" s="230"/>
      <c r="BB38" s="231"/>
      <c r="BC38" s="231"/>
      <c r="BD38" s="231"/>
      <c r="BE38" s="231"/>
      <c r="BF38" s="231"/>
      <c r="BG38" s="232"/>
    </row>
    <row r="39" spans="2:59" x14ac:dyDescent="0.25">
      <c r="B39" s="194"/>
    </row>
    <row r="50" spans="2:2" ht="16.5" x14ac:dyDescent="0.25">
      <c r="B50" s="21"/>
    </row>
  </sheetData>
  <mergeCells count="21">
    <mergeCell ref="C5:F5"/>
    <mergeCell ref="AM5:AO5"/>
    <mergeCell ref="K5:N5"/>
    <mergeCell ref="AP5:AR5"/>
    <mergeCell ref="G5:J5"/>
    <mergeCell ref="B37:BG37"/>
    <mergeCell ref="B38:BG38"/>
    <mergeCell ref="AI5:AL5"/>
    <mergeCell ref="AE5:AH5"/>
    <mergeCell ref="AA5:AD5"/>
    <mergeCell ref="BB5:BD5"/>
    <mergeCell ref="BE5:BG5"/>
    <mergeCell ref="B34:BG34"/>
    <mergeCell ref="B35:BG35"/>
    <mergeCell ref="B36:BG36"/>
    <mergeCell ref="W5:Z5"/>
    <mergeCell ref="AY5:BA5"/>
    <mergeCell ref="S5:V5"/>
    <mergeCell ref="AV5:AX5"/>
    <mergeCell ref="O5:R5"/>
    <mergeCell ref="AS5:AU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BG15"/>
  <sheetViews>
    <sheetView workbookViewId="0">
      <selection activeCell="B19" sqref="B19"/>
    </sheetView>
  </sheetViews>
  <sheetFormatPr baseColWidth="10" defaultRowHeight="15" x14ac:dyDescent="0.25"/>
  <cols>
    <col min="1" max="1" width="4.140625" customWidth="1"/>
    <col min="2" max="2" width="57.28515625" customWidth="1"/>
    <col min="3" max="3" width="9.85546875" customWidth="1"/>
    <col min="4" max="4" width="8.28515625" bestFit="1" customWidth="1"/>
    <col min="5" max="5" width="9.7109375" customWidth="1"/>
    <col min="6" max="6" width="10.5703125" customWidth="1"/>
    <col min="7" max="7" width="9.85546875" customWidth="1"/>
    <col min="8" max="8" width="8.28515625" bestFit="1" customWidth="1"/>
    <col min="9" max="9" width="9.7109375" customWidth="1"/>
    <col min="10" max="10" width="10.5703125" customWidth="1"/>
    <col min="11" max="11" width="9.85546875" customWidth="1"/>
    <col min="12" max="12" width="8.28515625" bestFit="1" customWidth="1"/>
    <col min="13" max="13" width="9.7109375" customWidth="1"/>
    <col min="14" max="14" width="10.5703125" customWidth="1"/>
    <col min="15" max="15" width="9.85546875" customWidth="1"/>
    <col min="16" max="16" width="8.28515625" bestFit="1" customWidth="1"/>
    <col min="17" max="17" width="9.7109375" customWidth="1"/>
    <col min="18" max="18" width="10.5703125" customWidth="1"/>
    <col min="19" max="19" width="9.85546875" customWidth="1"/>
    <col min="20" max="20" width="8.28515625" bestFit="1" customWidth="1"/>
    <col min="21" max="21" width="9.7109375" customWidth="1"/>
    <col min="22" max="22" width="10.5703125" customWidth="1"/>
    <col min="23" max="23" width="9.85546875" customWidth="1"/>
    <col min="24" max="24" width="8.28515625" bestFit="1" customWidth="1"/>
    <col min="25" max="25" width="9.7109375" customWidth="1"/>
    <col min="26" max="26" width="10.5703125" customWidth="1"/>
    <col min="27" max="27" width="9.7109375" customWidth="1"/>
    <col min="28" max="28" width="8.28515625" bestFit="1" customWidth="1"/>
    <col min="29" max="29" width="9.7109375" customWidth="1"/>
    <col min="30" max="30" width="10.5703125" customWidth="1"/>
    <col min="31" max="31" width="9.7109375" customWidth="1"/>
    <col min="32" max="32" width="8.28515625" bestFit="1" customWidth="1"/>
    <col min="33" max="33" width="9.7109375" customWidth="1"/>
    <col min="34" max="34" width="9.85546875" customWidth="1"/>
    <col min="35" max="35" width="9.7109375" customWidth="1"/>
    <col min="36" max="36" width="8.28515625" bestFit="1" customWidth="1"/>
    <col min="37" max="37" width="9.7109375" customWidth="1"/>
    <col min="39" max="39" width="9.85546875" customWidth="1"/>
    <col min="40" max="40" width="9.5703125" customWidth="1"/>
    <col min="41" max="41" width="12.140625" customWidth="1"/>
    <col min="42" max="42" width="8.85546875" customWidth="1"/>
    <col min="43" max="43" width="9.5703125" customWidth="1"/>
    <col min="44" max="44" width="11.140625" customWidth="1"/>
    <col min="45" max="45" width="8.85546875" customWidth="1"/>
    <col min="46" max="46" width="9.5703125" customWidth="1"/>
    <col min="47" max="47" width="10.7109375" bestFit="1" customWidth="1"/>
    <col min="48" max="48" width="8.85546875" customWidth="1"/>
    <col min="49" max="49" width="9.5703125" customWidth="1"/>
    <col min="50" max="50" width="10.7109375" bestFit="1" customWidth="1"/>
    <col min="51" max="51" width="9.140625" customWidth="1"/>
    <col min="52" max="52" width="9" customWidth="1"/>
    <col min="53" max="53" width="9.28515625" customWidth="1"/>
    <col min="54" max="54" width="9.140625" customWidth="1"/>
    <col min="55" max="55" width="9" customWidth="1"/>
    <col min="56" max="56" width="9.85546875" customWidth="1"/>
    <col min="57" max="57" width="9.42578125" customWidth="1"/>
    <col min="58" max="58" width="9.28515625" customWidth="1"/>
    <col min="59" max="59" width="8.85546875" customWidth="1"/>
  </cols>
  <sheetData>
    <row r="1" spans="2:59" ht="66" customHeight="1" x14ac:dyDescent="0.25"/>
    <row r="2" spans="2:59" ht="17.100000000000001" customHeight="1" x14ac:dyDescent="0.25"/>
    <row r="3" spans="2:59" ht="19.5" customHeight="1" x14ac:dyDescent="0.25">
      <c r="B3" s="82" t="s">
        <v>65</v>
      </c>
    </row>
    <row r="4" spans="2:59" ht="12.75" customHeight="1" thickBot="1" x14ac:dyDescent="0.3">
      <c r="B4" s="82"/>
    </row>
    <row r="5" spans="2:59" ht="33.4" customHeight="1" thickBot="1" x14ac:dyDescent="0.3">
      <c r="B5" s="12" t="s">
        <v>47</v>
      </c>
      <c r="C5" s="233" t="s">
        <v>75</v>
      </c>
      <c r="D5" s="234"/>
      <c r="E5" s="234"/>
      <c r="F5" s="235"/>
      <c r="G5" s="233">
        <v>2024</v>
      </c>
      <c r="H5" s="234"/>
      <c r="I5" s="234"/>
      <c r="J5" s="235"/>
      <c r="K5" s="233">
        <v>2023</v>
      </c>
      <c r="L5" s="234"/>
      <c r="M5" s="234"/>
      <c r="N5" s="235"/>
      <c r="O5" s="233">
        <v>2022</v>
      </c>
      <c r="P5" s="234"/>
      <c r="Q5" s="234"/>
      <c r="R5" s="235"/>
      <c r="S5" s="233">
        <v>2021</v>
      </c>
      <c r="T5" s="234"/>
      <c r="U5" s="234"/>
      <c r="V5" s="235"/>
      <c r="W5" s="233">
        <v>2020</v>
      </c>
      <c r="X5" s="234"/>
      <c r="Y5" s="234"/>
      <c r="Z5" s="235"/>
      <c r="AA5" s="233">
        <v>2019</v>
      </c>
      <c r="AB5" s="234"/>
      <c r="AC5" s="234"/>
      <c r="AD5" s="235"/>
      <c r="AE5" s="233">
        <v>2018</v>
      </c>
      <c r="AF5" s="234"/>
      <c r="AG5" s="234"/>
      <c r="AH5" s="235"/>
      <c r="AI5" s="233">
        <v>2017</v>
      </c>
      <c r="AJ5" s="234"/>
      <c r="AK5" s="234"/>
      <c r="AL5" s="235"/>
      <c r="AM5" s="233" t="s">
        <v>73</v>
      </c>
      <c r="AN5" s="234"/>
      <c r="AO5" s="235"/>
      <c r="AP5" s="233" t="s">
        <v>66</v>
      </c>
      <c r="AQ5" s="234"/>
      <c r="AR5" s="235"/>
      <c r="AS5" s="233" t="s">
        <v>56</v>
      </c>
      <c r="AT5" s="234"/>
      <c r="AU5" s="235"/>
      <c r="AV5" s="233" t="s">
        <v>55</v>
      </c>
      <c r="AW5" s="234"/>
      <c r="AX5" s="235"/>
      <c r="AY5" s="233" t="s">
        <v>43</v>
      </c>
      <c r="AZ5" s="234"/>
      <c r="BA5" s="235"/>
      <c r="BB5" s="233" t="s">
        <v>32</v>
      </c>
      <c r="BC5" s="234"/>
      <c r="BD5" s="235"/>
      <c r="BE5" s="234" t="s">
        <v>35</v>
      </c>
      <c r="BF5" s="234"/>
      <c r="BG5" s="235"/>
    </row>
    <row r="6" spans="2:59" ht="30.75" thickBot="1" x14ac:dyDescent="0.3">
      <c r="B6" s="118" t="s">
        <v>31</v>
      </c>
      <c r="C6" s="113" t="s">
        <v>42</v>
      </c>
      <c r="D6" s="116" t="s">
        <v>7</v>
      </c>
      <c r="E6" s="116" t="s">
        <v>44</v>
      </c>
      <c r="F6" s="117" t="s">
        <v>41</v>
      </c>
      <c r="G6" s="113" t="s">
        <v>42</v>
      </c>
      <c r="H6" s="116" t="s">
        <v>7</v>
      </c>
      <c r="I6" s="116" t="s">
        <v>44</v>
      </c>
      <c r="J6" s="117" t="s">
        <v>41</v>
      </c>
      <c r="K6" s="113" t="s">
        <v>42</v>
      </c>
      <c r="L6" s="116" t="s">
        <v>7</v>
      </c>
      <c r="M6" s="116" t="s">
        <v>44</v>
      </c>
      <c r="N6" s="117" t="s">
        <v>41</v>
      </c>
      <c r="O6" s="113" t="s">
        <v>42</v>
      </c>
      <c r="P6" s="116" t="s">
        <v>7</v>
      </c>
      <c r="Q6" s="116" t="s">
        <v>44</v>
      </c>
      <c r="R6" s="117" t="s">
        <v>41</v>
      </c>
      <c r="S6" s="113" t="s">
        <v>42</v>
      </c>
      <c r="T6" s="116" t="s">
        <v>7</v>
      </c>
      <c r="U6" s="116" t="s">
        <v>44</v>
      </c>
      <c r="V6" s="117" t="s">
        <v>41</v>
      </c>
      <c r="W6" s="113" t="s">
        <v>42</v>
      </c>
      <c r="X6" s="116" t="s">
        <v>7</v>
      </c>
      <c r="Y6" s="116" t="s">
        <v>44</v>
      </c>
      <c r="Z6" s="117" t="s">
        <v>41</v>
      </c>
      <c r="AA6" s="113" t="s">
        <v>42</v>
      </c>
      <c r="AB6" s="116" t="s">
        <v>7</v>
      </c>
      <c r="AC6" s="116" t="s">
        <v>44</v>
      </c>
      <c r="AD6" s="117" t="s">
        <v>41</v>
      </c>
      <c r="AE6" s="113" t="s">
        <v>42</v>
      </c>
      <c r="AF6" s="116" t="s">
        <v>7</v>
      </c>
      <c r="AG6" s="116" t="s">
        <v>44</v>
      </c>
      <c r="AH6" s="117" t="s">
        <v>41</v>
      </c>
      <c r="AI6" s="113" t="s">
        <v>42</v>
      </c>
      <c r="AJ6" s="116" t="s">
        <v>7</v>
      </c>
      <c r="AK6" s="116" t="s">
        <v>44</v>
      </c>
      <c r="AL6" s="117" t="s">
        <v>41</v>
      </c>
      <c r="AM6" s="113" t="s">
        <v>33</v>
      </c>
      <c r="AN6" s="114" t="s">
        <v>39</v>
      </c>
      <c r="AO6" s="115" t="s">
        <v>34</v>
      </c>
      <c r="AP6" s="113" t="s">
        <v>33</v>
      </c>
      <c r="AQ6" s="114" t="s">
        <v>39</v>
      </c>
      <c r="AR6" s="115" t="s">
        <v>34</v>
      </c>
      <c r="AS6" s="113" t="s">
        <v>33</v>
      </c>
      <c r="AT6" s="114" t="s">
        <v>39</v>
      </c>
      <c r="AU6" s="115" t="s">
        <v>34</v>
      </c>
      <c r="AV6" s="113" t="s">
        <v>33</v>
      </c>
      <c r="AW6" s="114" t="s">
        <v>39</v>
      </c>
      <c r="AX6" s="115" t="s">
        <v>34</v>
      </c>
      <c r="AY6" s="113" t="s">
        <v>33</v>
      </c>
      <c r="AZ6" s="114" t="s">
        <v>39</v>
      </c>
      <c r="BA6" s="115" t="s">
        <v>34</v>
      </c>
      <c r="BB6" s="113" t="s">
        <v>33</v>
      </c>
      <c r="BC6" s="114" t="s">
        <v>39</v>
      </c>
      <c r="BD6" s="115" t="s">
        <v>34</v>
      </c>
      <c r="BE6" s="113" t="s">
        <v>33</v>
      </c>
      <c r="BF6" s="114" t="s">
        <v>39</v>
      </c>
      <c r="BG6" s="115" t="s">
        <v>34</v>
      </c>
    </row>
    <row r="7" spans="2:59" ht="18.75" customHeight="1" thickBot="1" x14ac:dyDescent="0.3">
      <c r="B7" s="118" t="s">
        <v>6</v>
      </c>
      <c r="C7" s="153">
        <v>866.23525999000003</v>
      </c>
      <c r="D7" s="154">
        <v>100</v>
      </c>
      <c r="E7" s="154">
        <v>842.18626675999997</v>
      </c>
      <c r="F7" s="155">
        <v>16.961089999999999</v>
      </c>
      <c r="G7" s="153">
        <v>896.81972108000014</v>
      </c>
      <c r="H7" s="154">
        <v>100</v>
      </c>
      <c r="I7" s="154">
        <v>887.79537161999997</v>
      </c>
      <c r="J7" s="155">
        <v>9.0243494600000016</v>
      </c>
      <c r="K7" s="153">
        <v>784.77833741999996</v>
      </c>
      <c r="L7" s="154">
        <v>100</v>
      </c>
      <c r="M7" s="154">
        <v>771.64161724999985</v>
      </c>
      <c r="N7" s="155">
        <v>13.13672017</v>
      </c>
      <c r="O7" s="153">
        <v>615.05820484999992</v>
      </c>
      <c r="P7" s="154">
        <v>100</v>
      </c>
      <c r="Q7" s="154">
        <v>603.59154033000004</v>
      </c>
      <c r="R7" s="155">
        <v>11.46666452</v>
      </c>
      <c r="S7" s="153">
        <v>445.40992104999998</v>
      </c>
      <c r="T7" s="154">
        <v>100</v>
      </c>
      <c r="U7" s="154">
        <v>430.36722901999997</v>
      </c>
      <c r="V7" s="155">
        <v>15.042692030000001</v>
      </c>
      <c r="W7" s="153">
        <v>477.64075928</v>
      </c>
      <c r="X7" s="154">
        <v>100</v>
      </c>
      <c r="Y7" s="154">
        <v>463.66202901999998</v>
      </c>
      <c r="Z7" s="155">
        <v>13.978730259999999</v>
      </c>
      <c r="AA7" s="153">
        <v>388.86635561999998</v>
      </c>
      <c r="AB7" s="154">
        <v>100</v>
      </c>
      <c r="AC7" s="154">
        <v>375.4826587</v>
      </c>
      <c r="AD7" s="155">
        <v>13.38369692</v>
      </c>
      <c r="AE7" s="153">
        <v>374.16759620999994</v>
      </c>
      <c r="AF7" s="154">
        <v>100</v>
      </c>
      <c r="AG7" s="154">
        <v>372.23080916999993</v>
      </c>
      <c r="AH7" s="155">
        <v>1.93678704</v>
      </c>
      <c r="AI7" s="153">
        <v>332.91127542999999</v>
      </c>
      <c r="AJ7" s="154">
        <v>100</v>
      </c>
      <c r="AK7" s="154">
        <v>330.90007063000002</v>
      </c>
      <c r="AL7" s="156">
        <v>2.0112047999999998</v>
      </c>
      <c r="AM7" s="153">
        <f>(G7-K7)*100/K7</f>
        <v>14.276819111539458</v>
      </c>
      <c r="AN7" s="154">
        <f>(I7-M7)*100/M7</f>
        <v>15.052811016589857</v>
      </c>
      <c r="AO7" s="156">
        <f>(J7-N7)*100/N7</f>
        <v>-31.304394527572541</v>
      </c>
      <c r="AP7" s="153">
        <f>(K7-O7)*100/O7</f>
        <v>27.594157956382563</v>
      </c>
      <c r="AQ7" s="154">
        <f>(M7-Q7)*100/Q7</f>
        <v>27.841688574382971</v>
      </c>
      <c r="AR7" s="156">
        <f>(N7-R7)*100/R7</f>
        <v>14.564441534738474</v>
      </c>
      <c r="AS7" s="153">
        <f>(O7-S7)*100/S7</f>
        <v>38.088124171117393</v>
      </c>
      <c r="AT7" s="154">
        <f>(Q7-U7)*100/U7</f>
        <v>40.250348918167752</v>
      </c>
      <c r="AU7" s="156">
        <f>(R7-V7)*100/V7</f>
        <v>-23.772523580674548</v>
      </c>
      <c r="AV7" s="153">
        <f>(S7-W7)*100/W7</f>
        <v>-6.7479245863743023</v>
      </c>
      <c r="AW7" s="154">
        <f>(U7-Y7)*100/Y7</f>
        <v>-7.1808338652125956</v>
      </c>
      <c r="AX7" s="156">
        <f>(V7-Z7)*100/Z7</f>
        <v>7.6112905121613128</v>
      </c>
      <c r="AY7" s="153">
        <f>(W7-AA7)*100/AA7</f>
        <v>22.829026573528086</v>
      </c>
      <c r="AZ7" s="154">
        <f t="shared" ref="AZ7:BB8" si="0">(Y7-AC7)*100/AC7</f>
        <v>23.484272382989808</v>
      </c>
      <c r="BA7" s="156">
        <f t="shared" si="0"/>
        <v>4.445956476426236</v>
      </c>
      <c r="BB7" s="153">
        <f t="shared" si="0"/>
        <v>3.9283891921390279</v>
      </c>
      <c r="BC7" s="154">
        <f>(AC7-AG7)*100/AG7</f>
        <v>0.87361106332144955</v>
      </c>
      <c r="BD7" s="156">
        <f>(AD7-AH7)/AH7</f>
        <v>5.9102573714041373</v>
      </c>
      <c r="BE7" s="153">
        <f>(AE7-AI7)*100/AI7</f>
        <v>12.392587402367742</v>
      </c>
      <c r="BF7" s="154">
        <f>(AG7-AK7)*100/AK7</f>
        <v>12.490398826845336</v>
      </c>
      <c r="BG7" s="155">
        <f>(AH7-AL7)*100/AL7</f>
        <v>-3.7001582335125587</v>
      </c>
    </row>
    <row r="8" spans="2:59" x14ac:dyDescent="0.25">
      <c r="B8" s="152" t="s">
        <v>98</v>
      </c>
      <c r="C8" s="119">
        <v>134.70445999999998</v>
      </c>
      <c r="D8" s="120">
        <v>15.550563019283588</v>
      </c>
      <c r="E8" s="120">
        <v>134.70446000000001</v>
      </c>
      <c r="F8" s="121">
        <v>0</v>
      </c>
      <c r="G8" s="119">
        <v>132.73246</v>
      </c>
      <c r="H8" s="120">
        <v>14.800350268854057</v>
      </c>
      <c r="I8" s="120">
        <v>132.73246</v>
      </c>
      <c r="J8" s="121">
        <v>0</v>
      </c>
      <c r="K8" s="119">
        <v>136.68245999999999</v>
      </c>
      <c r="L8" s="120">
        <v>17.416696343753674</v>
      </c>
      <c r="M8" s="120">
        <v>136.68245999999999</v>
      </c>
      <c r="N8" s="121">
        <v>0</v>
      </c>
      <c r="O8" s="119">
        <v>129.02037899999999</v>
      </c>
      <c r="P8" s="120">
        <v>20.976938114574899</v>
      </c>
      <c r="Q8" s="120">
        <v>128.99037899999999</v>
      </c>
      <c r="R8" s="121">
        <v>0.03</v>
      </c>
      <c r="S8" s="119">
        <v>116.41767</v>
      </c>
      <c r="T8" s="120">
        <v>26.137197331743177</v>
      </c>
      <c r="U8" s="120">
        <v>116.38767</v>
      </c>
      <c r="V8" s="121">
        <v>0.03</v>
      </c>
      <c r="W8" s="119">
        <v>112.46406675</v>
      </c>
      <c r="X8" s="120">
        <v>23.545743231697681</v>
      </c>
      <c r="Y8" s="120">
        <v>112.43406675</v>
      </c>
      <c r="Z8" s="121">
        <v>0.03</v>
      </c>
      <c r="AA8" s="119">
        <v>106.5823</v>
      </c>
      <c r="AB8" s="120">
        <v>27.408465263102411</v>
      </c>
      <c r="AC8" s="120">
        <v>106.5523</v>
      </c>
      <c r="AD8" s="121">
        <v>0.03</v>
      </c>
      <c r="AE8" s="119">
        <v>101.23454089000001</v>
      </c>
      <c r="AF8" s="120">
        <v>27.055934804461941</v>
      </c>
      <c r="AG8" s="120">
        <v>101.20184089</v>
      </c>
      <c r="AH8" s="121">
        <v>3.27E-2</v>
      </c>
      <c r="AI8" s="119">
        <v>105.76158287999999</v>
      </c>
      <c r="AJ8" s="120">
        <v>31.76869955617892</v>
      </c>
      <c r="AK8" s="120">
        <v>105.73158287999999</v>
      </c>
      <c r="AL8" s="122">
        <v>0.03</v>
      </c>
      <c r="AM8" s="119">
        <f t="shared" ref="AM8:AM10" si="1">(G8-K8)*100/K8</f>
        <v>-2.8899099416267373</v>
      </c>
      <c r="AN8" s="120">
        <f t="shared" ref="AN8:AN10" si="2">(I8-M8)*100/M8</f>
        <v>-2.8899099416267373</v>
      </c>
      <c r="AO8" s="122">
        <v>0</v>
      </c>
      <c r="AP8" s="119">
        <f t="shared" ref="AP8:AP10" si="3">(K8-O8)*100/O8</f>
        <v>5.9386595043252823</v>
      </c>
      <c r="AQ8" s="120">
        <f t="shared" ref="AQ8:AQ10" si="4">(M8-Q8)*100/Q8</f>
        <v>5.9632982394756766</v>
      </c>
      <c r="AR8" s="122">
        <f t="shared" ref="AR8:AR10" si="5">(N8-R8)*100/R8</f>
        <v>-100</v>
      </c>
      <c r="AS8" s="119">
        <f t="shared" ref="AS8:AS10" si="6">(O8-S8)*100/S8</f>
        <v>10.825426243284195</v>
      </c>
      <c r="AT8" s="120">
        <f t="shared" ref="AT8:AT10" si="7">(Q8-U8)*100/U8</f>
        <v>10.828216597170465</v>
      </c>
      <c r="AU8" s="122">
        <f t="shared" ref="AU8:AU10" si="8">(R8-V8)*100/V8</f>
        <v>0</v>
      </c>
      <c r="AV8" s="119">
        <f t="shared" ref="AV8:AV10" si="9">(S8-W8)*100/W8</f>
        <v>3.5154368539674032</v>
      </c>
      <c r="AW8" s="120">
        <f t="shared" ref="AW8:AW10" si="10">(U8-Y8)*100/Y8</f>
        <v>3.516374853531659</v>
      </c>
      <c r="AX8" s="122">
        <f t="shared" ref="AX8:AX10" si="11">(V8-Z8)*100/Z8</f>
        <v>0</v>
      </c>
      <c r="AY8" s="119">
        <f>(W8-AA8)*100/AA8</f>
        <v>5.5185211334339721</v>
      </c>
      <c r="AZ8" s="120">
        <f t="shared" si="0"/>
        <v>5.5200748834140576</v>
      </c>
      <c r="BA8" s="122">
        <f t="shared" si="0"/>
        <v>0</v>
      </c>
      <c r="BB8" s="119">
        <f t="shared" si="0"/>
        <v>5.2825439449671592</v>
      </c>
      <c r="BC8" s="120">
        <f>(AC8-AG8)*100/AG8</f>
        <v>5.2869187585388033</v>
      </c>
      <c r="BD8" s="122">
        <f>(AD8-AH8)*100/AH8</f>
        <v>-8.2568807339449588</v>
      </c>
      <c r="BE8" s="119">
        <f>(AE8-AI8)*100/AI8</f>
        <v>-4.2804219327319384</v>
      </c>
      <c r="BF8" s="120">
        <f>(AG8-AK8)*100/AK8</f>
        <v>-4.2841900845663297</v>
      </c>
      <c r="BG8" s="121">
        <f>(AH8-AL8)*100/AL8</f>
        <v>9.0000000000000053</v>
      </c>
    </row>
    <row r="9" spans="2:59" x14ac:dyDescent="0.25">
      <c r="B9" s="3" t="s">
        <v>99</v>
      </c>
      <c r="C9" s="20">
        <v>686.54097947000002</v>
      </c>
      <c r="D9" s="49">
        <v>79.255718530543945</v>
      </c>
      <c r="E9" s="49">
        <v>677.20470523999995</v>
      </c>
      <c r="F9" s="50">
        <v>9.3362742300000008</v>
      </c>
      <c r="G9" s="20">
        <v>731.04030049000005</v>
      </c>
      <c r="H9" s="49">
        <v>81.514744079182464</v>
      </c>
      <c r="I9" s="49">
        <v>724.43786917</v>
      </c>
      <c r="J9" s="50">
        <v>6.60243132</v>
      </c>
      <c r="K9" s="20">
        <v>618.41959588999998</v>
      </c>
      <c r="L9" s="49">
        <v>78.801817838536024</v>
      </c>
      <c r="M9" s="49">
        <v>605.96860788999993</v>
      </c>
      <c r="N9" s="50">
        <v>12.450988000000001</v>
      </c>
      <c r="O9" s="20">
        <v>452.93206559999999</v>
      </c>
      <c r="P9" s="49">
        <v>73.640520852893999</v>
      </c>
      <c r="Q9" s="49">
        <v>442.32527129999994</v>
      </c>
      <c r="R9" s="50">
        <v>10.606794300000001</v>
      </c>
      <c r="S9" s="20">
        <v>312.92351429000001</v>
      </c>
      <c r="T9" s="49">
        <v>70.255173830057643</v>
      </c>
      <c r="U9" s="49">
        <v>301.44170566999998</v>
      </c>
      <c r="V9" s="50">
        <v>11.481808619999999</v>
      </c>
      <c r="W9" s="20">
        <v>353.39547507999998</v>
      </c>
      <c r="X9" s="49">
        <v>73.987713195312637</v>
      </c>
      <c r="Y9" s="49">
        <v>339.45214482</v>
      </c>
      <c r="Z9" s="50">
        <v>13.94333026</v>
      </c>
      <c r="AA9" s="20">
        <v>271.44198440000002</v>
      </c>
      <c r="AB9" s="49">
        <v>69.803412014705884</v>
      </c>
      <c r="AC9" s="49">
        <v>258.19141148</v>
      </c>
      <c r="AD9" s="50">
        <v>13.25057292</v>
      </c>
      <c r="AE9" s="20">
        <v>255.66542201000001</v>
      </c>
      <c r="AF9" s="49">
        <v>68.329118982956729</v>
      </c>
      <c r="AG9" s="49">
        <v>253.94633497000001</v>
      </c>
      <c r="AH9" s="50">
        <v>1.71908704</v>
      </c>
      <c r="AI9" s="20">
        <v>207.49964086999998</v>
      </c>
      <c r="AJ9" s="49">
        <v>62.328811363323787</v>
      </c>
      <c r="AK9" s="49">
        <v>205.80876606999999</v>
      </c>
      <c r="AL9" s="51">
        <v>1.6908747999999998</v>
      </c>
      <c r="AM9" s="20">
        <f t="shared" si="1"/>
        <v>18.211050449965402</v>
      </c>
      <c r="AN9" s="49">
        <f t="shared" si="2"/>
        <v>19.550395802269929</v>
      </c>
      <c r="AO9" s="51">
        <f t="shared" ref="AO9:AO10" si="12">(J9-N9)*100/N9</f>
        <v>-46.972631248219017</v>
      </c>
      <c r="AP9" s="20">
        <f t="shared" si="3"/>
        <v>36.536942923389262</v>
      </c>
      <c r="AQ9" s="49">
        <f t="shared" si="4"/>
        <v>36.996153556646227</v>
      </c>
      <c r="AR9" s="51">
        <f t="shared" si="5"/>
        <v>17.386909256833611</v>
      </c>
      <c r="AS9" s="20">
        <f t="shared" si="6"/>
        <v>44.742099879476577</v>
      </c>
      <c r="AT9" s="49">
        <f t="shared" si="7"/>
        <v>46.736587200787241</v>
      </c>
      <c r="AU9" s="51">
        <f t="shared" si="8"/>
        <v>-7.6208753251279875</v>
      </c>
      <c r="AV9" s="20">
        <f t="shared" si="9"/>
        <v>-11.452314374098343</v>
      </c>
      <c r="AW9" s="49">
        <f t="shared" si="10"/>
        <v>-11.197584027685457</v>
      </c>
      <c r="AX9" s="51">
        <f t="shared" si="11"/>
        <v>-17.653756987034178</v>
      </c>
      <c r="AY9" s="20">
        <f t="shared" ref="AY9:AY10" si="13">(W9-AA9)*100/AA9</f>
        <v>30.191899333904203</v>
      </c>
      <c r="AZ9" s="49">
        <f t="shared" ref="AZ9:AZ10" si="14">(Y9-AC9)*100/AC9</f>
        <v>31.473058253254337</v>
      </c>
      <c r="BA9" s="51">
        <f t="shared" ref="BA9:BA10" si="15">(Z9-AD9)*100/AD9</f>
        <v>5.2281312225705632</v>
      </c>
      <c r="BB9" s="20">
        <f t="shared" ref="BB9:BB10" si="16">(AA9-AE9)*100/AE9</f>
        <v>6.1707845613095573</v>
      </c>
      <c r="BC9" s="49">
        <f t="shared" ref="BC9:BC10" si="17">(AC9-AG9)*100/AG9</f>
        <v>1.6716431487390762</v>
      </c>
      <c r="BD9" s="51">
        <f t="shared" ref="BD9:BD10" si="18">(AD9-AH9)/AH9</f>
        <v>6.707912753504325</v>
      </c>
      <c r="BE9" s="20">
        <f t="shared" ref="BE9:BE10" si="19">(AE9-AI9)*100/AI9</f>
        <v>23.212464820686723</v>
      </c>
      <c r="BF9" s="49">
        <f t="shared" ref="BF9:BF10" si="20">(AG9-AK9)*100/AK9</f>
        <v>23.389464802304584</v>
      </c>
      <c r="BG9" s="50">
        <f t="shared" ref="BG9:BG10" si="21">(AH9-AL9)*100/AL9</f>
        <v>1.66849964290675</v>
      </c>
    </row>
    <row r="10" spans="2:59" ht="15.75" customHeight="1" thickBot="1" x14ac:dyDescent="0.3">
      <c r="B10" s="123" t="s">
        <v>100</v>
      </c>
      <c r="C10" s="124">
        <v>52.744730519999997</v>
      </c>
      <c r="D10" s="125">
        <v>6.0889613891506666</v>
      </c>
      <c r="E10" s="125">
        <v>30.277101519999999</v>
      </c>
      <c r="F10" s="126">
        <v>14.712719</v>
      </c>
      <c r="G10" s="124">
        <v>33.046960589999998</v>
      </c>
      <c r="H10" s="125">
        <v>3.6849056519634753</v>
      </c>
      <c r="I10" s="125">
        <v>30.625042449999999</v>
      </c>
      <c r="J10" s="126">
        <v>2.4219181400000003</v>
      </c>
      <c r="K10" s="124">
        <v>29.676281530000001</v>
      </c>
      <c r="L10" s="125">
        <v>3.7814858177103026</v>
      </c>
      <c r="M10" s="125">
        <v>28.990549359999999</v>
      </c>
      <c r="N10" s="126">
        <v>0.68573216999999997</v>
      </c>
      <c r="O10" s="124">
        <v>33.105760249999996</v>
      </c>
      <c r="P10" s="125">
        <v>5.3825410325310301</v>
      </c>
      <c r="Q10" s="125">
        <v>32.275890029999999</v>
      </c>
      <c r="R10" s="126">
        <v>0.82987021999999999</v>
      </c>
      <c r="S10" s="124">
        <v>16.06873676</v>
      </c>
      <c r="T10" s="125">
        <v>3.6076288381991799</v>
      </c>
      <c r="U10" s="125">
        <v>12.537853349999999</v>
      </c>
      <c r="V10" s="126">
        <v>3.5308834099999999</v>
      </c>
      <c r="W10" s="124">
        <v>11.78121745</v>
      </c>
      <c r="X10" s="125">
        <v>2.4665435729896905</v>
      </c>
      <c r="Y10" s="125">
        <v>11.77581745</v>
      </c>
      <c r="Z10" s="126">
        <v>5.4000000000000003E-3</v>
      </c>
      <c r="AA10" s="124">
        <v>10.842071220000001</v>
      </c>
      <c r="AB10" s="125">
        <v>2.7881227221917002</v>
      </c>
      <c r="AC10" s="125">
        <v>10.73894722</v>
      </c>
      <c r="AD10" s="126">
        <v>0.10312399999999999</v>
      </c>
      <c r="AE10" s="124">
        <v>17.267633310000001</v>
      </c>
      <c r="AF10" s="125">
        <v>4.614946212581331</v>
      </c>
      <c r="AG10" s="125">
        <v>17.082633310000002</v>
      </c>
      <c r="AH10" s="126">
        <v>0.185</v>
      </c>
      <c r="AI10" s="124">
        <v>19.650051680000001</v>
      </c>
      <c r="AJ10" s="125">
        <v>5.902489080497288</v>
      </c>
      <c r="AK10" s="125">
        <v>19.35972168</v>
      </c>
      <c r="AL10" s="127">
        <v>0.29032999999999998</v>
      </c>
      <c r="AM10" s="124">
        <f t="shared" si="1"/>
        <v>11.358158388518284</v>
      </c>
      <c r="AN10" s="125">
        <f t="shared" si="2"/>
        <v>5.6380204103865914</v>
      </c>
      <c r="AO10" s="127">
        <f t="shared" si="12"/>
        <v>253.18718385342783</v>
      </c>
      <c r="AP10" s="124">
        <f t="shared" si="3"/>
        <v>-10.35916014041694</v>
      </c>
      <c r="AQ10" s="125">
        <f t="shared" si="4"/>
        <v>-10.178931291891008</v>
      </c>
      <c r="AR10" s="127">
        <f t="shared" si="5"/>
        <v>-17.368745922705845</v>
      </c>
      <c r="AS10" s="124">
        <f t="shared" si="6"/>
        <v>106.02590449057799</v>
      </c>
      <c r="AT10" s="125">
        <f t="shared" si="7"/>
        <v>157.42756059592929</v>
      </c>
      <c r="AU10" s="127">
        <f t="shared" si="8"/>
        <v>-76.496810468176861</v>
      </c>
      <c r="AV10" s="124">
        <f t="shared" si="9"/>
        <v>36.392837397292929</v>
      </c>
      <c r="AW10" s="125">
        <f t="shared" si="10"/>
        <v>6.4711932163995893</v>
      </c>
      <c r="AX10" s="127">
        <f t="shared" si="11"/>
        <v>65286.729814814811</v>
      </c>
      <c r="AY10" s="124">
        <f t="shared" si="13"/>
        <v>8.6620555329648408</v>
      </c>
      <c r="AZ10" s="125">
        <f t="shared" si="14"/>
        <v>9.6552316419709516</v>
      </c>
      <c r="BA10" s="127">
        <f t="shared" si="15"/>
        <v>-94.763585586284478</v>
      </c>
      <c r="BB10" s="124">
        <f t="shared" si="16"/>
        <v>-37.2115968334748</v>
      </c>
      <c r="BC10" s="125">
        <f t="shared" si="17"/>
        <v>-37.135293926179827</v>
      </c>
      <c r="BD10" s="127">
        <f t="shared" si="18"/>
        <v>-0.44257297297297299</v>
      </c>
      <c r="BE10" s="124">
        <f t="shared" si="19"/>
        <v>-12.124234626949336</v>
      </c>
      <c r="BF10" s="125">
        <f t="shared" si="20"/>
        <v>-11.761989183720527</v>
      </c>
      <c r="BG10" s="126">
        <f t="shared" si="21"/>
        <v>-36.279406192952841</v>
      </c>
    </row>
    <row r="11" spans="2:59" ht="21.75" customHeight="1" x14ac:dyDescent="0.25">
      <c r="B11" s="244" t="s">
        <v>37</v>
      </c>
      <c r="C11" s="245"/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5"/>
      <c r="W11" s="245"/>
      <c r="X11" s="245"/>
      <c r="Y11" s="245"/>
      <c r="Z11" s="245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  <c r="AM11" s="246"/>
      <c r="AN11" s="246"/>
      <c r="AO11" s="246"/>
      <c r="AP11" s="246"/>
      <c r="AQ11" s="246"/>
      <c r="AR11" s="246"/>
      <c r="AS11" s="246"/>
      <c r="AT11" s="246"/>
      <c r="AU11" s="246"/>
      <c r="AV11" s="246"/>
      <c r="AW11" s="246"/>
      <c r="AX11" s="246"/>
      <c r="AY11" s="246"/>
      <c r="AZ11" s="246"/>
      <c r="BA11" s="246"/>
      <c r="BB11" s="239"/>
      <c r="BC11" s="239"/>
      <c r="BD11" s="239"/>
      <c r="BE11" s="239"/>
      <c r="BF11" s="239"/>
      <c r="BG11" s="240"/>
    </row>
    <row r="12" spans="2:59" ht="20.25" customHeight="1" x14ac:dyDescent="0.25">
      <c r="B12" s="241" t="s">
        <v>12</v>
      </c>
      <c r="C12" s="242"/>
      <c r="D12" s="242"/>
      <c r="E12" s="242"/>
      <c r="F12" s="242"/>
      <c r="G12" s="242"/>
      <c r="H12" s="242"/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3"/>
      <c r="AB12" s="243"/>
      <c r="AC12" s="243"/>
      <c r="AD12" s="243"/>
      <c r="AE12" s="243"/>
      <c r="AF12" s="243"/>
      <c r="AG12" s="243"/>
      <c r="AH12" s="243"/>
      <c r="AI12" s="243"/>
      <c r="AJ12" s="243"/>
      <c r="AK12" s="243"/>
      <c r="AL12" s="243"/>
      <c r="AM12" s="243"/>
      <c r="AN12" s="243"/>
      <c r="AO12" s="243"/>
      <c r="AP12" s="243"/>
      <c r="AQ12" s="243"/>
      <c r="AR12" s="243"/>
      <c r="AS12" s="243"/>
      <c r="AT12" s="243"/>
      <c r="AU12" s="243"/>
      <c r="AV12" s="243"/>
      <c r="AW12" s="243"/>
      <c r="AX12" s="243"/>
      <c r="AY12" s="243"/>
      <c r="AZ12" s="243"/>
      <c r="BA12" s="243"/>
      <c r="BB12" s="226"/>
      <c r="BC12" s="226"/>
      <c r="BD12" s="226"/>
      <c r="BE12" s="226"/>
      <c r="BF12" s="226"/>
      <c r="BG12" s="227"/>
    </row>
    <row r="13" spans="2:59" ht="17.25" thickBot="1" x14ac:dyDescent="0.3">
      <c r="B13" s="228" t="s">
        <v>76</v>
      </c>
      <c r="C13" s="229"/>
      <c r="D13" s="229"/>
      <c r="E13" s="229"/>
      <c r="F13" s="229"/>
      <c r="G13" s="229"/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30"/>
      <c r="AB13" s="230"/>
      <c r="AC13" s="230"/>
      <c r="AD13" s="230"/>
      <c r="AE13" s="230"/>
      <c r="AF13" s="230"/>
      <c r="AG13" s="230"/>
      <c r="AH13" s="230"/>
      <c r="AI13" s="230"/>
      <c r="AJ13" s="230"/>
      <c r="AK13" s="230"/>
      <c r="AL13" s="230"/>
      <c r="AM13" s="230"/>
      <c r="AN13" s="230"/>
      <c r="AO13" s="230"/>
      <c r="AP13" s="230"/>
      <c r="AQ13" s="230"/>
      <c r="AR13" s="230"/>
      <c r="AS13" s="230"/>
      <c r="AT13" s="230"/>
      <c r="AU13" s="230"/>
      <c r="AV13" s="230"/>
      <c r="AW13" s="230"/>
      <c r="AX13" s="230"/>
      <c r="AY13" s="230"/>
      <c r="AZ13" s="230"/>
      <c r="BA13" s="230"/>
      <c r="BB13" s="231"/>
      <c r="BC13" s="231"/>
      <c r="BD13" s="231"/>
      <c r="BE13" s="231"/>
      <c r="BF13" s="231"/>
      <c r="BG13" s="232"/>
    </row>
    <row r="14" spans="2:59" x14ac:dyDescent="0.25">
      <c r="B14" s="194"/>
    </row>
    <row r="15" spans="2:59" x14ac:dyDescent="0.25">
      <c r="C15" s="174"/>
      <c r="E15" s="174"/>
      <c r="G15" s="174"/>
      <c r="I15" s="174"/>
      <c r="M15" s="174"/>
      <c r="Q15" s="174"/>
      <c r="U15" s="174"/>
    </row>
  </sheetData>
  <mergeCells count="19">
    <mergeCell ref="B13:BG13"/>
    <mergeCell ref="AI5:AL5"/>
    <mergeCell ref="AE5:AH5"/>
    <mergeCell ref="AA5:AD5"/>
    <mergeCell ref="W5:Z5"/>
    <mergeCell ref="AY5:BA5"/>
    <mergeCell ref="S5:V5"/>
    <mergeCell ref="AV5:AX5"/>
    <mergeCell ref="O5:R5"/>
    <mergeCell ref="AS5:AU5"/>
    <mergeCell ref="G5:J5"/>
    <mergeCell ref="AP5:AR5"/>
    <mergeCell ref="K5:N5"/>
    <mergeCell ref="AM5:AO5"/>
    <mergeCell ref="BB5:BD5"/>
    <mergeCell ref="BE5:BG5"/>
    <mergeCell ref="B11:BG11"/>
    <mergeCell ref="B12:BG12"/>
    <mergeCell ref="C5:F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J279"/>
  <sheetViews>
    <sheetView workbookViewId="0">
      <selection activeCell="B248" sqref="B248:B273"/>
    </sheetView>
  </sheetViews>
  <sheetFormatPr baseColWidth="10" defaultRowHeight="15" x14ac:dyDescent="0.25"/>
  <cols>
    <col min="1" max="1" width="3.42578125" customWidth="1"/>
    <col min="2" max="2" width="82" customWidth="1"/>
    <col min="3" max="3" width="11.140625" bestFit="1" customWidth="1"/>
    <col min="4" max="4" width="9.28515625" customWidth="1"/>
    <col min="5" max="5" width="10.85546875" bestFit="1" customWidth="1"/>
    <col min="6" max="6" width="9.7109375" bestFit="1" customWidth="1"/>
    <col min="7" max="7" width="10.85546875" bestFit="1" customWidth="1"/>
    <col min="8" max="8" width="9.7109375" bestFit="1" customWidth="1"/>
    <col min="9" max="9" width="10.85546875" bestFit="1" customWidth="1"/>
    <col min="10" max="10" width="9.7109375" bestFit="1" customWidth="1"/>
    <col min="11" max="17" width="10.85546875" bestFit="1" customWidth="1"/>
    <col min="18" max="18" width="8.85546875" customWidth="1"/>
    <col min="19" max="19" width="9.7109375" bestFit="1" customWidth="1"/>
    <col min="20" max="20" width="9.7109375" customWidth="1"/>
    <col min="21" max="21" width="9.28515625" bestFit="1" customWidth="1"/>
    <col min="22" max="22" width="8.7109375" bestFit="1" customWidth="1"/>
    <col min="23" max="23" width="9.28515625" bestFit="1" customWidth="1"/>
    <col min="24" max="24" width="8.7109375" bestFit="1" customWidth="1"/>
    <col min="25" max="25" width="9.28515625" bestFit="1" customWidth="1"/>
    <col min="26" max="26" width="8.7109375" bestFit="1" customWidth="1"/>
    <col min="27" max="27" width="9.28515625" bestFit="1" customWidth="1"/>
    <col min="28" max="28" width="8.7109375" bestFit="1" customWidth="1"/>
    <col min="29" max="29" width="9.140625" bestFit="1" customWidth="1"/>
    <col min="30" max="30" width="8.28515625" bestFit="1" customWidth="1"/>
    <col min="31" max="31" width="9.140625" bestFit="1" customWidth="1"/>
    <col min="32" max="32" width="8.28515625" bestFit="1" customWidth="1"/>
    <col min="33" max="33" width="9.140625" bestFit="1" customWidth="1"/>
    <col min="34" max="34" width="8.28515625" bestFit="1" customWidth="1"/>
    <col min="35" max="35" width="9.140625" bestFit="1" customWidth="1"/>
    <col min="36" max="36" width="8.28515625" bestFit="1" customWidth="1"/>
  </cols>
  <sheetData>
    <row r="1" spans="2:36" ht="66" customHeight="1" x14ac:dyDescent="0.25"/>
    <row r="3" spans="2:36" ht="17.100000000000001" customHeight="1" x14ac:dyDescent="0.25">
      <c r="B3" s="82" t="s">
        <v>67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</row>
    <row r="4" spans="2:36" ht="17.100000000000001" customHeight="1" thickBot="1" x14ac:dyDescent="0.3">
      <c r="B4" s="82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</row>
    <row r="5" spans="2:36" ht="57" customHeight="1" thickBot="1" x14ac:dyDescent="0.3">
      <c r="B5" s="12" t="s">
        <v>78</v>
      </c>
      <c r="C5" s="233" t="s">
        <v>14</v>
      </c>
      <c r="D5" s="235"/>
      <c r="E5" s="233" t="s">
        <v>15</v>
      </c>
      <c r="F5" s="235"/>
      <c r="G5" s="247" t="s">
        <v>16</v>
      </c>
      <c r="H5" s="248"/>
      <c r="I5" s="233" t="s">
        <v>17</v>
      </c>
      <c r="J5" s="235"/>
      <c r="K5" s="233" t="s">
        <v>18</v>
      </c>
      <c r="L5" s="235"/>
      <c r="M5" s="233" t="s">
        <v>19</v>
      </c>
      <c r="N5" s="235"/>
      <c r="O5" s="233" t="s">
        <v>20</v>
      </c>
      <c r="P5" s="235"/>
      <c r="Q5" s="233" t="s">
        <v>21</v>
      </c>
      <c r="R5" s="235"/>
      <c r="S5" s="233" t="s">
        <v>22</v>
      </c>
      <c r="T5" s="235"/>
      <c r="U5" s="247" t="s">
        <v>23</v>
      </c>
      <c r="V5" s="248"/>
      <c r="W5" s="247" t="s">
        <v>24</v>
      </c>
      <c r="X5" s="248"/>
      <c r="Y5" s="247" t="s">
        <v>25</v>
      </c>
      <c r="Z5" s="248"/>
      <c r="AA5" s="247" t="s">
        <v>26</v>
      </c>
      <c r="AB5" s="248"/>
      <c r="AC5" s="247" t="s">
        <v>27</v>
      </c>
      <c r="AD5" s="248"/>
      <c r="AE5" s="247" t="s">
        <v>28</v>
      </c>
      <c r="AF5" s="248"/>
      <c r="AG5" s="247" t="s">
        <v>29</v>
      </c>
      <c r="AH5" s="248"/>
      <c r="AI5" s="247" t="s">
        <v>30</v>
      </c>
      <c r="AJ5" s="248"/>
    </row>
    <row r="6" spans="2:36" ht="15.75" thickBot="1" x14ac:dyDescent="0.3">
      <c r="B6" s="112" t="s">
        <v>11</v>
      </c>
      <c r="C6" s="113" t="s">
        <v>45</v>
      </c>
      <c r="D6" s="115" t="s">
        <v>7</v>
      </c>
      <c r="E6" s="113" t="s">
        <v>45</v>
      </c>
      <c r="F6" s="115" t="s">
        <v>7</v>
      </c>
      <c r="G6" s="113" t="s">
        <v>45</v>
      </c>
      <c r="H6" s="115" t="s">
        <v>7</v>
      </c>
      <c r="I6" s="113" t="s">
        <v>45</v>
      </c>
      <c r="J6" s="115" t="s">
        <v>7</v>
      </c>
      <c r="K6" s="113" t="s">
        <v>45</v>
      </c>
      <c r="L6" s="115" t="s">
        <v>7</v>
      </c>
      <c r="M6" s="113" t="s">
        <v>45</v>
      </c>
      <c r="N6" s="115" t="s">
        <v>7</v>
      </c>
      <c r="O6" s="113" t="s">
        <v>45</v>
      </c>
      <c r="P6" s="115" t="s">
        <v>7</v>
      </c>
      <c r="Q6" s="113" t="s">
        <v>45</v>
      </c>
      <c r="R6" s="115" t="s">
        <v>7</v>
      </c>
      <c r="S6" s="113" t="s">
        <v>45</v>
      </c>
      <c r="T6" s="115" t="s">
        <v>7</v>
      </c>
      <c r="U6" s="113" t="s">
        <v>45</v>
      </c>
      <c r="V6" s="115" t="s">
        <v>7</v>
      </c>
      <c r="W6" s="113" t="s">
        <v>45</v>
      </c>
      <c r="X6" s="115" t="s">
        <v>7</v>
      </c>
      <c r="Y6" s="113" t="s">
        <v>45</v>
      </c>
      <c r="Z6" s="115" t="s">
        <v>7</v>
      </c>
      <c r="AA6" s="113" t="s">
        <v>45</v>
      </c>
      <c r="AB6" s="115" t="s">
        <v>7</v>
      </c>
      <c r="AC6" s="113" t="s">
        <v>45</v>
      </c>
      <c r="AD6" s="115" t="s">
        <v>7</v>
      </c>
      <c r="AE6" s="113" t="s">
        <v>45</v>
      </c>
      <c r="AF6" s="115" t="s">
        <v>7</v>
      </c>
      <c r="AG6" s="113" t="s">
        <v>45</v>
      </c>
      <c r="AH6" s="115" t="s">
        <v>7</v>
      </c>
      <c r="AI6" s="113" t="s">
        <v>45</v>
      </c>
      <c r="AJ6" s="115" t="s">
        <v>7</v>
      </c>
    </row>
    <row r="7" spans="2:36" ht="15.75" thickBot="1" x14ac:dyDescent="0.3">
      <c r="B7" s="15" t="s">
        <v>6</v>
      </c>
      <c r="C7" s="175">
        <v>917.98983485000008</v>
      </c>
      <c r="D7" s="34">
        <f>C7/$C$7*100</f>
        <v>100</v>
      </c>
      <c r="E7" s="175">
        <v>131.18867337</v>
      </c>
      <c r="F7" s="34">
        <f>E7*100/$E$7</f>
        <v>100</v>
      </c>
      <c r="G7" s="76">
        <v>139.84513694999998</v>
      </c>
      <c r="H7" s="34">
        <f>G7*100/$G$7</f>
        <v>100</v>
      </c>
      <c r="I7" s="76">
        <v>61.842815919999993</v>
      </c>
      <c r="J7" s="34">
        <f>I7*100/$I$7</f>
        <v>100</v>
      </c>
      <c r="K7" s="76">
        <v>116.20404744</v>
      </c>
      <c r="L7" s="34">
        <f>K7*100/$K$7</f>
        <v>100</v>
      </c>
      <c r="M7" s="76">
        <v>105.25403901999999</v>
      </c>
      <c r="N7" s="34">
        <f>M7*100/$M$7</f>
        <v>100</v>
      </c>
      <c r="O7" s="76">
        <v>324.19868030999999</v>
      </c>
      <c r="P7" s="34">
        <f>O7*100/$O$7</f>
        <v>100</v>
      </c>
      <c r="Q7" s="76">
        <v>114.29465644</v>
      </c>
      <c r="R7" s="34">
        <f>Q7*100/$Q$7</f>
        <v>100</v>
      </c>
      <c r="S7" s="76">
        <v>779.25471662999996</v>
      </c>
      <c r="T7" s="34">
        <f>S7*100/$S$7</f>
        <v>99.999999999999986</v>
      </c>
      <c r="U7" s="34">
        <v>654.69317027</v>
      </c>
      <c r="V7" s="34">
        <f>U7*100/$U$7</f>
        <v>100</v>
      </c>
      <c r="W7" s="76">
        <v>168.91835449999999</v>
      </c>
      <c r="X7" s="34">
        <f>W7*100/$W$7</f>
        <v>100</v>
      </c>
      <c r="Y7" s="76">
        <v>411.79562638000004</v>
      </c>
      <c r="Z7" s="34">
        <f>Y7*100/$Y$7</f>
        <v>100</v>
      </c>
      <c r="AA7" s="76">
        <v>620.44463222000002</v>
      </c>
      <c r="AB7" s="34">
        <f>AA7*100/$AA$7</f>
        <v>100</v>
      </c>
      <c r="AC7" s="76">
        <v>144.10487140999999</v>
      </c>
      <c r="AD7" s="34">
        <f>AC7*100/$AC$7</f>
        <v>100</v>
      </c>
      <c r="AE7" s="76">
        <v>82.502798849999991</v>
      </c>
      <c r="AF7" s="34">
        <f>AE7*100/$AE$7</f>
        <v>100.00000000000001</v>
      </c>
      <c r="AG7" s="175">
        <v>563.82140598000001</v>
      </c>
      <c r="AH7" s="34">
        <f>AG7*100/$AG$7</f>
        <v>100</v>
      </c>
      <c r="AI7" s="175">
        <v>84.070677569999987</v>
      </c>
      <c r="AJ7" s="34">
        <f>AI7*100/$AI$7</f>
        <v>100</v>
      </c>
    </row>
    <row r="8" spans="2:36" x14ac:dyDescent="0.25">
      <c r="B8" s="146" t="s">
        <v>79</v>
      </c>
      <c r="C8" s="176">
        <v>0.24</v>
      </c>
      <c r="D8" s="147">
        <f t="shared" ref="D8:D33" si="0">C8/$C$7*100</f>
        <v>2.6144080346948078E-2</v>
      </c>
      <c r="E8" s="176">
        <v>0</v>
      </c>
      <c r="F8" s="147">
        <f t="shared" ref="F8:F33" si="1">E8*100/$E$7</f>
        <v>0</v>
      </c>
      <c r="G8" s="148">
        <v>1.4999999999999999E-2</v>
      </c>
      <c r="H8" s="147">
        <f t="shared" ref="H8:H33" si="2">G8*100/$G$7</f>
        <v>1.0726150602836534E-2</v>
      </c>
      <c r="I8" s="148">
        <v>0</v>
      </c>
      <c r="J8" s="147">
        <f t="shared" ref="J8:J33" si="3">I8*100/$I$7</f>
        <v>0</v>
      </c>
      <c r="K8" s="148">
        <v>2.0249999999999999E-3</v>
      </c>
      <c r="L8" s="147">
        <f t="shared" ref="L8:L33" si="4">K8*100/$K$7</f>
        <v>1.7426243273028631E-3</v>
      </c>
      <c r="M8" s="148">
        <v>0.24249999999999999</v>
      </c>
      <c r="N8" s="147">
        <f t="shared" ref="N8:N33" si="5">M8*100/$M$7</f>
        <v>0.23039495895632187</v>
      </c>
      <c r="O8" s="148">
        <v>2.727875</v>
      </c>
      <c r="P8" s="147">
        <f t="shared" ref="P8:P33" si="6">O8*100/$O$7</f>
        <v>0.84142076006959554</v>
      </c>
      <c r="Q8" s="148">
        <v>0.31048379999999998</v>
      </c>
      <c r="R8" s="147">
        <f t="shared" ref="R8:R33" si="7">Q8*100/$Q$7</f>
        <v>0.27165206989619084</v>
      </c>
      <c r="S8" s="148">
        <v>0</v>
      </c>
      <c r="T8" s="147">
        <f t="shared" ref="T8:T33" si="8">S8*100/$S$7</f>
        <v>0</v>
      </c>
      <c r="U8" s="147">
        <v>0</v>
      </c>
      <c r="V8" s="147">
        <f t="shared" ref="V8:V33" si="9">U8*100/$U$7</f>
        <v>0</v>
      </c>
      <c r="W8" s="148">
        <v>0</v>
      </c>
      <c r="X8" s="147">
        <f t="shared" ref="X8:X33" si="10">W8*100/$W$7</f>
        <v>0</v>
      </c>
      <c r="Y8" s="148">
        <v>4.9615130000000001</v>
      </c>
      <c r="Z8" s="147">
        <f t="shared" ref="Z8:Z33" si="11">Y8*100/$Y$7</f>
        <v>1.2048483961851444</v>
      </c>
      <c r="AA8" s="148">
        <v>0</v>
      </c>
      <c r="AB8" s="147">
        <f t="shared" ref="AB8:AB33" si="12">AA8*100/$AA$7</f>
        <v>0</v>
      </c>
      <c r="AC8" s="148">
        <v>0.1037795</v>
      </c>
      <c r="AD8" s="147">
        <f t="shared" ref="AD8:AD33" si="13">AC8*100/$AC$7</f>
        <v>7.20166493919083E-2</v>
      </c>
      <c r="AE8" s="148">
        <v>0</v>
      </c>
      <c r="AF8" s="147">
        <f t="shared" ref="AF8:AF33" si="14">AE8*100/$AE$7</f>
        <v>0</v>
      </c>
      <c r="AG8" s="176">
        <v>0.48613369000000006</v>
      </c>
      <c r="AH8" s="147">
        <f t="shared" ref="AH8:AH33" si="15">AG8*100/$AG$7</f>
        <v>8.6221219138537697E-2</v>
      </c>
      <c r="AI8" s="176">
        <v>0</v>
      </c>
      <c r="AJ8" s="147">
        <f t="shared" ref="AJ8:AJ33" si="16">AI8*100/$AI$7</f>
        <v>0</v>
      </c>
    </row>
    <row r="9" spans="2:36" x14ac:dyDescent="0.25">
      <c r="B9" s="14" t="s">
        <v>80</v>
      </c>
      <c r="C9" s="177">
        <v>0</v>
      </c>
      <c r="D9" s="32">
        <f t="shared" si="0"/>
        <v>0</v>
      </c>
      <c r="E9" s="177">
        <v>4.1795319999999997E-2</v>
      </c>
      <c r="F9" s="32">
        <f t="shared" si="1"/>
        <v>3.1858939439170883E-2</v>
      </c>
      <c r="G9" s="74">
        <v>0.56810899999999998</v>
      </c>
      <c r="H9" s="32">
        <f t="shared" si="2"/>
        <v>0.406241512855124</v>
      </c>
      <c r="I9" s="74">
        <v>0</v>
      </c>
      <c r="J9" s="32">
        <f t="shared" si="3"/>
        <v>0</v>
      </c>
      <c r="K9" s="74">
        <v>2.6217934999999999</v>
      </c>
      <c r="L9" s="32">
        <f t="shared" si="4"/>
        <v>2.2561980909948245</v>
      </c>
      <c r="M9" s="74">
        <v>4.7459020000000001</v>
      </c>
      <c r="N9" s="32">
        <f t="shared" si="5"/>
        <v>4.5089975113431997</v>
      </c>
      <c r="O9" s="74">
        <v>0</v>
      </c>
      <c r="P9" s="32">
        <f t="shared" si="6"/>
        <v>0</v>
      </c>
      <c r="Q9" s="74">
        <v>1.7190621499999998</v>
      </c>
      <c r="R9" s="32">
        <f t="shared" si="7"/>
        <v>1.5040616976721364</v>
      </c>
      <c r="S9" s="74">
        <v>0</v>
      </c>
      <c r="T9" s="32">
        <f t="shared" si="8"/>
        <v>0</v>
      </c>
      <c r="U9" s="32">
        <v>3.7534100000000001</v>
      </c>
      <c r="V9" s="32">
        <f t="shared" si="9"/>
        <v>0.57330825651534867</v>
      </c>
      <c r="W9" s="74">
        <v>0.65131099999999997</v>
      </c>
      <c r="X9" s="32">
        <f t="shared" si="10"/>
        <v>0.3855774003529025</v>
      </c>
      <c r="Y9" s="74">
        <v>0</v>
      </c>
      <c r="Z9" s="32">
        <f t="shared" si="11"/>
        <v>0</v>
      </c>
      <c r="AA9" s="74">
        <v>4.2400500000000001</v>
      </c>
      <c r="AB9" s="32">
        <f t="shared" si="12"/>
        <v>0.68338894073896095</v>
      </c>
      <c r="AC9" s="74">
        <v>5.8986695099999995</v>
      </c>
      <c r="AD9" s="32">
        <f t="shared" si="13"/>
        <v>4.0933172156390185</v>
      </c>
      <c r="AE9" s="74">
        <v>1.1714530000000001</v>
      </c>
      <c r="AF9" s="32">
        <f t="shared" si="14"/>
        <v>1.4198948597245076</v>
      </c>
      <c r="AG9" s="177">
        <v>9.9937129900000006</v>
      </c>
      <c r="AH9" s="32">
        <f t="shared" si="15"/>
        <v>1.772496198974485</v>
      </c>
      <c r="AI9" s="177">
        <v>0.12002500000000001</v>
      </c>
      <c r="AJ9" s="32">
        <f t="shared" si="16"/>
        <v>0.14276678084349123</v>
      </c>
    </row>
    <row r="10" spans="2:36" x14ac:dyDescent="0.25">
      <c r="B10" s="13" t="s">
        <v>81</v>
      </c>
      <c r="C10" s="178">
        <v>1.679762</v>
      </c>
      <c r="D10" s="31">
        <f t="shared" si="0"/>
        <v>0.18298263621562583</v>
      </c>
      <c r="E10" s="178">
        <v>0</v>
      </c>
      <c r="F10" s="31">
        <f t="shared" si="1"/>
        <v>0</v>
      </c>
      <c r="G10" s="73">
        <v>0</v>
      </c>
      <c r="H10" s="31">
        <f t="shared" si="2"/>
        <v>0</v>
      </c>
      <c r="I10" s="73">
        <v>0</v>
      </c>
      <c r="J10" s="31">
        <f t="shared" si="3"/>
        <v>0</v>
      </c>
      <c r="K10" s="73">
        <v>0.97965959999999996</v>
      </c>
      <c r="L10" s="31">
        <f t="shared" si="4"/>
        <v>0.84305118589421824</v>
      </c>
      <c r="M10" s="73">
        <v>0</v>
      </c>
      <c r="N10" s="31">
        <f t="shared" si="5"/>
        <v>0</v>
      </c>
      <c r="O10" s="73">
        <v>0</v>
      </c>
      <c r="P10" s="31">
        <f t="shared" si="6"/>
        <v>0</v>
      </c>
      <c r="Q10" s="73">
        <v>0.22494316999999997</v>
      </c>
      <c r="R10" s="31">
        <f t="shared" si="7"/>
        <v>0.19680987458769419</v>
      </c>
      <c r="S10" s="73">
        <v>3.5279419999999999</v>
      </c>
      <c r="T10" s="31">
        <f t="shared" si="8"/>
        <v>0.45273283878949067</v>
      </c>
      <c r="U10" s="31">
        <v>0.45</v>
      </c>
      <c r="V10" s="31">
        <f t="shared" si="9"/>
        <v>6.873448822055328E-2</v>
      </c>
      <c r="W10" s="73">
        <v>0</v>
      </c>
      <c r="X10" s="31">
        <f t="shared" si="10"/>
        <v>0</v>
      </c>
      <c r="Y10" s="73">
        <v>0</v>
      </c>
      <c r="Z10" s="31">
        <f t="shared" si="11"/>
        <v>0</v>
      </c>
      <c r="AA10" s="73">
        <v>0</v>
      </c>
      <c r="AB10" s="31">
        <f t="shared" si="12"/>
        <v>0</v>
      </c>
      <c r="AC10" s="73">
        <v>7.4139899999999995E-2</v>
      </c>
      <c r="AD10" s="31">
        <f t="shared" si="13"/>
        <v>5.1448573025030399E-2</v>
      </c>
      <c r="AE10" s="73">
        <v>0</v>
      </c>
      <c r="AF10" s="31">
        <f t="shared" si="14"/>
        <v>0</v>
      </c>
      <c r="AG10" s="178">
        <v>0.12499376999999999</v>
      </c>
      <c r="AH10" s="31">
        <f t="shared" si="15"/>
        <v>2.2169035917099216E-2</v>
      </c>
      <c r="AI10" s="178">
        <v>0</v>
      </c>
      <c r="AJ10" s="31">
        <f t="shared" si="16"/>
        <v>0</v>
      </c>
    </row>
    <row r="11" spans="2:36" x14ac:dyDescent="0.25">
      <c r="B11" s="14" t="s">
        <v>82</v>
      </c>
      <c r="C11" s="177">
        <v>0</v>
      </c>
      <c r="D11" s="32">
        <f t="shared" si="0"/>
        <v>0</v>
      </c>
      <c r="E11" s="177">
        <v>1.125</v>
      </c>
      <c r="F11" s="32">
        <f t="shared" si="1"/>
        <v>0.85754354480518968</v>
      </c>
      <c r="G11" s="74">
        <v>1.4890000000000001</v>
      </c>
      <c r="H11" s="32">
        <f t="shared" si="2"/>
        <v>1.0647492165082399</v>
      </c>
      <c r="I11" s="74">
        <v>0</v>
      </c>
      <c r="J11" s="32">
        <f t="shared" si="3"/>
        <v>0</v>
      </c>
      <c r="K11" s="74">
        <v>7.8526300000000004</v>
      </c>
      <c r="L11" s="32">
        <f t="shared" si="4"/>
        <v>6.7576217636090288</v>
      </c>
      <c r="M11" s="74">
        <v>4.7032400000000001</v>
      </c>
      <c r="N11" s="32">
        <f t="shared" si="5"/>
        <v>4.4684651000483768</v>
      </c>
      <c r="O11" s="74">
        <v>2.9267110000000001</v>
      </c>
      <c r="P11" s="32">
        <f t="shared" si="6"/>
        <v>0.90275228671550056</v>
      </c>
      <c r="Q11" s="74">
        <v>0.69691893999999999</v>
      </c>
      <c r="R11" s="32">
        <f t="shared" si="7"/>
        <v>0.60975636281461143</v>
      </c>
      <c r="S11" s="74">
        <v>5.8000000000000003E-2</v>
      </c>
      <c r="T11" s="32">
        <f t="shared" si="8"/>
        <v>7.4430091678917799E-3</v>
      </c>
      <c r="U11" s="32">
        <v>0.96</v>
      </c>
      <c r="V11" s="32">
        <f t="shared" si="9"/>
        <v>0.14663357487051368</v>
      </c>
      <c r="W11" s="74">
        <v>2.4448430000000001</v>
      </c>
      <c r="X11" s="32">
        <f t="shared" si="10"/>
        <v>1.4473518921237185</v>
      </c>
      <c r="Y11" s="74">
        <v>9.1571059399999992</v>
      </c>
      <c r="Z11" s="32">
        <f t="shared" si="11"/>
        <v>2.2237016018110722</v>
      </c>
      <c r="AA11" s="74">
        <v>8.1325000000000003</v>
      </c>
      <c r="AB11" s="32">
        <f t="shared" si="12"/>
        <v>1.3107535431326516</v>
      </c>
      <c r="AC11" s="74">
        <v>5.6590410000000001E-2</v>
      </c>
      <c r="AD11" s="32">
        <f t="shared" si="13"/>
        <v>3.9270296310103071E-2</v>
      </c>
      <c r="AE11" s="74">
        <v>0</v>
      </c>
      <c r="AF11" s="32">
        <f t="shared" si="14"/>
        <v>0</v>
      </c>
      <c r="AG11" s="177">
        <v>24.287845230000002</v>
      </c>
      <c r="AH11" s="32">
        <f t="shared" si="15"/>
        <v>4.3077196027675377</v>
      </c>
      <c r="AI11" s="177">
        <v>0</v>
      </c>
      <c r="AJ11" s="32">
        <f t="shared" si="16"/>
        <v>0</v>
      </c>
    </row>
    <row r="12" spans="2:36" x14ac:dyDescent="0.25">
      <c r="B12" s="13" t="s">
        <v>83</v>
      </c>
      <c r="C12" s="178">
        <v>13.743957</v>
      </c>
      <c r="D12" s="31">
        <f t="shared" si="0"/>
        <v>1.4971796503874979</v>
      </c>
      <c r="E12" s="178">
        <v>1.05</v>
      </c>
      <c r="F12" s="31">
        <f t="shared" si="1"/>
        <v>0.80037397515151043</v>
      </c>
      <c r="G12" s="73">
        <v>1.2051670000000001</v>
      </c>
      <c r="H12" s="31">
        <f t="shared" si="2"/>
        <v>0.86178684957124663</v>
      </c>
      <c r="I12" s="73">
        <v>0</v>
      </c>
      <c r="J12" s="31">
        <f t="shared" si="3"/>
        <v>0</v>
      </c>
      <c r="K12" s="73">
        <v>8.5811600000000002E-2</v>
      </c>
      <c r="L12" s="31">
        <f t="shared" si="4"/>
        <v>7.3845620604830811E-2</v>
      </c>
      <c r="M12" s="73">
        <v>0</v>
      </c>
      <c r="N12" s="31">
        <f t="shared" si="5"/>
        <v>0</v>
      </c>
      <c r="O12" s="73">
        <v>42.447198999999998</v>
      </c>
      <c r="P12" s="31">
        <f t="shared" si="6"/>
        <v>13.092958601624112</v>
      </c>
      <c r="Q12" s="73">
        <v>2.3793368099999999</v>
      </c>
      <c r="R12" s="31">
        <f t="shared" si="7"/>
        <v>2.08175682408132</v>
      </c>
      <c r="S12" s="73">
        <v>3.9521692000000002</v>
      </c>
      <c r="T12" s="31">
        <f t="shared" si="8"/>
        <v>0.50717295842516408</v>
      </c>
      <c r="U12" s="31">
        <v>9</v>
      </c>
      <c r="V12" s="31">
        <f t="shared" si="9"/>
        <v>1.3746897644110656</v>
      </c>
      <c r="W12" s="73">
        <v>8.7334999999999994</v>
      </c>
      <c r="X12" s="31">
        <f t="shared" si="10"/>
        <v>5.1702492756641192</v>
      </c>
      <c r="Y12" s="73">
        <v>3.44619E-3</v>
      </c>
      <c r="Z12" s="31">
        <f t="shared" si="11"/>
        <v>8.3686901444161952E-4</v>
      </c>
      <c r="AA12" s="73">
        <v>4.4000000000000004</v>
      </c>
      <c r="AB12" s="31">
        <f t="shared" si="12"/>
        <v>0.70916883981354661</v>
      </c>
      <c r="AC12" s="73">
        <v>0.15586127999999999</v>
      </c>
      <c r="AD12" s="31">
        <f t="shared" si="13"/>
        <v>0.10815823120687659</v>
      </c>
      <c r="AE12" s="73">
        <v>3.4267108099999999</v>
      </c>
      <c r="AF12" s="31">
        <f t="shared" si="14"/>
        <v>4.1534479529963253</v>
      </c>
      <c r="AG12" s="178">
        <v>7.4184050900000003</v>
      </c>
      <c r="AH12" s="31">
        <f t="shared" si="15"/>
        <v>1.3157366874189143</v>
      </c>
      <c r="AI12" s="178">
        <v>0</v>
      </c>
      <c r="AJ12" s="31">
        <f t="shared" si="16"/>
        <v>0</v>
      </c>
    </row>
    <row r="13" spans="2:36" x14ac:dyDescent="0.25">
      <c r="B13" s="14" t="s">
        <v>84</v>
      </c>
      <c r="C13" s="177">
        <v>0</v>
      </c>
      <c r="D13" s="32">
        <f t="shared" si="0"/>
        <v>0</v>
      </c>
      <c r="E13" s="177">
        <v>16.400187240000001</v>
      </c>
      <c r="F13" s="32">
        <f t="shared" si="1"/>
        <v>12.50122195667417</v>
      </c>
      <c r="G13" s="74">
        <v>25.664380000000001</v>
      </c>
      <c r="H13" s="32">
        <f t="shared" si="2"/>
        <v>18.352000333895059</v>
      </c>
      <c r="I13" s="74">
        <v>0</v>
      </c>
      <c r="J13" s="32">
        <f t="shared" si="3"/>
        <v>0</v>
      </c>
      <c r="K13" s="74">
        <v>0.8152102</v>
      </c>
      <c r="L13" s="32">
        <f t="shared" si="4"/>
        <v>0.70153339574589257</v>
      </c>
      <c r="M13" s="74">
        <v>17.977394140000001</v>
      </c>
      <c r="N13" s="32">
        <f t="shared" si="5"/>
        <v>17.080004061966687</v>
      </c>
      <c r="O13" s="74">
        <v>35.901023000000002</v>
      </c>
      <c r="P13" s="32">
        <f t="shared" si="6"/>
        <v>11.073772097305056</v>
      </c>
      <c r="Q13" s="74">
        <v>7.2569769199999996</v>
      </c>
      <c r="R13" s="32">
        <f t="shared" si="7"/>
        <v>6.349358006784521</v>
      </c>
      <c r="S13" s="74">
        <v>19.112665960000001</v>
      </c>
      <c r="T13" s="32">
        <f t="shared" si="8"/>
        <v>2.4526853097091919</v>
      </c>
      <c r="U13" s="32">
        <v>106.68679</v>
      </c>
      <c r="V13" s="32">
        <f t="shared" si="9"/>
        <v>16.295693134541427</v>
      </c>
      <c r="W13" s="74">
        <v>1.336417</v>
      </c>
      <c r="X13" s="32">
        <f t="shared" si="10"/>
        <v>0.79116150755541481</v>
      </c>
      <c r="Y13" s="74">
        <v>19.27968843</v>
      </c>
      <c r="Z13" s="32">
        <f t="shared" si="11"/>
        <v>4.681858474186158</v>
      </c>
      <c r="AA13" s="74">
        <v>16.687263000000002</v>
      </c>
      <c r="AB13" s="32">
        <f t="shared" si="12"/>
        <v>2.6895652139485282</v>
      </c>
      <c r="AC13" s="74">
        <v>3.5775692299999999</v>
      </c>
      <c r="AD13" s="32">
        <f t="shared" si="13"/>
        <v>2.4826150531867022</v>
      </c>
      <c r="AE13" s="74">
        <v>34.0731787</v>
      </c>
      <c r="AF13" s="32">
        <f t="shared" si="14"/>
        <v>41.29942156501761</v>
      </c>
      <c r="AG13" s="177">
        <v>177.27757886000001</v>
      </c>
      <c r="AH13" s="32">
        <f t="shared" si="15"/>
        <v>31.4421511811647</v>
      </c>
      <c r="AI13" s="177">
        <v>21.385182</v>
      </c>
      <c r="AJ13" s="32">
        <f t="shared" si="16"/>
        <v>25.437147193436143</v>
      </c>
    </row>
    <row r="14" spans="2:36" x14ac:dyDescent="0.25">
      <c r="B14" s="13" t="s">
        <v>85</v>
      </c>
      <c r="C14" s="178">
        <v>1.704534</v>
      </c>
      <c r="D14" s="31">
        <f t="shared" si="0"/>
        <v>0.18568114104210331</v>
      </c>
      <c r="E14" s="178">
        <v>17.361924680000001</v>
      </c>
      <c r="F14" s="31">
        <f t="shared" si="1"/>
        <v>13.234316830869254</v>
      </c>
      <c r="G14" s="73">
        <v>1.9850000000000001</v>
      </c>
      <c r="H14" s="31">
        <f t="shared" si="2"/>
        <v>1.4194272631087013</v>
      </c>
      <c r="I14" s="73">
        <v>2.9870000000000001</v>
      </c>
      <c r="J14" s="31">
        <f t="shared" si="3"/>
        <v>4.8299870495289055</v>
      </c>
      <c r="K14" s="73">
        <v>1.7445113999999999</v>
      </c>
      <c r="L14" s="31">
        <f t="shared" si="4"/>
        <v>1.5012483974800868</v>
      </c>
      <c r="M14" s="73">
        <v>4.3647869999999998</v>
      </c>
      <c r="N14" s="31">
        <f t="shared" si="5"/>
        <v>4.1469068936828339</v>
      </c>
      <c r="O14" s="73">
        <v>8.3272320000000004</v>
      </c>
      <c r="P14" s="31">
        <f t="shared" si="6"/>
        <v>2.5685582655788326</v>
      </c>
      <c r="Q14" s="73">
        <v>4.6138123600000007</v>
      </c>
      <c r="R14" s="31">
        <f t="shared" si="7"/>
        <v>4.0367699625765638</v>
      </c>
      <c r="S14" s="73">
        <v>93.309740819999988</v>
      </c>
      <c r="T14" s="31">
        <f t="shared" si="8"/>
        <v>11.974228558221823</v>
      </c>
      <c r="U14" s="31">
        <v>13.64865</v>
      </c>
      <c r="V14" s="31">
        <f t="shared" si="9"/>
        <v>2.0847399392254546</v>
      </c>
      <c r="W14" s="73">
        <v>0.603738</v>
      </c>
      <c r="X14" s="31">
        <f t="shared" si="10"/>
        <v>0.35741409024914461</v>
      </c>
      <c r="Y14" s="73">
        <v>22.830391559999999</v>
      </c>
      <c r="Z14" s="31">
        <f t="shared" si="11"/>
        <v>5.5441073429304435</v>
      </c>
      <c r="AA14" s="73">
        <v>7.9047929999999997</v>
      </c>
      <c r="AB14" s="31">
        <f t="shared" si="12"/>
        <v>1.2740529274491463</v>
      </c>
      <c r="AC14" s="73">
        <v>6.4893082</v>
      </c>
      <c r="AD14" s="31">
        <f t="shared" si="13"/>
        <v>4.5031844770444609</v>
      </c>
      <c r="AE14" s="73">
        <v>6.6564459999999999</v>
      </c>
      <c r="AF14" s="31">
        <f t="shared" si="14"/>
        <v>8.0681456784299144</v>
      </c>
      <c r="AG14" s="178">
        <v>91.073740020000002</v>
      </c>
      <c r="AH14" s="31">
        <f t="shared" si="15"/>
        <v>16.152941171451477</v>
      </c>
      <c r="AI14" s="178">
        <v>6.1842300000000003</v>
      </c>
      <c r="AJ14" s="31">
        <f t="shared" si="16"/>
        <v>7.3559892447052171</v>
      </c>
    </row>
    <row r="15" spans="2:36" x14ac:dyDescent="0.25">
      <c r="B15" s="14" t="s">
        <v>86</v>
      </c>
      <c r="C15" s="177">
        <v>63.139031000000003</v>
      </c>
      <c r="D15" s="32">
        <f t="shared" si="0"/>
        <v>6.8779662478851895</v>
      </c>
      <c r="E15" s="177">
        <v>12.675725439999999</v>
      </c>
      <c r="F15" s="32">
        <f t="shared" si="1"/>
        <v>9.6622102460399315</v>
      </c>
      <c r="G15" s="74">
        <v>15.243147</v>
      </c>
      <c r="H15" s="32">
        <f t="shared" si="2"/>
        <v>10.900019358878394</v>
      </c>
      <c r="I15" s="74">
        <v>1.149373</v>
      </c>
      <c r="J15" s="32">
        <f t="shared" si="3"/>
        <v>1.8585392383924293</v>
      </c>
      <c r="K15" s="74">
        <v>2.5495403999999997</v>
      </c>
      <c r="L15" s="32">
        <f t="shared" si="4"/>
        <v>2.194020308385912</v>
      </c>
      <c r="M15" s="74">
        <v>4.0543550000000002</v>
      </c>
      <c r="N15" s="32">
        <f t="shared" si="5"/>
        <v>3.8519709435849832</v>
      </c>
      <c r="O15" s="74">
        <v>14.816056</v>
      </c>
      <c r="P15" s="32">
        <f t="shared" si="6"/>
        <v>4.5700543832667151</v>
      </c>
      <c r="Q15" s="74">
        <v>17.212294350000001</v>
      </c>
      <c r="R15" s="32">
        <f t="shared" si="7"/>
        <v>15.059579236791134</v>
      </c>
      <c r="S15" s="74">
        <v>23.619062809999999</v>
      </c>
      <c r="T15" s="32">
        <f t="shared" si="8"/>
        <v>3.030981052273134</v>
      </c>
      <c r="U15" s="32">
        <v>21.550730000000001</v>
      </c>
      <c r="V15" s="32">
        <f t="shared" si="9"/>
        <v>3.2917297718429435</v>
      </c>
      <c r="W15" s="74">
        <v>28.6544585</v>
      </c>
      <c r="X15" s="32">
        <f t="shared" si="10"/>
        <v>16.963496113147375</v>
      </c>
      <c r="Y15" s="74">
        <v>26.07732227</v>
      </c>
      <c r="Z15" s="32">
        <f t="shared" si="11"/>
        <v>6.3325884490905597</v>
      </c>
      <c r="AA15" s="74">
        <v>13.269875499999999</v>
      </c>
      <c r="AB15" s="32">
        <f t="shared" si="12"/>
        <v>2.1387686847284559</v>
      </c>
      <c r="AC15" s="74">
        <v>19.936251550000001</v>
      </c>
      <c r="AD15" s="32">
        <f t="shared" si="13"/>
        <v>13.834543797814005</v>
      </c>
      <c r="AE15" s="74">
        <v>2.2845620000000002</v>
      </c>
      <c r="AF15" s="32">
        <f t="shared" si="14"/>
        <v>2.7690721185757692</v>
      </c>
      <c r="AG15" s="177">
        <v>32.371025070000002</v>
      </c>
      <c r="AH15" s="32">
        <f t="shared" si="15"/>
        <v>5.7413614890578089</v>
      </c>
      <c r="AI15" s="177">
        <v>20.733936</v>
      </c>
      <c r="AJ15" s="32">
        <f t="shared" si="16"/>
        <v>24.662506119016644</v>
      </c>
    </row>
    <row r="16" spans="2:36" x14ac:dyDescent="0.25">
      <c r="B16" s="13" t="s">
        <v>87</v>
      </c>
      <c r="C16" s="178">
        <v>2.4742063599999997</v>
      </c>
      <c r="D16" s="31">
        <f t="shared" si="0"/>
        <v>0.26952437446154137</v>
      </c>
      <c r="E16" s="178">
        <v>0</v>
      </c>
      <c r="F16" s="31">
        <f t="shared" si="1"/>
        <v>0</v>
      </c>
      <c r="G16" s="73">
        <v>10.512069</v>
      </c>
      <c r="H16" s="31">
        <f t="shared" si="2"/>
        <v>7.5169356827606171</v>
      </c>
      <c r="I16" s="73">
        <v>0</v>
      </c>
      <c r="J16" s="31">
        <f t="shared" si="3"/>
        <v>0</v>
      </c>
      <c r="K16" s="73">
        <v>10.991251400000001</v>
      </c>
      <c r="L16" s="31">
        <f t="shared" si="4"/>
        <v>9.4585788035267431</v>
      </c>
      <c r="M16" s="73">
        <v>2.1924999999999999</v>
      </c>
      <c r="N16" s="31">
        <f t="shared" si="5"/>
        <v>2.0830554536566424</v>
      </c>
      <c r="O16" s="73">
        <v>2.1659999999999999</v>
      </c>
      <c r="P16" s="31">
        <f t="shared" si="6"/>
        <v>0.66810882694798834</v>
      </c>
      <c r="Q16" s="73">
        <v>1.94082507</v>
      </c>
      <c r="R16" s="31">
        <f t="shared" si="7"/>
        <v>1.6980890712234245</v>
      </c>
      <c r="S16" s="73">
        <v>0</v>
      </c>
      <c r="T16" s="31">
        <f t="shared" si="8"/>
        <v>0</v>
      </c>
      <c r="U16" s="31">
        <v>0.39400000000000002</v>
      </c>
      <c r="V16" s="31">
        <f t="shared" si="9"/>
        <v>6.0180863019773316E-2</v>
      </c>
      <c r="W16" s="73">
        <v>1.600501</v>
      </c>
      <c r="X16" s="31">
        <f t="shared" si="10"/>
        <v>0.94749975793779118</v>
      </c>
      <c r="Y16" s="73">
        <v>0.37804782000000003</v>
      </c>
      <c r="Z16" s="31">
        <f t="shared" si="11"/>
        <v>9.1804719570076743E-2</v>
      </c>
      <c r="AA16" s="73">
        <v>30.267287</v>
      </c>
      <c r="AB16" s="31">
        <f t="shared" si="12"/>
        <v>4.8783220013849187</v>
      </c>
      <c r="AC16" s="73">
        <v>0.27347573999999997</v>
      </c>
      <c r="AD16" s="31">
        <f t="shared" si="13"/>
        <v>0.18977549983159173</v>
      </c>
      <c r="AE16" s="73">
        <v>2.799442</v>
      </c>
      <c r="AF16" s="31">
        <f t="shared" si="14"/>
        <v>3.3931479162176332</v>
      </c>
      <c r="AG16" s="178">
        <v>4.2922258599999994</v>
      </c>
      <c r="AH16" s="31">
        <f t="shared" si="15"/>
        <v>0.76127401593409061</v>
      </c>
      <c r="AI16" s="178">
        <v>22.528189000000001</v>
      </c>
      <c r="AJ16" s="31">
        <f t="shared" si="16"/>
        <v>26.796725863476357</v>
      </c>
    </row>
    <row r="17" spans="2:36" x14ac:dyDescent="0.25">
      <c r="B17" s="14" t="s">
        <v>88</v>
      </c>
      <c r="C17" s="177">
        <v>1.49038044</v>
      </c>
      <c r="D17" s="32">
        <f t="shared" si="0"/>
        <v>0.16235260821199929</v>
      </c>
      <c r="E17" s="177">
        <v>7.0000000000000007E-2</v>
      </c>
      <c r="F17" s="32">
        <f t="shared" si="1"/>
        <v>5.33582650101007E-2</v>
      </c>
      <c r="G17" s="74">
        <v>0.215</v>
      </c>
      <c r="H17" s="32">
        <f t="shared" si="2"/>
        <v>0.15374149197399031</v>
      </c>
      <c r="I17" s="74">
        <v>0</v>
      </c>
      <c r="J17" s="32">
        <f t="shared" si="3"/>
        <v>0</v>
      </c>
      <c r="K17" s="74">
        <v>8.74529E-2</v>
      </c>
      <c r="L17" s="32">
        <f t="shared" si="4"/>
        <v>7.5258049892930654E-2</v>
      </c>
      <c r="M17" s="74">
        <v>0</v>
      </c>
      <c r="N17" s="32">
        <f t="shared" si="5"/>
        <v>0</v>
      </c>
      <c r="O17" s="74">
        <v>0.51798</v>
      </c>
      <c r="P17" s="32">
        <f t="shared" si="6"/>
        <v>0.15977239620614914</v>
      </c>
      <c r="Q17" s="74">
        <v>0.71075803000000004</v>
      </c>
      <c r="R17" s="32">
        <f t="shared" si="7"/>
        <v>0.62186461916801761</v>
      </c>
      <c r="S17" s="74">
        <v>2.1541999999999999</v>
      </c>
      <c r="T17" s="32">
        <f t="shared" si="8"/>
        <v>0.27644362671504258</v>
      </c>
      <c r="U17" s="32">
        <v>2.2999999999999998</v>
      </c>
      <c r="V17" s="32">
        <f t="shared" si="9"/>
        <v>0.35130960646060561</v>
      </c>
      <c r="W17" s="74">
        <v>0.03</v>
      </c>
      <c r="X17" s="32">
        <f t="shared" si="10"/>
        <v>1.7760059342751888E-2</v>
      </c>
      <c r="Y17" s="74">
        <v>1.29573681</v>
      </c>
      <c r="Z17" s="32">
        <f t="shared" si="11"/>
        <v>0.31465531127431395</v>
      </c>
      <c r="AA17" s="74">
        <v>0.38500000000000001</v>
      </c>
      <c r="AB17" s="32">
        <f t="shared" si="12"/>
        <v>6.2052273483685326E-2</v>
      </c>
      <c r="AC17" s="74">
        <v>8.1864320000000004E-2</v>
      </c>
      <c r="AD17" s="32">
        <f t="shared" si="13"/>
        <v>5.6808849832066903E-2</v>
      </c>
      <c r="AE17" s="74">
        <v>0</v>
      </c>
      <c r="AF17" s="32">
        <f t="shared" si="14"/>
        <v>0</v>
      </c>
      <c r="AG17" s="177">
        <v>3.3481884000000002</v>
      </c>
      <c r="AH17" s="32">
        <f t="shared" si="15"/>
        <v>0.59383846808376906</v>
      </c>
      <c r="AI17" s="177">
        <v>1.115605</v>
      </c>
      <c r="AJ17" s="32">
        <f t="shared" si="16"/>
        <v>1.3269846660520974</v>
      </c>
    </row>
    <row r="18" spans="2:36" x14ac:dyDescent="0.25">
      <c r="B18" s="13" t="s">
        <v>89</v>
      </c>
      <c r="C18" s="178">
        <v>7.7414381400000005</v>
      </c>
      <c r="D18" s="31">
        <f t="shared" si="0"/>
        <v>0.84330325305453457</v>
      </c>
      <c r="E18" s="178">
        <v>0.49145714000000001</v>
      </c>
      <c r="F18" s="31">
        <f t="shared" si="1"/>
        <v>0.37461857596037368</v>
      </c>
      <c r="G18" s="73">
        <v>0.82</v>
      </c>
      <c r="H18" s="31">
        <f t="shared" si="2"/>
        <v>0.58636289962173049</v>
      </c>
      <c r="I18" s="73">
        <v>0</v>
      </c>
      <c r="J18" s="31">
        <f t="shared" si="3"/>
        <v>0</v>
      </c>
      <c r="K18" s="73">
        <v>0</v>
      </c>
      <c r="L18" s="31">
        <f t="shared" si="4"/>
        <v>0</v>
      </c>
      <c r="M18" s="73">
        <v>0.1731</v>
      </c>
      <c r="N18" s="31">
        <f t="shared" si="5"/>
        <v>0.16445924699108996</v>
      </c>
      <c r="O18" s="73">
        <v>0</v>
      </c>
      <c r="P18" s="31">
        <f t="shared" si="6"/>
        <v>0</v>
      </c>
      <c r="Q18" s="73">
        <v>1.0087154599999999</v>
      </c>
      <c r="R18" s="31">
        <f t="shared" si="7"/>
        <v>0.88255697284460022</v>
      </c>
      <c r="S18" s="73">
        <v>0.80904313999999999</v>
      </c>
      <c r="T18" s="31">
        <f t="shared" si="8"/>
        <v>0.1038226811765509</v>
      </c>
      <c r="U18" s="31">
        <v>3.2934999999999999</v>
      </c>
      <c r="V18" s="31">
        <f t="shared" si="9"/>
        <v>0.50306008212087161</v>
      </c>
      <c r="W18" s="73">
        <v>3.4508529999999999</v>
      </c>
      <c r="X18" s="31">
        <f t="shared" si="10"/>
        <v>2.0429118021037791</v>
      </c>
      <c r="Y18" s="73">
        <v>20.198167509999998</v>
      </c>
      <c r="Z18" s="31">
        <f t="shared" si="11"/>
        <v>4.9049009304827758</v>
      </c>
      <c r="AA18" s="73">
        <v>0</v>
      </c>
      <c r="AB18" s="31">
        <f t="shared" si="12"/>
        <v>0</v>
      </c>
      <c r="AC18" s="73">
        <v>7.9539109999999996E-2</v>
      </c>
      <c r="AD18" s="31">
        <f t="shared" si="13"/>
        <v>5.5195295774352615E-2</v>
      </c>
      <c r="AE18" s="73">
        <v>0</v>
      </c>
      <c r="AF18" s="31">
        <f t="shared" si="14"/>
        <v>0</v>
      </c>
      <c r="AG18" s="178">
        <v>4.0894572300000007</v>
      </c>
      <c r="AH18" s="31">
        <f t="shared" si="15"/>
        <v>0.72531074319392952</v>
      </c>
      <c r="AI18" s="178">
        <v>0</v>
      </c>
      <c r="AJ18" s="31">
        <f t="shared" si="16"/>
        <v>0</v>
      </c>
    </row>
    <row r="19" spans="2:36" x14ac:dyDescent="0.25">
      <c r="B19" s="14" t="s">
        <v>90</v>
      </c>
      <c r="C19" s="177">
        <v>649.25627691</v>
      </c>
      <c r="D19" s="32">
        <f t="shared" si="0"/>
        <v>70.725867788730881</v>
      </c>
      <c r="E19" s="177">
        <v>56.427469060000007</v>
      </c>
      <c r="F19" s="32">
        <f t="shared" si="1"/>
        <v>43.012454970753396</v>
      </c>
      <c r="G19" s="74">
        <v>61.228264950000003</v>
      </c>
      <c r="H19" s="32">
        <f t="shared" si="2"/>
        <v>43.782906066938502</v>
      </c>
      <c r="I19" s="74">
        <v>41.5550219</v>
      </c>
      <c r="J19" s="32">
        <f t="shared" si="3"/>
        <v>67.194582397017101</v>
      </c>
      <c r="K19" s="74">
        <v>0.22478000000000001</v>
      </c>
      <c r="L19" s="32">
        <f t="shared" si="4"/>
        <v>0.19343560310673463</v>
      </c>
      <c r="M19" s="74">
        <v>30.60343885</v>
      </c>
      <c r="N19" s="32">
        <f t="shared" si="5"/>
        <v>29.075785722754869</v>
      </c>
      <c r="O19" s="74">
        <v>176.84426006999999</v>
      </c>
      <c r="P19" s="32">
        <f t="shared" si="6"/>
        <v>54.548112256626354</v>
      </c>
      <c r="Q19" s="74">
        <v>75.144121939999991</v>
      </c>
      <c r="R19" s="32">
        <f t="shared" si="7"/>
        <v>65.745962480273576</v>
      </c>
      <c r="S19" s="74">
        <v>397.13148412999999</v>
      </c>
      <c r="T19" s="32">
        <f t="shared" si="8"/>
        <v>50.962987538587221</v>
      </c>
      <c r="U19" s="32">
        <v>398.63157024999998</v>
      </c>
      <c r="V19" s="32">
        <f t="shared" si="9"/>
        <v>60.888304377087294</v>
      </c>
      <c r="W19" s="74">
        <v>68.871071999999998</v>
      </c>
      <c r="X19" s="32">
        <f t="shared" si="10"/>
        <v>40.771810857297922</v>
      </c>
      <c r="Y19" s="74">
        <v>188.07843151000003</v>
      </c>
      <c r="Z19" s="32">
        <f t="shared" si="11"/>
        <v>45.672760821515752</v>
      </c>
      <c r="AA19" s="74">
        <v>445.79013672000002</v>
      </c>
      <c r="AB19" s="32">
        <f t="shared" si="12"/>
        <v>71.850107740464708</v>
      </c>
      <c r="AC19" s="74">
        <v>105.23760245</v>
      </c>
      <c r="AD19" s="32">
        <f t="shared" si="13"/>
        <v>73.028483645485665</v>
      </c>
      <c r="AE19" s="74">
        <v>32.091006340000007</v>
      </c>
      <c r="AF19" s="32">
        <f t="shared" si="14"/>
        <v>38.896869909038259</v>
      </c>
      <c r="AG19" s="177">
        <v>146.06377381999999</v>
      </c>
      <c r="AH19" s="32">
        <f t="shared" si="15"/>
        <v>25.906035540832445</v>
      </c>
      <c r="AI19" s="177">
        <v>10.529726570000001</v>
      </c>
      <c r="AJ19" s="32">
        <f t="shared" si="16"/>
        <v>12.524850369182056</v>
      </c>
    </row>
    <row r="20" spans="2:36" x14ac:dyDescent="0.25">
      <c r="B20" s="13" t="s">
        <v>91</v>
      </c>
      <c r="C20" s="179">
        <v>132.90275987999999</v>
      </c>
      <c r="D20" s="33">
        <f t="shared" si="0"/>
        <v>14.477585135974447</v>
      </c>
      <c r="E20" s="179">
        <v>10.86631949</v>
      </c>
      <c r="F20" s="33">
        <f t="shared" si="1"/>
        <v>8.2829707861691748</v>
      </c>
      <c r="G20" s="75">
        <v>8.5719570899999997</v>
      </c>
      <c r="H20" s="33">
        <f t="shared" si="2"/>
        <v>6.1296068472261602</v>
      </c>
      <c r="I20" s="75">
        <v>17.628719230000002</v>
      </c>
      <c r="J20" s="33">
        <f t="shared" si="3"/>
        <v>28.50568650173458</v>
      </c>
      <c r="K20" s="75">
        <v>73.241172419999984</v>
      </c>
      <c r="L20" s="33">
        <f t="shared" si="4"/>
        <v>63.028073491000242</v>
      </c>
      <c r="M20" s="75">
        <v>7.3376845199999998</v>
      </c>
      <c r="N20" s="33">
        <f t="shared" si="5"/>
        <v>6.9714042219374779</v>
      </c>
      <c r="O20" s="75">
        <v>13.9740696</v>
      </c>
      <c r="P20" s="33">
        <f t="shared" si="6"/>
        <v>4.3103412964660874</v>
      </c>
      <c r="Q20" s="75">
        <v>11.271618289999999</v>
      </c>
      <c r="R20" s="33">
        <f t="shared" si="7"/>
        <v>9.8618943711661053</v>
      </c>
      <c r="S20" s="75">
        <v>55.371277200000002</v>
      </c>
      <c r="T20" s="33">
        <f t="shared" si="8"/>
        <v>7.1056711006461564</v>
      </c>
      <c r="U20" s="33">
        <v>50.254818419999999</v>
      </c>
      <c r="V20" s="33">
        <f t="shared" si="9"/>
        <v>7.6760871660345202</v>
      </c>
      <c r="W20" s="75">
        <v>19.972610879999998</v>
      </c>
      <c r="X20" s="33">
        <f t="shared" si="10"/>
        <v>11.823825148616397</v>
      </c>
      <c r="Y20" s="75">
        <v>65.827451030000006</v>
      </c>
      <c r="Z20" s="33">
        <f t="shared" si="11"/>
        <v>15.985466287894768</v>
      </c>
      <c r="AA20" s="75">
        <v>129.27913965000002</v>
      </c>
      <c r="AB20" s="33">
        <f t="shared" si="12"/>
        <v>20.836531244928178</v>
      </c>
      <c r="AC20" s="75">
        <v>21.047520489999997</v>
      </c>
      <c r="AD20" s="33">
        <f t="shared" si="13"/>
        <v>14.605696729097133</v>
      </c>
      <c r="AE20" s="75">
        <v>3.8509203300000001</v>
      </c>
      <c r="AF20" s="33">
        <f t="shared" si="14"/>
        <v>4.6676238669204864</v>
      </c>
      <c r="AG20" s="179">
        <v>8.50091164</v>
      </c>
      <c r="AH20" s="33">
        <f t="shared" si="15"/>
        <v>1.5077312691284279</v>
      </c>
      <c r="AI20" s="179">
        <v>2.41841281</v>
      </c>
      <c r="AJ20" s="33">
        <f t="shared" si="16"/>
        <v>2.8766424631065339</v>
      </c>
    </row>
    <row r="21" spans="2:36" x14ac:dyDescent="0.25">
      <c r="B21" s="13" t="s">
        <v>94</v>
      </c>
      <c r="C21" s="179">
        <v>124.72213079000001</v>
      </c>
      <c r="D21" s="33">
        <f t="shared" si="0"/>
        <v>13.586439201734695</v>
      </c>
      <c r="E21" s="179">
        <v>13.40384092</v>
      </c>
      <c r="F21" s="33">
        <f t="shared" si="1"/>
        <v>10.217224228037027</v>
      </c>
      <c r="G21" s="75">
        <v>24.49130598</v>
      </c>
      <c r="H21" s="33">
        <f t="shared" si="2"/>
        <v>17.513162426775402</v>
      </c>
      <c r="I21" s="75">
        <v>3.4535135000000001</v>
      </c>
      <c r="J21" s="33">
        <f t="shared" si="3"/>
        <v>5.5843406362146792</v>
      </c>
      <c r="K21" s="75">
        <v>14.64823449</v>
      </c>
      <c r="L21" s="33">
        <f t="shared" si="4"/>
        <v>12.605614703363383</v>
      </c>
      <c r="M21" s="75">
        <v>13.49203608</v>
      </c>
      <c r="N21" s="33">
        <f t="shared" si="5"/>
        <v>12.818544737685832</v>
      </c>
      <c r="O21" s="75">
        <v>32.865627870000004</v>
      </c>
      <c r="P21" s="33">
        <f t="shared" si="6"/>
        <v>10.137495883257072</v>
      </c>
      <c r="Q21" s="75">
        <v>16.531706830000001</v>
      </c>
      <c r="R21" s="33">
        <f t="shared" si="7"/>
        <v>14.46411174845997</v>
      </c>
      <c r="S21" s="75">
        <v>124.43686489</v>
      </c>
      <c r="T21" s="33">
        <f t="shared" si="8"/>
        <v>15.968702175861734</v>
      </c>
      <c r="U21" s="33">
        <v>176.83176896000001</v>
      </c>
      <c r="V21" s="33">
        <f t="shared" si="9"/>
        <v>27.009869201334933</v>
      </c>
      <c r="W21" s="75">
        <v>13.08550368</v>
      </c>
      <c r="X21" s="33">
        <f t="shared" si="10"/>
        <v>7.746644062886606</v>
      </c>
      <c r="Y21" s="75">
        <v>33.854117670000001</v>
      </c>
      <c r="Z21" s="33">
        <f t="shared" si="11"/>
        <v>8.2210969474357238</v>
      </c>
      <c r="AA21" s="75">
        <v>133.73704101999999</v>
      </c>
      <c r="AB21" s="33">
        <f t="shared" si="12"/>
        <v>21.555032322784111</v>
      </c>
      <c r="AC21" s="75">
        <v>14.73326434</v>
      </c>
      <c r="AD21" s="33">
        <f t="shared" si="13"/>
        <v>10.223987708286177</v>
      </c>
      <c r="AE21" s="75">
        <v>15.851479599999999</v>
      </c>
      <c r="AF21" s="33">
        <f t="shared" si="14"/>
        <v>19.213262847991249</v>
      </c>
      <c r="AG21" s="179">
        <v>38.677687310000003</v>
      </c>
      <c r="AH21" s="33">
        <f t="shared" si="15"/>
        <v>6.8599182116494495</v>
      </c>
      <c r="AI21" s="179">
        <v>1.45532806</v>
      </c>
      <c r="AJ21" s="33">
        <f t="shared" si="16"/>
        <v>1.7310768772955902</v>
      </c>
    </row>
    <row r="22" spans="2:36" x14ac:dyDescent="0.25">
      <c r="B22" s="13" t="s">
        <v>92</v>
      </c>
      <c r="C22" s="179">
        <v>123.42361824</v>
      </c>
      <c r="D22" s="33">
        <f t="shared" si="0"/>
        <v>13.444987466573361</v>
      </c>
      <c r="E22" s="179">
        <v>12.56840218</v>
      </c>
      <c r="F22" s="33">
        <f t="shared" si="1"/>
        <v>9.5804019181995326</v>
      </c>
      <c r="G22" s="75">
        <v>18.980762129999999</v>
      </c>
      <c r="H22" s="33">
        <f t="shared" si="2"/>
        <v>13.572700877533089</v>
      </c>
      <c r="I22" s="75">
        <v>13.92691391</v>
      </c>
      <c r="J22" s="33">
        <f t="shared" si="3"/>
        <v>22.519857323469694</v>
      </c>
      <c r="K22" s="75">
        <v>10.986175859999999</v>
      </c>
      <c r="L22" s="33">
        <f t="shared" si="4"/>
        <v>9.454211021068371</v>
      </c>
      <c r="M22" s="75">
        <v>4.9720387000000006</v>
      </c>
      <c r="N22" s="33">
        <f t="shared" si="5"/>
        <v>4.7238459885185327</v>
      </c>
      <c r="O22" s="75">
        <v>30.345106039999997</v>
      </c>
      <c r="P22" s="33">
        <f t="shared" si="6"/>
        <v>9.3600337950123347</v>
      </c>
      <c r="Q22" s="75">
        <v>10.520177070000001</v>
      </c>
      <c r="R22" s="33">
        <f t="shared" si="7"/>
        <v>9.2044347458384124</v>
      </c>
      <c r="S22" s="75">
        <v>108.86161301999999</v>
      </c>
      <c r="T22" s="33">
        <f t="shared" si="8"/>
        <v>13.969965236885292</v>
      </c>
      <c r="U22" s="33">
        <v>87.374403920000006</v>
      </c>
      <c r="V22" s="33">
        <f t="shared" si="9"/>
        <v>13.345855415593567</v>
      </c>
      <c r="W22" s="75">
        <v>10.3306608</v>
      </c>
      <c r="X22" s="33">
        <f t="shared" si="10"/>
        <v>6.1157716285946897</v>
      </c>
      <c r="Y22" s="75">
        <v>30.092549039999998</v>
      </c>
      <c r="Z22" s="33">
        <f t="shared" si="11"/>
        <v>7.3076417310539759</v>
      </c>
      <c r="AA22" s="75">
        <v>75.784323239999992</v>
      </c>
      <c r="AB22" s="33">
        <f t="shared" si="12"/>
        <v>12.21451831549218</v>
      </c>
      <c r="AC22" s="75">
        <v>36.83316086</v>
      </c>
      <c r="AD22" s="33">
        <f t="shared" si="13"/>
        <v>25.559969277654833</v>
      </c>
      <c r="AE22" s="75">
        <v>3.2091004999999999</v>
      </c>
      <c r="AF22" s="33">
        <f t="shared" si="14"/>
        <v>3.8896868284850927</v>
      </c>
      <c r="AG22" s="179">
        <v>17.77596127</v>
      </c>
      <c r="AH22" s="33">
        <f t="shared" si="15"/>
        <v>3.1527645246286644</v>
      </c>
      <c r="AI22" s="179">
        <v>0.17121507</v>
      </c>
      <c r="AJ22" s="33">
        <f t="shared" si="16"/>
        <v>0.20365610810908566</v>
      </c>
    </row>
    <row r="23" spans="2:36" x14ac:dyDescent="0.25">
      <c r="B23" s="13" t="s">
        <v>93</v>
      </c>
      <c r="C23" s="179">
        <v>15.841853159999999</v>
      </c>
      <c r="D23" s="33">
        <f t="shared" si="0"/>
        <v>1.725711174414972</v>
      </c>
      <c r="E23" s="179">
        <v>8.2806218400000002</v>
      </c>
      <c r="F23" s="33">
        <f t="shared" si="1"/>
        <v>6.3119944941021089</v>
      </c>
      <c r="G23" s="75">
        <v>5.5105438499999995</v>
      </c>
      <c r="H23" s="33">
        <f t="shared" si="2"/>
        <v>3.9404615492423098</v>
      </c>
      <c r="I23" s="75">
        <v>1.70418476</v>
      </c>
      <c r="J23" s="33">
        <f t="shared" si="3"/>
        <v>2.7556713494491216</v>
      </c>
      <c r="K23" s="75">
        <v>11.71858759</v>
      </c>
      <c r="L23" s="33">
        <f t="shared" si="4"/>
        <v>10.084491760969595</v>
      </c>
      <c r="M23" s="75">
        <v>1.1955743400000001</v>
      </c>
      <c r="N23" s="33">
        <f t="shared" si="5"/>
        <v>1.1358940247155944</v>
      </c>
      <c r="O23" s="75">
        <v>5.1645986700000002</v>
      </c>
      <c r="P23" s="33">
        <f t="shared" si="6"/>
        <v>1.5930350688231032</v>
      </c>
      <c r="Q23" s="75">
        <v>3.0057648800000001</v>
      </c>
      <c r="R23" s="33">
        <f t="shared" si="7"/>
        <v>2.629838501310779</v>
      </c>
      <c r="S23" s="75">
        <v>30.023895620000001</v>
      </c>
      <c r="T23" s="33">
        <f t="shared" si="8"/>
        <v>3.8528987992325145</v>
      </c>
      <c r="U23" s="33">
        <v>29.149291769999998</v>
      </c>
      <c r="V23" s="33">
        <f t="shared" si="9"/>
        <v>4.4523592262278573</v>
      </c>
      <c r="W23" s="75">
        <v>11.01937152</v>
      </c>
      <c r="X23" s="33">
        <f t="shared" si="10"/>
        <v>6.5234897371676679</v>
      </c>
      <c r="Y23" s="75">
        <v>13.165490210000002</v>
      </c>
      <c r="Z23" s="33">
        <f t="shared" si="11"/>
        <v>3.1970932585503098</v>
      </c>
      <c r="AA23" s="75">
        <v>13.373704099999999</v>
      </c>
      <c r="AB23" s="33">
        <f t="shared" si="12"/>
        <v>2.1555032319560614</v>
      </c>
      <c r="AC23" s="75">
        <v>16.83801639</v>
      </c>
      <c r="AD23" s="33">
        <f t="shared" si="13"/>
        <v>11.68455738188983</v>
      </c>
      <c r="AE23" s="75">
        <v>5.7763798200000007</v>
      </c>
      <c r="AF23" s="33">
        <f t="shared" si="14"/>
        <v>7.0014349822266686</v>
      </c>
      <c r="AG23" s="179">
        <v>0</v>
      </c>
      <c r="AH23" s="33">
        <f t="shared" si="15"/>
        <v>0</v>
      </c>
      <c r="AI23" s="179">
        <v>1.9475713799999999</v>
      </c>
      <c r="AJ23" s="33">
        <f t="shared" si="16"/>
        <v>2.3165881806749904</v>
      </c>
    </row>
    <row r="24" spans="2:36" x14ac:dyDescent="0.25">
      <c r="B24" s="13" t="s">
        <v>95</v>
      </c>
      <c r="C24" s="179">
        <v>163.74243303999998</v>
      </c>
      <c r="D24" s="33">
        <f t="shared" si="0"/>
        <v>17.837063856677187</v>
      </c>
      <c r="E24" s="179">
        <v>7.7102016300000003</v>
      </c>
      <c r="F24" s="33">
        <f t="shared" si="1"/>
        <v>5.8771854550692906</v>
      </c>
      <c r="G24" s="75">
        <v>1.2245653000000001</v>
      </c>
      <c r="H24" s="33">
        <f t="shared" si="2"/>
        <v>0.87565812205384685</v>
      </c>
      <c r="I24" s="75">
        <v>3.8485232199999997</v>
      </c>
      <c r="J24" s="33">
        <f t="shared" si="3"/>
        <v>6.2230724179482024</v>
      </c>
      <c r="K24" s="75">
        <v>3.6620586200000003</v>
      </c>
      <c r="L24" s="33">
        <f t="shared" si="4"/>
        <v>3.1514036736894577</v>
      </c>
      <c r="M24" s="75">
        <v>1.6332035199999999</v>
      </c>
      <c r="N24" s="33">
        <f t="shared" si="5"/>
        <v>1.5516777647741047</v>
      </c>
      <c r="O24" s="75">
        <v>76.394051560000008</v>
      </c>
      <c r="P24" s="33">
        <f t="shared" si="6"/>
        <v>23.563961298963871</v>
      </c>
      <c r="Q24" s="75">
        <v>24.797560239999999</v>
      </c>
      <c r="R24" s="33">
        <f t="shared" si="7"/>
        <v>21.696167618315297</v>
      </c>
      <c r="S24" s="75">
        <v>61.851429580000001</v>
      </c>
      <c r="T24" s="33">
        <f t="shared" si="8"/>
        <v>7.9372544381233237</v>
      </c>
      <c r="U24" s="33">
        <v>40.225016049999994</v>
      </c>
      <c r="V24" s="33">
        <f t="shared" si="9"/>
        <v>6.144101981911759</v>
      </c>
      <c r="W24" s="75">
        <v>4.13226432</v>
      </c>
      <c r="X24" s="33">
        <f t="shared" si="10"/>
        <v>2.4463086514378758</v>
      </c>
      <c r="Y24" s="75">
        <v>26.330980409999999</v>
      </c>
      <c r="Z24" s="33">
        <f t="shared" si="11"/>
        <v>6.3941865146722288</v>
      </c>
      <c r="AA24" s="75">
        <v>57.952717770000007</v>
      </c>
      <c r="AB24" s="33">
        <f t="shared" si="12"/>
        <v>9.3405140056801841</v>
      </c>
      <c r="AC24" s="75">
        <v>10.52376025</v>
      </c>
      <c r="AD24" s="33">
        <f t="shared" si="13"/>
        <v>7.302848368018263</v>
      </c>
      <c r="AE24" s="75">
        <v>2.8881892400000004</v>
      </c>
      <c r="AF24" s="33">
        <f t="shared" si="14"/>
        <v>3.5007166790196727</v>
      </c>
      <c r="AG24" s="179">
        <v>67.27697422</v>
      </c>
      <c r="AH24" s="33">
        <f t="shared" si="15"/>
        <v>11.932319969842803</v>
      </c>
      <c r="AI24" s="179">
        <v>2.4826184599999999</v>
      </c>
      <c r="AJ24" s="33">
        <f t="shared" si="16"/>
        <v>2.953013502160597</v>
      </c>
    </row>
    <row r="25" spans="2:36" x14ac:dyDescent="0.25">
      <c r="B25" s="13" t="s">
        <v>96</v>
      </c>
      <c r="C25" s="179">
        <v>88.623481799999993</v>
      </c>
      <c r="D25" s="33">
        <f t="shared" si="0"/>
        <v>9.6540809533562104</v>
      </c>
      <c r="E25" s="179">
        <v>3.5980829999999999</v>
      </c>
      <c r="F25" s="33">
        <f t="shared" si="1"/>
        <v>2.742678089176259</v>
      </c>
      <c r="G25" s="75">
        <v>2.4491306000000002</v>
      </c>
      <c r="H25" s="33">
        <f t="shared" si="2"/>
        <v>1.7513162441076937</v>
      </c>
      <c r="I25" s="75">
        <v>0.99316727999999999</v>
      </c>
      <c r="J25" s="33">
        <f t="shared" si="3"/>
        <v>1.6059541682008196</v>
      </c>
      <c r="K25" s="75">
        <v>16.11305793</v>
      </c>
      <c r="L25" s="33">
        <f t="shared" si="4"/>
        <v>13.866176165954723</v>
      </c>
      <c r="M25" s="75">
        <v>1.97290169</v>
      </c>
      <c r="N25" s="33">
        <f t="shared" si="5"/>
        <v>1.8744189851233322</v>
      </c>
      <c r="O25" s="75">
        <v>18.100806329999998</v>
      </c>
      <c r="P25" s="33">
        <f t="shared" si="6"/>
        <v>5.5832449141038882</v>
      </c>
      <c r="Q25" s="75">
        <v>9.0172946300000003</v>
      </c>
      <c r="R25" s="33">
        <f t="shared" si="7"/>
        <v>7.8895154951830229</v>
      </c>
      <c r="S25" s="75">
        <v>16.586403820000001</v>
      </c>
      <c r="T25" s="33">
        <f t="shared" si="8"/>
        <v>2.1284957878381934</v>
      </c>
      <c r="U25" s="33">
        <v>14.796271130000001</v>
      </c>
      <c r="V25" s="33">
        <f t="shared" si="9"/>
        <v>2.2600313859846612</v>
      </c>
      <c r="W25" s="75">
        <v>10.3306608</v>
      </c>
      <c r="X25" s="33">
        <f t="shared" si="10"/>
        <v>6.1157716285946897</v>
      </c>
      <c r="Y25" s="75">
        <v>18.80784315</v>
      </c>
      <c r="Z25" s="33">
        <f t="shared" si="11"/>
        <v>4.5672760819087355</v>
      </c>
      <c r="AA25" s="75">
        <v>35.663210939999999</v>
      </c>
      <c r="AB25" s="33">
        <f t="shared" si="12"/>
        <v>5.7480086196239952</v>
      </c>
      <c r="AC25" s="75">
        <v>5.2618801199999998</v>
      </c>
      <c r="AD25" s="33">
        <f t="shared" si="13"/>
        <v>3.6514241805394358</v>
      </c>
      <c r="AE25" s="75">
        <v>0.51493685</v>
      </c>
      <c r="AF25" s="33">
        <f t="shared" si="14"/>
        <v>0.62414470439508007</v>
      </c>
      <c r="AG25" s="179">
        <v>13.832239379999999</v>
      </c>
      <c r="AH25" s="33">
        <f t="shared" si="15"/>
        <v>2.4533015655831023</v>
      </c>
      <c r="AI25" s="179">
        <v>2.0545807900000002</v>
      </c>
      <c r="AJ25" s="33">
        <f t="shared" si="16"/>
        <v>2.4438732378352599</v>
      </c>
    </row>
    <row r="26" spans="2:36" x14ac:dyDescent="0.25">
      <c r="B26" s="14" t="s">
        <v>97</v>
      </c>
      <c r="C26" s="177">
        <v>176.52024900000001</v>
      </c>
      <c r="D26" s="32">
        <f t="shared" si="0"/>
        <v>19.228998219663673</v>
      </c>
      <c r="E26" s="177">
        <v>25.416114489999998</v>
      </c>
      <c r="F26" s="32">
        <f t="shared" si="1"/>
        <v>19.373711035492576</v>
      </c>
      <c r="G26" s="74">
        <v>20.9</v>
      </c>
      <c r="H26" s="32">
        <f t="shared" si="2"/>
        <v>14.94510317328557</v>
      </c>
      <c r="I26" s="74">
        <v>16.151421020000001</v>
      </c>
      <c r="J26" s="32">
        <f t="shared" si="3"/>
        <v>26.116891315061583</v>
      </c>
      <c r="K26" s="74">
        <v>16.11305793</v>
      </c>
      <c r="L26" s="32">
        <f t="shared" si="4"/>
        <v>13.866176165954723</v>
      </c>
      <c r="M26" s="74">
        <v>36.19682203</v>
      </c>
      <c r="N26" s="32">
        <f t="shared" si="5"/>
        <v>34.389960107015</v>
      </c>
      <c r="O26" s="74">
        <v>37.524344240000005</v>
      </c>
      <c r="P26" s="32">
        <f t="shared" si="6"/>
        <v>11.5744901256597</v>
      </c>
      <c r="Q26" s="74">
        <v>0.96011000000000002</v>
      </c>
      <c r="R26" s="32">
        <f t="shared" si="7"/>
        <v>0.84003052277778034</v>
      </c>
      <c r="S26" s="74">
        <v>235.58040857</v>
      </c>
      <c r="T26" s="32">
        <f t="shared" si="8"/>
        <v>30.231502426934501</v>
      </c>
      <c r="U26" s="32">
        <v>94.024520019999997</v>
      </c>
      <c r="V26" s="32">
        <f t="shared" si="9"/>
        <v>14.361616141684147</v>
      </c>
      <c r="W26" s="74">
        <v>52.541660999999998</v>
      </c>
      <c r="X26" s="32">
        <f t="shared" si="10"/>
        <v>31.104767244225076</v>
      </c>
      <c r="Y26" s="74">
        <v>119.53577534</v>
      </c>
      <c r="Z26" s="32">
        <f t="shared" si="11"/>
        <v>29.027937083939261</v>
      </c>
      <c r="AA26" s="74">
        <v>89.367727000000002</v>
      </c>
      <c r="AB26" s="32">
        <f t="shared" si="12"/>
        <v>14.403819834855399</v>
      </c>
      <c r="AC26" s="74">
        <v>2.1402202099999998</v>
      </c>
      <c r="AD26" s="32">
        <f t="shared" si="13"/>
        <v>1.4851824154582203</v>
      </c>
      <c r="AE26" s="74">
        <v>0</v>
      </c>
      <c r="AF26" s="32">
        <f t="shared" si="14"/>
        <v>0</v>
      </c>
      <c r="AG26" s="177">
        <v>62.94069563</v>
      </c>
      <c r="AH26" s="32">
        <f t="shared" si="15"/>
        <v>11.163232712067808</v>
      </c>
      <c r="AI26" s="177">
        <v>1.473784</v>
      </c>
      <c r="AJ26" s="32">
        <f t="shared" si="16"/>
        <v>1.7530297632880136</v>
      </c>
    </row>
    <row r="27" spans="2:36" x14ac:dyDescent="0.25">
      <c r="B27" s="13" t="s">
        <v>0</v>
      </c>
      <c r="C27" s="179">
        <v>154.03650200000001</v>
      </c>
      <c r="D27" s="33">
        <f t="shared" si="0"/>
        <v>16.779761186045121</v>
      </c>
      <c r="E27" s="179">
        <v>4.9181520999999995</v>
      </c>
      <c r="F27" s="33">
        <f t="shared" si="1"/>
        <v>3.7489151873111886</v>
      </c>
      <c r="G27" s="75">
        <v>2.09</v>
      </c>
      <c r="H27" s="33">
        <f t="shared" si="2"/>
        <v>1.494510317328557</v>
      </c>
      <c r="I27" s="75">
        <v>6.85185215</v>
      </c>
      <c r="J27" s="33">
        <f t="shared" si="3"/>
        <v>11.07946339129119</v>
      </c>
      <c r="K27" s="75">
        <v>15.01023402</v>
      </c>
      <c r="L27" s="33">
        <f t="shared" si="4"/>
        <v>12.917135289758544</v>
      </c>
      <c r="M27" s="75">
        <v>9.1166152599999997</v>
      </c>
      <c r="N27" s="33">
        <f t="shared" si="5"/>
        <v>8.6615348397867127</v>
      </c>
      <c r="O27" s="75">
        <v>8.2425560099999995</v>
      </c>
      <c r="P27" s="33">
        <f t="shared" si="6"/>
        <v>2.5424397169409931</v>
      </c>
      <c r="Q27" s="75">
        <v>0</v>
      </c>
      <c r="R27" s="33">
        <f t="shared" si="7"/>
        <v>0</v>
      </c>
      <c r="S27" s="75">
        <v>82.652009759999999</v>
      </c>
      <c r="T27" s="33">
        <f t="shared" si="8"/>
        <v>10.606545972213118</v>
      </c>
      <c r="U27" s="33">
        <v>15.58708667</v>
      </c>
      <c r="V27" s="33">
        <f t="shared" si="9"/>
        <v>2.3808231669152402</v>
      </c>
      <c r="W27" s="75">
        <v>15.237081690000002</v>
      </c>
      <c r="X27" s="33">
        <f t="shared" si="10"/>
        <v>9.0203825008252743</v>
      </c>
      <c r="Y27" s="75">
        <v>40.006049480000001</v>
      </c>
      <c r="Z27" s="33">
        <f t="shared" si="11"/>
        <v>9.715025346841081</v>
      </c>
      <c r="AA27" s="75">
        <v>23.39306083</v>
      </c>
      <c r="AB27" s="33">
        <f t="shared" si="12"/>
        <v>3.770370411022459</v>
      </c>
      <c r="AC27" s="75">
        <v>8.4943690000000002E-2</v>
      </c>
      <c r="AD27" s="33">
        <f t="shared" si="13"/>
        <v>5.8945744976464022E-2</v>
      </c>
      <c r="AE27" s="75">
        <v>0</v>
      </c>
      <c r="AF27" s="33">
        <f t="shared" si="14"/>
        <v>0</v>
      </c>
      <c r="AG27" s="179">
        <v>11.560580710000002</v>
      </c>
      <c r="AH27" s="33">
        <f t="shared" si="15"/>
        <v>2.0503976236776795</v>
      </c>
      <c r="AI27" s="179">
        <v>0</v>
      </c>
      <c r="AJ27" s="33">
        <f t="shared" si="16"/>
        <v>0</v>
      </c>
    </row>
    <row r="28" spans="2:36" x14ac:dyDescent="0.25">
      <c r="B28" s="13" t="s">
        <v>1</v>
      </c>
      <c r="C28" s="179">
        <v>1.8830070000000001</v>
      </c>
      <c r="D28" s="33">
        <f t="shared" si="0"/>
        <v>0.20512285959110693</v>
      </c>
      <c r="E28" s="179">
        <v>6.3770207800000005</v>
      </c>
      <c r="F28" s="33">
        <f t="shared" si="1"/>
        <v>4.8609537822022721</v>
      </c>
      <c r="G28" s="75">
        <v>9.1959999999999997</v>
      </c>
      <c r="H28" s="33">
        <f t="shared" si="2"/>
        <v>6.5758453962456516</v>
      </c>
      <c r="I28" s="75">
        <v>1.3422962700000001</v>
      </c>
      <c r="J28" s="33">
        <f t="shared" si="3"/>
        <v>2.1704966858824757</v>
      </c>
      <c r="K28" s="75">
        <v>2.5017056699999998</v>
      </c>
      <c r="L28" s="33">
        <f t="shared" si="4"/>
        <v>2.1528558816264241</v>
      </c>
      <c r="M28" s="75">
        <v>14.40217672</v>
      </c>
      <c r="N28" s="33">
        <f t="shared" si="5"/>
        <v>13.683253254788019</v>
      </c>
      <c r="O28" s="75">
        <v>6.0424275300000003</v>
      </c>
      <c r="P28" s="33">
        <f t="shared" si="6"/>
        <v>1.8638038637980292</v>
      </c>
      <c r="Q28" s="75">
        <v>0.71608799999999995</v>
      </c>
      <c r="R28" s="33">
        <f t="shared" si="7"/>
        <v>0.6265279780388654</v>
      </c>
      <c r="S28" s="75">
        <v>47.385092409999999</v>
      </c>
      <c r="T28" s="33">
        <f t="shared" si="8"/>
        <v>6.0808220211901576</v>
      </c>
      <c r="U28" s="33">
        <v>15.58708667</v>
      </c>
      <c r="V28" s="33">
        <f t="shared" si="9"/>
        <v>2.3808231669152402</v>
      </c>
      <c r="W28" s="75">
        <v>9.9829155899999993</v>
      </c>
      <c r="X28" s="33">
        <f t="shared" si="10"/>
        <v>5.9099057764027645</v>
      </c>
      <c r="Y28" s="75">
        <v>24.524490810000003</v>
      </c>
      <c r="Z28" s="33">
        <f t="shared" si="11"/>
        <v>5.9555005539007588</v>
      </c>
      <c r="AA28" s="75">
        <v>32.876718099999998</v>
      </c>
      <c r="AB28" s="33">
        <f t="shared" si="12"/>
        <v>5.2988963708759149</v>
      </c>
      <c r="AC28" s="75">
        <v>0.62707875999999996</v>
      </c>
      <c r="AD28" s="33">
        <f t="shared" si="13"/>
        <v>0.43515444957850646</v>
      </c>
      <c r="AE28" s="75">
        <v>0</v>
      </c>
      <c r="AF28" s="33">
        <f t="shared" si="14"/>
        <v>0</v>
      </c>
      <c r="AG28" s="179">
        <v>30.85872488</v>
      </c>
      <c r="AH28" s="33">
        <f t="shared" si="15"/>
        <v>5.4731382229738594</v>
      </c>
      <c r="AI28" s="179">
        <v>0</v>
      </c>
      <c r="AJ28" s="33">
        <f t="shared" si="16"/>
        <v>0</v>
      </c>
    </row>
    <row r="29" spans="2:36" x14ac:dyDescent="0.25">
      <c r="B29" s="13" t="s">
        <v>2</v>
      </c>
      <c r="C29" s="179">
        <v>20.600739999999998</v>
      </c>
      <c r="D29" s="33">
        <f t="shared" si="0"/>
        <v>2.2441141740274464</v>
      </c>
      <c r="E29" s="179">
        <v>5.7964984299999998</v>
      </c>
      <c r="F29" s="33">
        <f t="shared" si="1"/>
        <v>4.4184442765510363</v>
      </c>
      <c r="G29" s="75">
        <v>7.1059999999999999</v>
      </c>
      <c r="H29" s="33">
        <f t="shared" si="2"/>
        <v>5.0813350789170944</v>
      </c>
      <c r="I29" s="75">
        <v>5.4130509299999998</v>
      </c>
      <c r="J29" s="33">
        <f t="shared" si="3"/>
        <v>8.7529179411919635</v>
      </c>
      <c r="K29" s="75">
        <v>2.5017056699999998</v>
      </c>
      <c r="L29" s="33">
        <f t="shared" si="4"/>
        <v>2.1528558816264241</v>
      </c>
      <c r="M29" s="75">
        <v>5.3074405999999996</v>
      </c>
      <c r="N29" s="33">
        <f t="shared" si="5"/>
        <v>5.0425053987633666</v>
      </c>
      <c r="O29" s="75">
        <v>9.6932396599999997</v>
      </c>
      <c r="P29" s="33">
        <f t="shared" si="6"/>
        <v>2.9899071923214762</v>
      </c>
      <c r="Q29" s="75">
        <v>0.15101100000000001</v>
      </c>
      <c r="R29" s="33">
        <f t="shared" si="7"/>
        <v>0.13212428708709981</v>
      </c>
      <c r="S29" s="75">
        <v>24.721856810000002</v>
      </c>
      <c r="T29" s="33">
        <f t="shared" si="8"/>
        <v>3.1725001186920316</v>
      </c>
      <c r="U29" s="33">
        <v>15.58708667</v>
      </c>
      <c r="V29" s="33">
        <f t="shared" si="9"/>
        <v>2.3808231669152402</v>
      </c>
      <c r="W29" s="75">
        <v>7.8812491500000004</v>
      </c>
      <c r="X29" s="33">
        <f t="shared" si="10"/>
        <v>4.665715086633762</v>
      </c>
      <c r="Y29" s="75">
        <v>20.464030960000002</v>
      </c>
      <c r="Z29" s="33">
        <f t="shared" si="11"/>
        <v>4.9694629202098524</v>
      </c>
      <c r="AA29" s="75">
        <v>13.738173590000001</v>
      </c>
      <c r="AB29" s="33">
        <f t="shared" si="12"/>
        <v>2.2142465059039562</v>
      </c>
      <c r="AC29" s="75">
        <v>0.46850687000000002</v>
      </c>
      <c r="AD29" s="33">
        <f t="shared" si="13"/>
        <v>0.32511522019753769</v>
      </c>
      <c r="AE29" s="75">
        <v>0</v>
      </c>
      <c r="AF29" s="33">
        <f t="shared" si="14"/>
        <v>0</v>
      </c>
      <c r="AG29" s="179">
        <v>8.0756051800000002</v>
      </c>
      <c r="AH29" s="33">
        <f t="shared" si="15"/>
        <v>1.432298436055913</v>
      </c>
      <c r="AI29" s="179">
        <v>0</v>
      </c>
      <c r="AJ29" s="33">
        <f t="shared" si="16"/>
        <v>0</v>
      </c>
    </row>
    <row r="30" spans="2:36" x14ac:dyDescent="0.25">
      <c r="B30" s="13" t="s">
        <v>3</v>
      </c>
      <c r="C30" s="179">
        <v>0</v>
      </c>
      <c r="D30" s="33">
        <f t="shared" si="0"/>
        <v>0</v>
      </c>
      <c r="E30" s="179">
        <v>3.8176507400000004</v>
      </c>
      <c r="F30" s="33">
        <f t="shared" si="1"/>
        <v>2.9100459985846721</v>
      </c>
      <c r="G30" s="75">
        <v>1.6719999999999999</v>
      </c>
      <c r="H30" s="33">
        <f t="shared" si="2"/>
        <v>1.1956082538628456</v>
      </c>
      <c r="I30" s="75">
        <v>0.66237494999999991</v>
      </c>
      <c r="J30" s="33">
        <f t="shared" si="3"/>
        <v>1.071062079153785</v>
      </c>
      <c r="K30" s="75">
        <v>2.5017056699999998</v>
      </c>
      <c r="L30" s="33">
        <f t="shared" si="4"/>
        <v>2.1528558816264241</v>
      </c>
      <c r="M30" s="75">
        <v>1.27622495</v>
      </c>
      <c r="N30" s="33">
        <f t="shared" si="5"/>
        <v>1.2125187421619956</v>
      </c>
      <c r="O30" s="75">
        <v>3.9469207000000002</v>
      </c>
      <c r="P30" s="33">
        <f t="shared" si="6"/>
        <v>1.217438854540043</v>
      </c>
      <c r="Q30" s="75">
        <v>9.3010999999999996E-2</v>
      </c>
      <c r="R30" s="33">
        <f t="shared" si="7"/>
        <v>8.1378257651815028E-2</v>
      </c>
      <c r="S30" s="75">
        <v>25.74741096</v>
      </c>
      <c r="T30" s="33">
        <f t="shared" si="8"/>
        <v>3.3041071693923669</v>
      </c>
      <c r="U30" s="33">
        <v>15.58708667</v>
      </c>
      <c r="V30" s="33">
        <f t="shared" si="9"/>
        <v>2.3808231669152402</v>
      </c>
      <c r="W30" s="75">
        <v>8.4066657599999992</v>
      </c>
      <c r="X30" s="33">
        <f t="shared" si="10"/>
        <v>4.9767627590760126</v>
      </c>
      <c r="Y30" s="75">
        <v>7.4432147500000001</v>
      </c>
      <c r="Z30" s="33">
        <f t="shared" si="11"/>
        <v>1.8075021377549771</v>
      </c>
      <c r="AA30" s="75">
        <v>2.4199718099999998</v>
      </c>
      <c r="AB30" s="33">
        <f t="shared" si="12"/>
        <v>0.39003831838163366</v>
      </c>
      <c r="AC30" s="75">
        <v>0.39062321999999999</v>
      </c>
      <c r="AD30" s="33">
        <f t="shared" si="13"/>
        <v>0.27106871279085237</v>
      </c>
      <c r="AE30" s="75">
        <v>0</v>
      </c>
      <c r="AF30" s="33">
        <f t="shared" si="14"/>
        <v>0</v>
      </c>
      <c r="AG30" s="179">
        <v>8.5229820000000012E-2</v>
      </c>
      <c r="AH30" s="33">
        <f t="shared" si="15"/>
        <v>1.5116456930516628E-2</v>
      </c>
      <c r="AI30" s="179">
        <v>0</v>
      </c>
      <c r="AJ30" s="33">
        <f t="shared" si="16"/>
        <v>0</v>
      </c>
    </row>
    <row r="31" spans="2:36" x14ac:dyDescent="0.25">
      <c r="B31" s="13" t="s">
        <v>4</v>
      </c>
      <c r="C31" s="179">
        <v>0</v>
      </c>
      <c r="D31" s="33">
        <f t="shared" si="0"/>
        <v>0</v>
      </c>
      <c r="E31" s="179">
        <v>3.0728160400000002</v>
      </c>
      <c r="F31" s="33">
        <f t="shared" si="1"/>
        <v>2.342287608422974</v>
      </c>
      <c r="G31" s="75">
        <v>0.41799999999999998</v>
      </c>
      <c r="H31" s="33">
        <f t="shared" si="2"/>
        <v>0.29890206346571141</v>
      </c>
      <c r="I31" s="75">
        <v>1.4958268799999999</v>
      </c>
      <c r="J31" s="33">
        <f t="shared" si="3"/>
        <v>2.4187560959950547</v>
      </c>
      <c r="K31" s="75">
        <v>2.5017056699999998</v>
      </c>
      <c r="L31" s="33">
        <f t="shared" si="4"/>
        <v>2.1528558816264241</v>
      </c>
      <c r="M31" s="75">
        <v>1.7433755499999999</v>
      </c>
      <c r="N31" s="33">
        <f t="shared" si="5"/>
        <v>1.656350260980227</v>
      </c>
      <c r="O31" s="75">
        <v>6.2066337800000007</v>
      </c>
      <c r="P31" s="33">
        <f t="shared" si="6"/>
        <v>1.9144537460995197</v>
      </c>
      <c r="Q31" s="75">
        <v>0</v>
      </c>
      <c r="R31" s="33">
        <f t="shared" si="7"/>
        <v>0</v>
      </c>
      <c r="S31" s="75">
        <v>27.30523582</v>
      </c>
      <c r="T31" s="33">
        <f t="shared" si="8"/>
        <v>3.5040193196501206</v>
      </c>
      <c r="U31" s="33">
        <v>16.08908667</v>
      </c>
      <c r="V31" s="33">
        <f t="shared" si="9"/>
        <v>2.4575003071079466</v>
      </c>
      <c r="W31" s="75">
        <v>3.1524996600000001</v>
      </c>
      <c r="X31" s="33">
        <f t="shared" si="10"/>
        <v>1.8662860346535051</v>
      </c>
      <c r="Y31" s="75">
        <v>15.438377560000001</v>
      </c>
      <c r="Z31" s="33">
        <f t="shared" si="11"/>
        <v>3.7490387393657389</v>
      </c>
      <c r="AA31" s="75">
        <v>10.48654451</v>
      </c>
      <c r="AB31" s="33">
        <f t="shared" si="12"/>
        <v>1.6901660463204125</v>
      </c>
      <c r="AC31" s="75">
        <v>0.22417528</v>
      </c>
      <c r="AD31" s="33">
        <f t="shared" si="13"/>
        <v>0.15556398462213514</v>
      </c>
      <c r="AE31" s="75">
        <v>0</v>
      </c>
      <c r="AF31" s="33">
        <f t="shared" si="14"/>
        <v>0</v>
      </c>
      <c r="AG31" s="179">
        <v>6.4508064999999997</v>
      </c>
      <c r="AH31" s="33">
        <f t="shared" si="15"/>
        <v>1.144122310998037</v>
      </c>
      <c r="AI31" s="179">
        <v>0</v>
      </c>
      <c r="AJ31" s="33">
        <f t="shared" si="16"/>
        <v>0</v>
      </c>
    </row>
    <row r="32" spans="2:36" x14ac:dyDescent="0.25">
      <c r="B32" s="13" t="s">
        <v>5</v>
      </c>
      <c r="C32" s="179">
        <v>0</v>
      </c>
      <c r="D32" s="33">
        <f t="shared" si="0"/>
        <v>0</v>
      </c>
      <c r="E32" s="179">
        <v>1.4339764000000002</v>
      </c>
      <c r="F32" s="33">
        <f t="shared" si="1"/>
        <v>1.093064182420431</v>
      </c>
      <c r="G32" s="75">
        <v>0.41799999999999998</v>
      </c>
      <c r="H32" s="33">
        <f t="shared" si="2"/>
        <v>0.29890206346571141</v>
      </c>
      <c r="I32" s="75">
        <v>0.38601983999999995</v>
      </c>
      <c r="J32" s="33">
        <f t="shared" si="3"/>
        <v>0.62419512154711077</v>
      </c>
      <c r="K32" s="75">
        <v>2.5017056699999998</v>
      </c>
      <c r="L32" s="33">
        <f t="shared" si="4"/>
        <v>2.1528558816264241</v>
      </c>
      <c r="M32" s="75">
        <v>4.3509889500000005</v>
      </c>
      <c r="N32" s="33">
        <f t="shared" si="5"/>
        <v>4.133797610534681</v>
      </c>
      <c r="O32" s="75">
        <v>3.3925665600000001</v>
      </c>
      <c r="P32" s="33">
        <f t="shared" si="6"/>
        <v>1.0464467519596363</v>
      </c>
      <c r="Q32" s="75">
        <v>0</v>
      </c>
      <c r="R32" s="33">
        <f t="shared" si="7"/>
        <v>0</v>
      </c>
      <c r="S32" s="75">
        <v>27.768802810000004</v>
      </c>
      <c r="T32" s="33">
        <f t="shared" si="8"/>
        <v>3.563507825796707</v>
      </c>
      <c r="U32" s="33">
        <v>15.58708667</v>
      </c>
      <c r="V32" s="33">
        <f t="shared" si="9"/>
        <v>2.3808231669152402</v>
      </c>
      <c r="W32" s="75">
        <v>7.8812491500000004</v>
      </c>
      <c r="X32" s="33">
        <f t="shared" si="10"/>
        <v>4.665715086633762</v>
      </c>
      <c r="Y32" s="75">
        <v>11.659611780000001</v>
      </c>
      <c r="Z32" s="33">
        <f t="shared" si="11"/>
        <v>2.8314073858668549</v>
      </c>
      <c r="AA32" s="75">
        <v>6.4532581599999999</v>
      </c>
      <c r="AB32" s="33">
        <f t="shared" si="12"/>
        <v>1.0401021823510233</v>
      </c>
      <c r="AC32" s="75">
        <v>0.34489238999999999</v>
      </c>
      <c r="AD32" s="33">
        <f t="shared" si="13"/>
        <v>0.23933430329272448</v>
      </c>
      <c r="AE32" s="75">
        <v>0</v>
      </c>
      <c r="AF32" s="33">
        <f t="shared" si="14"/>
        <v>0</v>
      </c>
      <c r="AG32" s="179">
        <v>5.9097485399999998</v>
      </c>
      <c r="AH32" s="33">
        <f t="shared" si="15"/>
        <v>1.0481596614318029</v>
      </c>
      <c r="AI32" s="179">
        <v>1.473784</v>
      </c>
      <c r="AJ32" s="33">
        <f t="shared" si="16"/>
        <v>1.7530297632880136</v>
      </c>
    </row>
    <row r="33" spans="2:36" ht="15.75" thickBot="1" x14ac:dyDescent="0.3">
      <c r="B33" s="97" t="s">
        <v>101</v>
      </c>
      <c r="C33" s="180">
        <v>0</v>
      </c>
      <c r="D33" s="130">
        <f t="shared" si="0"/>
        <v>0</v>
      </c>
      <c r="E33" s="180">
        <v>0.129</v>
      </c>
      <c r="F33" s="130">
        <f t="shared" si="1"/>
        <v>9.8331659804328425E-2</v>
      </c>
      <c r="G33" s="149">
        <v>0</v>
      </c>
      <c r="H33" s="130">
        <f t="shared" si="2"/>
        <v>0</v>
      </c>
      <c r="I33" s="149">
        <v>0</v>
      </c>
      <c r="J33" s="130">
        <f t="shared" si="3"/>
        <v>0</v>
      </c>
      <c r="K33" s="149">
        <v>2.5017056699999998</v>
      </c>
      <c r="L33" s="130">
        <f t="shared" si="4"/>
        <v>2.1528558816264241</v>
      </c>
      <c r="M33" s="149">
        <v>0</v>
      </c>
      <c r="N33" s="130">
        <f t="shared" si="5"/>
        <v>0</v>
      </c>
      <c r="O33" s="149">
        <v>0</v>
      </c>
      <c r="P33" s="130">
        <f t="shared" si="6"/>
        <v>0</v>
      </c>
      <c r="Q33" s="149">
        <v>0.11629744</v>
      </c>
      <c r="R33" s="130">
        <f t="shared" si="7"/>
        <v>0.10175229850841835</v>
      </c>
      <c r="S33" s="149">
        <v>0</v>
      </c>
      <c r="T33" s="130">
        <f t="shared" si="8"/>
        <v>0</v>
      </c>
      <c r="U33" s="130">
        <v>0</v>
      </c>
      <c r="V33" s="130">
        <f t="shared" si="9"/>
        <v>0</v>
      </c>
      <c r="W33" s="149">
        <v>0</v>
      </c>
      <c r="X33" s="130">
        <f t="shared" si="10"/>
        <v>0</v>
      </c>
      <c r="Y33" s="149">
        <v>0</v>
      </c>
      <c r="Z33" s="130">
        <f t="shared" si="11"/>
        <v>0</v>
      </c>
      <c r="AA33" s="149">
        <v>0</v>
      </c>
      <c r="AB33" s="130">
        <f t="shared" si="12"/>
        <v>0</v>
      </c>
      <c r="AC33" s="149">
        <v>0</v>
      </c>
      <c r="AD33" s="130">
        <f t="shared" si="13"/>
        <v>0</v>
      </c>
      <c r="AE33" s="149">
        <v>0</v>
      </c>
      <c r="AF33" s="130">
        <f t="shared" si="14"/>
        <v>0</v>
      </c>
      <c r="AG33" s="180">
        <v>5.3630320000000002E-2</v>
      </c>
      <c r="AH33" s="130">
        <f t="shared" si="15"/>
        <v>9.5119339973946272E-3</v>
      </c>
      <c r="AI33" s="180">
        <v>0</v>
      </c>
      <c r="AJ33" s="130">
        <f t="shared" si="16"/>
        <v>0</v>
      </c>
    </row>
    <row r="34" spans="2:36" ht="17.100000000000001" customHeight="1" thickBot="1" x14ac:dyDescent="0.3">
      <c r="B34" s="82"/>
      <c r="C34" s="200"/>
      <c r="D34" s="200"/>
      <c r="E34" s="200"/>
      <c r="F34" s="200"/>
      <c r="G34" s="200"/>
      <c r="H34" s="200"/>
      <c r="I34" s="200"/>
      <c r="J34" s="200"/>
      <c r="K34" s="200">
        <v>0</v>
      </c>
      <c r="L34" s="200"/>
      <c r="M34" s="200"/>
      <c r="N34" s="200"/>
      <c r="O34" s="200"/>
      <c r="P34" s="200"/>
      <c r="Q34" s="200"/>
      <c r="R34" s="200"/>
      <c r="S34" s="200"/>
      <c r="T34" s="200"/>
      <c r="U34" s="200"/>
      <c r="V34" s="200"/>
      <c r="W34" s="200"/>
      <c r="X34" s="200"/>
      <c r="Y34" s="200"/>
      <c r="Z34" s="200"/>
      <c r="AA34" s="200"/>
      <c r="AB34" s="200"/>
    </row>
    <row r="35" spans="2:36" ht="57" customHeight="1" thickBot="1" x14ac:dyDescent="0.3">
      <c r="B35" s="12" t="s">
        <v>72</v>
      </c>
      <c r="C35" s="233" t="s">
        <v>14</v>
      </c>
      <c r="D35" s="235"/>
      <c r="E35" s="233" t="s">
        <v>15</v>
      </c>
      <c r="F35" s="235"/>
      <c r="G35" s="247" t="s">
        <v>16</v>
      </c>
      <c r="H35" s="248"/>
      <c r="I35" s="233" t="s">
        <v>17</v>
      </c>
      <c r="J35" s="235"/>
      <c r="K35" s="233" t="s">
        <v>18</v>
      </c>
      <c r="L35" s="235"/>
      <c r="M35" s="233" t="s">
        <v>19</v>
      </c>
      <c r="N35" s="235"/>
      <c r="O35" s="233" t="s">
        <v>20</v>
      </c>
      <c r="P35" s="235"/>
      <c r="Q35" s="233" t="s">
        <v>21</v>
      </c>
      <c r="R35" s="235"/>
      <c r="S35" s="233" t="s">
        <v>22</v>
      </c>
      <c r="T35" s="235"/>
      <c r="U35" s="247" t="s">
        <v>23</v>
      </c>
      <c r="V35" s="248"/>
      <c r="W35" s="247" t="s">
        <v>24</v>
      </c>
      <c r="X35" s="248"/>
      <c r="Y35" s="247" t="s">
        <v>25</v>
      </c>
      <c r="Z35" s="248"/>
      <c r="AA35" s="247" t="s">
        <v>26</v>
      </c>
      <c r="AB35" s="248"/>
      <c r="AC35" s="247" t="s">
        <v>27</v>
      </c>
      <c r="AD35" s="248"/>
      <c r="AE35" s="247" t="s">
        <v>28</v>
      </c>
      <c r="AF35" s="248"/>
      <c r="AG35" s="247" t="s">
        <v>29</v>
      </c>
      <c r="AH35" s="248"/>
      <c r="AI35" s="247" t="s">
        <v>30</v>
      </c>
      <c r="AJ35" s="248"/>
    </row>
    <row r="36" spans="2:36" ht="15.75" thickBot="1" x14ac:dyDescent="0.3">
      <c r="B36" s="112" t="s">
        <v>11</v>
      </c>
      <c r="C36" s="113" t="s">
        <v>45</v>
      </c>
      <c r="D36" s="115" t="s">
        <v>7</v>
      </c>
      <c r="E36" s="113" t="s">
        <v>45</v>
      </c>
      <c r="F36" s="115" t="s">
        <v>7</v>
      </c>
      <c r="G36" s="113" t="s">
        <v>45</v>
      </c>
      <c r="H36" s="115" t="s">
        <v>7</v>
      </c>
      <c r="I36" s="113" t="s">
        <v>45</v>
      </c>
      <c r="J36" s="115" t="s">
        <v>7</v>
      </c>
      <c r="K36" s="113" t="s">
        <v>45</v>
      </c>
      <c r="L36" s="115" t="s">
        <v>7</v>
      </c>
      <c r="M36" s="113" t="s">
        <v>45</v>
      </c>
      <c r="N36" s="115" t="s">
        <v>7</v>
      </c>
      <c r="O36" s="113" t="s">
        <v>45</v>
      </c>
      <c r="P36" s="115" t="s">
        <v>7</v>
      </c>
      <c r="Q36" s="113" t="s">
        <v>45</v>
      </c>
      <c r="R36" s="115" t="s">
        <v>7</v>
      </c>
      <c r="S36" s="113" t="s">
        <v>45</v>
      </c>
      <c r="T36" s="115" t="s">
        <v>7</v>
      </c>
      <c r="U36" s="113" t="s">
        <v>45</v>
      </c>
      <c r="V36" s="115" t="s">
        <v>7</v>
      </c>
      <c r="W36" s="113" t="s">
        <v>45</v>
      </c>
      <c r="X36" s="115" t="s">
        <v>7</v>
      </c>
      <c r="Y36" s="113" t="s">
        <v>45</v>
      </c>
      <c r="Z36" s="115" t="s">
        <v>7</v>
      </c>
      <c r="AA36" s="113" t="s">
        <v>45</v>
      </c>
      <c r="AB36" s="115" t="s">
        <v>7</v>
      </c>
      <c r="AC36" s="113" t="s">
        <v>45</v>
      </c>
      <c r="AD36" s="115" t="s">
        <v>7</v>
      </c>
      <c r="AE36" s="113" t="s">
        <v>45</v>
      </c>
      <c r="AF36" s="115" t="s">
        <v>7</v>
      </c>
      <c r="AG36" s="113" t="s">
        <v>45</v>
      </c>
      <c r="AH36" s="115" t="s">
        <v>7</v>
      </c>
      <c r="AI36" s="113" t="s">
        <v>45</v>
      </c>
      <c r="AJ36" s="115" t="s">
        <v>7</v>
      </c>
    </row>
    <row r="37" spans="2:36" ht="15.75" thickBot="1" x14ac:dyDescent="0.3">
      <c r="B37" s="15" t="s">
        <v>6</v>
      </c>
      <c r="C37" s="175">
        <v>932.41965743999992</v>
      </c>
      <c r="D37" s="34">
        <f>C37/$C$7*100</f>
        <v>101.57189350493819</v>
      </c>
      <c r="E37" s="175">
        <v>134.89168217</v>
      </c>
      <c r="F37" s="34">
        <f>E37*100/$E$7</f>
        <v>102.8226589269305</v>
      </c>
      <c r="G37" s="76">
        <v>116.15951312999999</v>
      </c>
      <c r="H37" s="34">
        <f>G37*100/$G$7</f>
        <v>83.06296211896985</v>
      </c>
      <c r="I37" s="76">
        <v>79.748273510000004</v>
      </c>
      <c r="J37" s="34">
        <f>I37*100/$I$7</f>
        <v>128.95317317562407</v>
      </c>
      <c r="K37" s="76">
        <v>117.70775784</v>
      </c>
      <c r="L37" s="34">
        <f>K37*100/$K$7</f>
        <v>101.29402583913991</v>
      </c>
      <c r="M37" s="76">
        <v>73.074771859999998</v>
      </c>
      <c r="N37" s="34">
        <f>M37*100/$M$7</f>
        <v>69.427047684236229</v>
      </c>
      <c r="O37" s="76">
        <v>368.60167635000005</v>
      </c>
      <c r="P37" s="34">
        <f>O37*100/$O$7</f>
        <v>113.69622973096058</v>
      </c>
      <c r="Q37" s="76">
        <v>102.57945733</v>
      </c>
      <c r="R37" s="34">
        <f>Q37*100/$Q$7</f>
        <v>89.750002777995149</v>
      </c>
      <c r="S37" s="76">
        <v>924.76622836000013</v>
      </c>
      <c r="T37" s="34">
        <f>S37*100/$S$7</f>
        <v>118.67316406621005</v>
      </c>
      <c r="U37" s="34">
        <v>648.13154051999993</v>
      </c>
      <c r="V37" s="34">
        <f>U37*100/$U$7</f>
        <v>98.997754971646643</v>
      </c>
      <c r="W37" s="76">
        <v>158.28271549000004</v>
      </c>
      <c r="X37" s="34">
        <f>W37*100/$W$7</f>
        <v>93.703680667810474</v>
      </c>
      <c r="Y37" s="76">
        <v>353.28473868000003</v>
      </c>
      <c r="Z37" s="34">
        <f>Y37*100/$Y$7</f>
        <v>85.791279957401272</v>
      </c>
      <c r="AA37" s="76">
        <v>570.86482875000002</v>
      </c>
      <c r="AB37" s="34">
        <f>AA37*100/$AA$7</f>
        <v>92.008988248862835</v>
      </c>
      <c r="AC37" s="76">
        <v>148.01318318535999</v>
      </c>
      <c r="AD37" s="34">
        <f>AC37*100/$AC$7</f>
        <v>102.71213022649337</v>
      </c>
      <c r="AE37" s="76">
        <v>90.075730370000002</v>
      </c>
      <c r="AF37" s="34">
        <f>AE37*100/$AE$7</f>
        <v>109.17899953160196</v>
      </c>
      <c r="AG37" s="175">
        <v>543.92340067000009</v>
      </c>
      <c r="AH37" s="34">
        <f>AG37*100/$AG$7</f>
        <v>96.470867352860722</v>
      </c>
      <c r="AI37" s="175">
        <v>101.15692197999999</v>
      </c>
      <c r="AJ37" s="34">
        <f>AI37*100/$AI$7</f>
        <v>120.32366682875065</v>
      </c>
    </row>
    <row r="38" spans="2:36" x14ac:dyDescent="0.25">
      <c r="B38" s="146" t="s">
        <v>79</v>
      </c>
      <c r="C38" s="176">
        <v>0</v>
      </c>
      <c r="D38" s="147">
        <f t="shared" ref="D38:D63" si="17">C38/$C$7*100</f>
        <v>0</v>
      </c>
      <c r="E38" s="176">
        <v>0</v>
      </c>
      <c r="F38" s="147">
        <f t="shared" ref="F38:F63" si="18">E38*100/$E$7</f>
        <v>0</v>
      </c>
      <c r="G38" s="148">
        <v>0</v>
      </c>
      <c r="H38" s="147">
        <f t="shared" ref="H38:H63" si="19">G38*100/$G$7</f>
        <v>0</v>
      </c>
      <c r="I38" s="148">
        <v>0</v>
      </c>
      <c r="J38" s="147">
        <f t="shared" ref="J38:J63" si="20">I38*100/$I$7</f>
        <v>0</v>
      </c>
      <c r="K38" s="148">
        <v>2.1221341000000002</v>
      </c>
      <c r="L38" s="147">
        <f t="shared" ref="L38:L63" si="21">K38*100/$K$7</f>
        <v>1.8262135844241814</v>
      </c>
      <c r="M38" s="148">
        <v>0</v>
      </c>
      <c r="N38" s="147">
        <f t="shared" ref="N38:N63" si="22">M38*100/$M$7</f>
        <v>0</v>
      </c>
      <c r="O38" s="148">
        <v>3.023034</v>
      </c>
      <c r="P38" s="147">
        <f t="shared" ref="P38:P63" si="23">O38*100/$O$7</f>
        <v>0.93246338853364974</v>
      </c>
      <c r="Q38" s="148">
        <v>4.3416999999999997E-2</v>
      </c>
      <c r="R38" s="147">
        <f t="shared" ref="R38:R63" si="24">Q38*100/$Q$7</f>
        <v>3.7986902758478595E-2</v>
      </c>
      <c r="S38" s="148">
        <v>0</v>
      </c>
      <c r="T38" s="147">
        <f t="shared" ref="T38:T63" si="25">S38*100/$S$7</f>
        <v>0</v>
      </c>
      <c r="U38" s="147">
        <v>0</v>
      </c>
      <c r="V38" s="147">
        <f t="shared" ref="V38:V63" si="26">U38*100/$U$7</f>
        <v>0</v>
      </c>
      <c r="W38" s="148">
        <v>0</v>
      </c>
      <c r="X38" s="147">
        <f t="shared" ref="X38:X63" si="27">W38*100/$W$7</f>
        <v>0</v>
      </c>
      <c r="Y38" s="148">
        <v>0</v>
      </c>
      <c r="Z38" s="147">
        <f t="shared" ref="Z38:Z63" si="28">Y38*100/$Y$7</f>
        <v>0</v>
      </c>
      <c r="AA38" s="148">
        <v>0.29039999999999999</v>
      </c>
      <c r="AB38" s="147">
        <f t="shared" ref="AB38:AB63" si="29">AA38*100/$AA$7</f>
        <v>4.6805143427694068E-2</v>
      </c>
      <c r="AC38" s="148">
        <v>0.17985917000000001</v>
      </c>
      <c r="AD38" s="147">
        <f t="shared" ref="AD38:AD63" si="30">AC38*100/$AC$7</f>
        <v>0.12481130460071241</v>
      </c>
      <c r="AE38" s="148">
        <v>0</v>
      </c>
      <c r="AF38" s="147">
        <f t="shared" ref="AF38:AF63" si="31">AE38*100/$AE$7</f>
        <v>0</v>
      </c>
      <c r="AG38" s="176">
        <v>0.42008877</v>
      </c>
      <c r="AH38" s="147">
        <f t="shared" ref="AH38:AH63" si="32">AG38*100/$AG$7</f>
        <v>7.4507417693698105E-2</v>
      </c>
      <c r="AI38" s="176">
        <v>0</v>
      </c>
      <c r="AJ38" s="147">
        <f t="shared" ref="AJ38:AJ63" si="33">AI38*100/$AI$7</f>
        <v>0</v>
      </c>
    </row>
    <row r="39" spans="2:36" x14ac:dyDescent="0.25">
      <c r="B39" s="14" t="s">
        <v>80</v>
      </c>
      <c r="C39" s="177">
        <v>0</v>
      </c>
      <c r="D39" s="32">
        <f t="shared" si="17"/>
        <v>0</v>
      </c>
      <c r="E39" s="177">
        <v>0.20385397</v>
      </c>
      <c r="F39" s="32">
        <f t="shared" si="18"/>
        <v>0.15538991649458739</v>
      </c>
      <c r="G39" s="74">
        <v>1.3723889300000001</v>
      </c>
      <c r="H39" s="32">
        <f t="shared" si="19"/>
        <v>0.98136335658971252</v>
      </c>
      <c r="I39" s="74">
        <v>0</v>
      </c>
      <c r="J39" s="32">
        <f t="shared" si="20"/>
        <v>0</v>
      </c>
      <c r="K39" s="74">
        <v>0.15017029999999998</v>
      </c>
      <c r="L39" s="32">
        <f t="shared" si="21"/>
        <v>0.1292298360584539</v>
      </c>
      <c r="M39" s="74">
        <v>7.6245589999999996</v>
      </c>
      <c r="N39" s="32">
        <f t="shared" si="22"/>
        <v>7.2439585891342446</v>
      </c>
      <c r="O39" s="74">
        <v>0</v>
      </c>
      <c r="P39" s="32">
        <f t="shared" si="23"/>
        <v>0</v>
      </c>
      <c r="Q39" s="74">
        <v>0.61005399999999999</v>
      </c>
      <c r="R39" s="32">
        <f t="shared" si="24"/>
        <v>0.53375548691574515</v>
      </c>
      <c r="S39" s="74">
        <v>1.5</v>
      </c>
      <c r="T39" s="32">
        <f t="shared" si="25"/>
        <v>0.19249161641099427</v>
      </c>
      <c r="U39" s="32">
        <v>5.2853999299999996</v>
      </c>
      <c r="V39" s="32">
        <f t="shared" si="26"/>
        <v>0.80730946495444034</v>
      </c>
      <c r="W39" s="74">
        <v>1.7793314</v>
      </c>
      <c r="X39" s="32">
        <f t="shared" si="27"/>
        <v>1.0533677084807265</v>
      </c>
      <c r="Y39" s="74">
        <v>2.138313E-2</v>
      </c>
      <c r="Z39" s="32">
        <f t="shared" si="28"/>
        <v>5.1926559269155296E-3</v>
      </c>
      <c r="AA39" s="74">
        <v>21.478804020000002</v>
      </c>
      <c r="AB39" s="32">
        <f t="shared" si="29"/>
        <v>3.461840574419532</v>
      </c>
      <c r="AC39" s="74">
        <v>1.7955038300000001</v>
      </c>
      <c r="AD39" s="32">
        <f t="shared" si="30"/>
        <v>1.2459702523806584</v>
      </c>
      <c r="AE39" s="74">
        <v>0.73889099999999996</v>
      </c>
      <c r="AF39" s="32">
        <f t="shared" si="31"/>
        <v>0.89559507107557967</v>
      </c>
      <c r="AG39" s="177">
        <v>10.27514392</v>
      </c>
      <c r="AH39" s="32">
        <f t="shared" si="32"/>
        <v>1.8224111058962671</v>
      </c>
      <c r="AI39" s="177">
        <v>0.21002499999999999</v>
      </c>
      <c r="AJ39" s="32">
        <f t="shared" si="33"/>
        <v>0.24981956381299095</v>
      </c>
    </row>
    <row r="40" spans="2:36" x14ac:dyDescent="0.25">
      <c r="B40" s="13" t="s">
        <v>81</v>
      </c>
      <c r="C40" s="178">
        <v>1.342133</v>
      </c>
      <c r="D40" s="31">
        <f t="shared" si="17"/>
        <v>0.14620347078454363</v>
      </c>
      <c r="E40" s="178">
        <v>2.6087553899999998</v>
      </c>
      <c r="F40" s="31">
        <f t="shared" si="18"/>
        <v>1.9885523063735513</v>
      </c>
      <c r="G40" s="73">
        <v>0</v>
      </c>
      <c r="H40" s="31">
        <f t="shared" si="19"/>
        <v>0</v>
      </c>
      <c r="I40" s="73">
        <v>0</v>
      </c>
      <c r="J40" s="31">
        <f t="shared" si="20"/>
        <v>0</v>
      </c>
      <c r="K40" s="73">
        <v>7.6202620000000003</v>
      </c>
      <c r="L40" s="31">
        <f t="shared" si="21"/>
        <v>6.5576562674674426</v>
      </c>
      <c r="M40" s="73">
        <v>0</v>
      </c>
      <c r="N40" s="31">
        <f t="shared" si="22"/>
        <v>0</v>
      </c>
      <c r="O40" s="73">
        <v>0</v>
      </c>
      <c r="P40" s="31">
        <f t="shared" si="23"/>
        <v>0</v>
      </c>
      <c r="Q40" s="73">
        <v>0.09</v>
      </c>
      <c r="R40" s="31">
        <f t="shared" si="24"/>
        <v>7.8743838778890157E-2</v>
      </c>
      <c r="S40" s="73">
        <v>0</v>
      </c>
      <c r="T40" s="31">
        <f t="shared" si="25"/>
        <v>0</v>
      </c>
      <c r="U40" s="31">
        <v>2.32968982</v>
      </c>
      <c r="V40" s="31">
        <f t="shared" si="26"/>
        <v>0.35584452775629533</v>
      </c>
      <c r="W40" s="73">
        <v>0</v>
      </c>
      <c r="X40" s="31">
        <f t="shared" si="27"/>
        <v>0</v>
      </c>
      <c r="Y40" s="73">
        <v>0</v>
      </c>
      <c r="Z40" s="31">
        <f t="shared" si="28"/>
        <v>0</v>
      </c>
      <c r="AA40" s="73">
        <v>0.7944</v>
      </c>
      <c r="AB40" s="31">
        <f t="shared" si="29"/>
        <v>0.12803721053360939</v>
      </c>
      <c r="AC40" s="73">
        <v>0.12607499999999999</v>
      </c>
      <c r="AD40" s="31">
        <f t="shared" si="30"/>
        <v>8.7488367857667837E-2</v>
      </c>
      <c r="AE40" s="73">
        <v>0</v>
      </c>
      <c r="AF40" s="31">
        <f t="shared" si="31"/>
        <v>0</v>
      </c>
      <c r="AG40" s="178">
        <v>0.1213902</v>
      </c>
      <c r="AH40" s="31">
        <f t="shared" si="32"/>
        <v>2.1529902680620463E-2</v>
      </c>
      <c r="AI40" s="178">
        <v>0</v>
      </c>
      <c r="AJ40" s="31">
        <f t="shared" si="33"/>
        <v>0</v>
      </c>
    </row>
    <row r="41" spans="2:36" x14ac:dyDescent="0.25">
      <c r="B41" s="14" t="s">
        <v>82</v>
      </c>
      <c r="C41" s="177">
        <v>26.179147320000002</v>
      </c>
      <c r="D41" s="32">
        <f t="shared" si="17"/>
        <v>2.8517905456194605</v>
      </c>
      <c r="E41" s="177">
        <v>1.125</v>
      </c>
      <c r="F41" s="32">
        <f t="shared" si="18"/>
        <v>0.85754354480518968</v>
      </c>
      <c r="G41" s="74">
        <v>8.4086999999999995E-2</v>
      </c>
      <c r="H41" s="32">
        <f t="shared" si="19"/>
        <v>6.0128655049381044E-2</v>
      </c>
      <c r="I41" s="74">
        <v>0</v>
      </c>
      <c r="J41" s="32">
        <f t="shared" si="20"/>
        <v>0</v>
      </c>
      <c r="K41" s="74">
        <v>0.3861522</v>
      </c>
      <c r="L41" s="32">
        <f t="shared" si="21"/>
        <v>0.33230529272173864</v>
      </c>
      <c r="M41" s="74">
        <v>0</v>
      </c>
      <c r="N41" s="32">
        <f t="shared" si="22"/>
        <v>0</v>
      </c>
      <c r="O41" s="74">
        <v>1.1105609999999999</v>
      </c>
      <c r="P41" s="32">
        <f t="shared" si="23"/>
        <v>0.3425556818855886</v>
      </c>
      <c r="Q41" s="74">
        <v>0.52322000000000002</v>
      </c>
      <c r="R41" s="32">
        <f t="shared" si="24"/>
        <v>0.45778168139878794</v>
      </c>
      <c r="S41" s="74">
        <v>7.86</v>
      </c>
      <c r="T41" s="32">
        <f t="shared" si="25"/>
        <v>1.00865606999361</v>
      </c>
      <c r="U41" s="32">
        <v>0.52959999999999996</v>
      </c>
      <c r="V41" s="32">
        <f t="shared" si="26"/>
        <v>8.0892855470233366E-2</v>
      </c>
      <c r="W41" s="74">
        <v>0.87502003000000006</v>
      </c>
      <c r="X41" s="32">
        <f t="shared" si="27"/>
        <v>0.51801358862988456</v>
      </c>
      <c r="Y41" s="74">
        <v>13.875108669999999</v>
      </c>
      <c r="Z41" s="32">
        <f t="shared" si="28"/>
        <v>3.3694162300782224</v>
      </c>
      <c r="AA41" s="74">
        <v>18.862178979999999</v>
      </c>
      <c r="AB41" s="32">
        <f t="shared" si="29"/>
        <v>3.0401067235459238</v>
      </c>
      <c r="AC41" s="74">
        <v>8.0018800000000001E-2</v>
      </c>
      <c r="AD41" s="32">
        <f t="shared" si="30"/>
        <v>5.5528171405347222E-2</v>
      </c>
      <c r="AE41" s="74">
        <v>0</v>
      </c>
      <c r="AF41" s="32">
        <f t="shared" si="31"/>
        <v>0</v>
      </c>
      <c r="AG41" s="177">
        <v>18.099513469999998</v>
      </c>
      <c r="AH41" s="32">
        <f t="shared" si="32"/>
        <v>3.2101501074689645</v>
      </c>
      <c r="AI41" s="177">
        <v>0</v>
      </c>
      <c r="AJ41" s="32">
        <f t="shared" si="33"/>
        <v>0</v>
      </c>
    </row>
    <row r="42" spans="2:36" x14ac:dyDescent="0.25">
      <c r="B42" s="13" t="s">
        <v>83</v>
      </c>
      <c r="C42" s="178">
        <v>0</v>
      </c>
      <c r="D42" s="31">
        <f t="shared" si="17"/>
        <v>0</v>
      </c>
      <c r="E42" s="178">
        <v>1.05</v>
      </c>
      <c r="F42" s="31">
        <f t="shared" si="18"/>
        <v>0.80037397515151043</v>
      </c>
      <c r="G42" s="73">
        <v>1.497468</v>
      </c>
      <c r="H42" s="31">
        <f t="shared" si="19"/>
        <v>1.0708044860618946</v>
      </c>
      <c r="I42" s="73">
        <v>0</v>
      </c>
      <c r="J42" s="31">
        <f t="shared" si="20"/>
        <v>0</v>
      </c>
      <c r="K42" s="73">
        <v>0.57922830000000003</v>
      </c>
      <c r="L42" s="31">
        <f t="shared" si="21"/>
        <v>0.49845793908260799</v>
      </c>
      <c r="M42" s="73">
        <v>0</v>
      </c>
      <c r="N42" s="31">
        <f t="shared" si="22"/>
        <v>0</v>
      </c>
      <c r="O42" s="73">
        <v>88.234384000000006</v>
      </c>
      <c r="P42" s="31">
        <f t="shared" si="23"/>
        <v>27.216145332741625</v>
      </c>
      <c r="Q42" s="73">
        <v>4.39672733</v>
      </c>
      <c r="R42" s="31">
        <f t="shared" si="24"/>
        <v>3.8468354225362242</v>
      </c>
      <c r="S42" s="73">
        <v>0</v>
      </c>
      <c r="T42" s="31">
        <f t="shared" si="25"/>
        <v>0</v>
      </c>
      <c r="U42" s="31">
        <v>0</v>
      </c>
      <c r="V42" s="31">
        <f t="shared" si="26"/>
        <v>0</v>
      </c>
      <c r="W42" s="73">
        <v>0.90364246999999998</v>
      </c>
      <c r="X42" s="31">
        <f t="shared" si="27"/>
        <v>0.5349581297276963</v>
      </c>
      <c r="Y42" s="73">
        <v>0</v>
      </c>
      <c r="Z42" s="31">
        <f t="shared" si="28"/>
        <v>0</v>
      </c>
      <c r="AA42" s="73">
        <v>7.6131664299999997</v>
      </c>
      <c r="AB42" s="31">
        <f t="shared" si="29"/>
        <v>1.2270500919251228</v>
      </c>
      <c r="AC42" s="73">
        <v>0.12728906000000001</v>
      </c>
      <c r="AD42" s="31">
        <f t="shared" si="30"/>
        <v>8.8330851521211604E-2</v>
      </c>
      <c r="AE42" s="73">
        <v>3.1</v>
      </c>
      <c r="AF42" s="31">
        <f t="shared" si="31"/>
        <v>3.7574482844347776</v>
      </c>
      <c r="AG42" s="178">
        <v>7.8915320900000001</v>
      </c>
      <c r="AH42" s="31">
        <f t="shared" si="32"/>
        <v>1.3996510253603125</v>
      </c>
      <c r="AI42" s="178">
        <v>0</v>
      </c>
      <c r="AJ42" s="31">
        <f t="shared" si="33"/>
        <v>0</v>
      </c>
    </row>
    <row r="43" spans="2:36" x14ac:dyDescent="0.25">
      <c r="B43" s="14" t="s">
        <v>84</v>
      </c>
      <c r="C43" s="177">
        <v>0</v>
      </c>
      <c r="D43" s="32">
        <f t="shared" si="17"/>
        <v>0</v>
      </c>
      <c r="E43" s="177">
        <v>4.6142340299999995</v>
      </c>
      <c r="F43" s="32">
        <f t="shared" si="18"/>
        <v>3.5172503170194984</v>
      </c>
      <c r="G43" s="74">
        <v>12.033765000000001</v>
      </c>
      <c r="H43" s="32">
        <f t="shared" si="19"/>
        <v>8.6050650472762129</v>
      </c>
      <c r="I43" s="74">
        <v>0</v>
      </c>
      <c r="J43" s="32">
        <f t="shared" si="20"/>
        <v>0</v>
      </c>
      <c r="K43" s="74">
        <v>0.32804559999999999</v>
      </c>
      <c r="L43" s="32">
        <f t="shared" si="21"/>
        <v>0.2823013545800811</v>
      </c>
      <c r="M43" s="74">
        <v>16.485980340000001</v>
      </c>
      <c r="N43" s="32">
        <f t="shared" si="22"/>
        <v>15.663038201191874</v>
      </c>
      <c r="O43" s="74">
        <v>35.819822070000001</v>
      </c>
      <c r="P43" s="32">
        <f t="shared" si="23"/>
        <v>11.048725440754094</v>
      </c>
      <c r="Q43" s="74">
        <v>7.0883978899999995</v>
      </c>
      <c r="R43" s="32">
        <f t="shared" si="24"/>
        <v>6.2018628961198354</v>
      </c>
      <c r="S43" s="74">
        <v>25.609454039999999</v>
      </c>
      <c r="T43" s="32">
        <f t="shared" si="25"/>
        <v>3.2864034690417787</v>
      </c>
      <c r="U43" s="32">
        <v>74.43878291</v>
      </c>
      <c r="V43" s="32">
        <f t="shared" si="26"/>
        <v>11.370025882399373</v>
      </c>
      <c r="W43" s="74">
        <v>5.72570975</v>
      </c>
      <c r="X43" s="32">
        <f t="shared" si="27"/>
        <v>3.389631497979102</v>
      </c>
      <c r="Y43" s="74">
        <v>34.125430259999995</v>
      </c>
      <c r="Z43" s="32">
        <f t="shared" si="28"/>
        <v>8.2869822003669018</v>
      </c>
      <c r="AA43" s="74">
        <v>22.252253189999998</v>
      </c>
      <c r="AB43" s="32">
        <f t="shared" si="29"/>
        <v>3.5865010404521791</v>
      </c>
      <c r="AC43" s="74">
        <v>15.62068317</v>
      </c>
      <c r="AD43" s="32">
        <f t="shared" si="30"/>
        <v>10.839802303113551</v>
      </c>
      <c r="AE43" s="74">
        <v>40.670116289999996</v>
      </c>
      <c r="AF43" s="32">
        <f t="shared" si="31"/>
        <v>49.295438284394642</v>
      </c>
      <c r="AG43" s="177">
        <v>196.22599394999997</v>
      </c>
      <c r="AH43" s="32">
        <f t="shared" si="32"/>
        <v>34.802863436682031</v>
      </c>
      <c r="AI43" s="177">
        <v>37.440890000000003</v>
      </c>
      <c r="AJ43" s="32">
        <f t="shared" si="33"/>
        <v>44.535016348387934</v>
      </c>
    </row>
    <row r="44" spans="2:36" x14ac:dyDescent="0.25">
      <c r="B44" s="13" t="s">
        <v>85</v>
      </c>
      <c r="C44" s="178">
        <v>43.982618200000005</v>
      </c>
      <c r="D44" s="31">
        <f t="shared" si="17"/>
        <v>4.7911879337080876</v>
      </c>
      <c r="E44" s="178">
        <v>18.308669459999997</v>
      </c>
      <c r="F44" s="31">
        <f t="shared" si="18"/>
        <v>13.955983386128814</v>
      </c>
      <c r="G44" s="73">
        <v>1.4330000000000001</v>
      </c>
      <c r="H44" s="31">
        <f t="shared" si="19"/>
        <v>1.0247049209243171</v>
      </c>
      <c r="I44" s="73">
        <v>2.66234065</v>
      </c>
      <c r="J44" s="31">
        <f t="shared" si="20"/>
        <v>4.305012005669357</v>
      </c>
      <c r="K44" s="73">
        <v>4.4140037899999998</v>
      </c>
      <c r="L44" s="31">
        <f t="shared" si="21"/>
        <v>3.7984940174128585</v>
      </c>
      <c r="M44" s="73">
        <v>3.994688</v>
      </c>
      <c r="N44" s="31">
        <f t="shared" si="22"/>
        <v>3.7952823826940683</v>
      </c>
      <c r="O44" s="73">
        <v>8.8125169999999997</v>
      </c>
      <c r="P44" s="31">
        <f t="shared" si="23"/>
        <v>2.7182457965508799</v>
      </c>
      <c r="Q44" s="73">
        <v>4.8034319399999994</v>
      </c>
      <c r="R44" s="31">
        <f t="shared" si="24"/>
        <v>4.2026741140970172</v>
      </c>
      <c r="S44" s="73">
        <v>106.87673814</v>
      </c>
      <c r="T44" s="31">
        <f t="shared" si="25"/>
        <v>13.715250720868776</v>
      </c>
      <c r="U44" s="31">
        <v>74.1138294</v>
      </c>
      <c r="V44" s="31">
        <f t="shared" si="26"/>
        <v>11.320391408609769</v>
      </c>
      <c r="W44" s="73">
        <v>6.4181897499999998</v>
      </c>
      <c r="X44" s="31">
        <f t="shared" si="27"/>
        <v>3.7995810277680633</v>
      </c>
      <c r="Y44" s="73">
        <v>17.878434739999999</v>
      </c>
      <c r="Z44" s="31">
        <f t="shared" si="28"/>
        <v>4.3415795590558304</v>
      </c>
      <c r="AA44" s="73">
        <v>26.205952910000001</v>
      </c>
      <c r="AB44" s="31">
        <f t="shared" si="29"/>
        <v>4.2237375503166215</v>
      </c>
      <c r="AC44" s="73">
        <v>6.1168018900000005</v>
      </c>
      <c r="AD44" s="31">
        <f t="shared" si="30"/>
        <v>4.244687795873868</v>
      </c>
      <c r="AE44" s="73">
        <v>9.4850849999999998</v>
      </c>
      <c r="AF44" s="31">
        <f t="shared" si="31"/>
        <v>11.496682697086465</v>
      </c>
      <c r="AG44" s="178">
        <v>78.099648150000007</v>
      </c>
      <c r="AH44" s="31">
        <f t="shared" si="32"/>
        <v>13.851841615387405</v>
      </c>
      <c r="AI44" s="178">
        <v>4.9344020000000004</v>
      </c>
      <c r="AJ44" s="31">
        <f t="shared" si="33"/>
        <v>5.869349626558507</v>
      </c>
    </row>
    <row r="45" spans="2:36" x14ac:dyDescent="0.25">
      <c r="B45" s="14" t="s">
        <v>86</v>
      </c>
      <c r="C45" s="177">
        <v>64.613195149999996</v>
      </c>
      <c r="D45" s="32">
        <f t="shared" si="17"/>
        <v>7.038552356144316</v>
      </c>
      <c r="E45" s="177">
        <v>9.9685195399999991</v>
      </c>
      <c r="F45" s="32">
        <f t="shared" si="18"/>
        <v>7.5986129624812433</v>
      </c>
      <c r="G45" s="74">
        <v>14.262191</v>
      </c>
      <c r="H45" s="32">
        <f t="shared" si="19"/>
        <v>10.198560572827986</v>
      </c>
      <c r="I45" s="74">
        <v>1.149373</v>
      </c>
      <c r="J45" s="32">
        <f t="shared" si="20"/>
        <v>1.8585392383924293</v>
      </c>
      <c r="K45" s="74">
        <v>10.960203289999999</v>
      </c>
      <c r="L45" s="32">
        <f t="shared" si="21"/>
        <v>9.4318601902908039</v>
      </c>
      <c r="M45" s="74">
        <v>0.26219999999999999</v>
      </c>
      <c r="N45" s="32">
        <f t="shared" si="22"/>
        <v>0.24911158036431996</v>
      </c>
      <c r="O45" s="74">
        <v>11.833609299999999</v>
      </c>
      <c r="P45" s="32">
        <f t="shared" si="23"/>
        <v>3.6501102622270567</v>
      </c>
      <c r="Q45" s="74">
        <v>12.53637487</v>
      </c>
      <c r="R45" s="32">
        <f t="shared" si="24"/>
        <v>10.968469795944557</v>
      </c>
      <c r="S45" s="74">
        <v>29.596226260000002</v>
      </c>
      <c r="T45" s="32">
        <f t="shared" si="25"/>
        <v>3.7980169549686109</v>
      </c>
      <c r="U45" s="32">
        <v>24.784834100000001</v>
      </c>
      <c r="V45" s="32">
        <f t="shared" si="26"/>
        <v>3.7857175277662614</v>
      </c>
      <c r="W45" s="74">
        <v>33.030558169999999</v>
      </c>
      <c r="X45" s="32">
        <f t="shared" si="27"/>
        <v>19.554155774113937</v>
      </c>
      <c r="Y45" s="74">
        <v>30.368274539999998</v>
      </c>
      <c r="Z45" s="32">
        <f t="shared" si="28"/>
        <v>7.3745986102282011</v>
      </c>
      <c r="AA45" s="74">
        <v>12.854148</v>
      </c>
      <c r="AB45" s="32">
        <f t="shared" si="29"/>
        <v>2.0717639145344591</v>
      </c>
      <c r="AC45" s="74">
        <v>19.588838339999999</v>
      </c>
      <c r="AD45" s="32">
        <f t="shared" si="30"/>
        <v>13.593460199042692</v>
      </c>
      <c r="AE45" s="74">
        <v>2.7880820000000002</v>
      </c>
      <c r="AF45" s="32">
        <f t="shared" si="31"/>
        <v>3.379378686375317</v>
      </c>
      <c r="AG45" s="177">
        <v>36.466861469999998</v>
      </c>
      <c r="AH45" s="32">
        <f t="shared" si="32"/>
        <v>6.4678036490323603</v>
      </c>
      <c r="AI45" s="177">
        <v>17.3446994</v>
      </c>
      <c r="AJ45" s="32">
        <f t="shared" si="33"/>
        <v>20.631092672660142</v>
      </c>
    </row>
    <row r="46" spans="2:36" x14ac:dyDescent="0.25">
      <c r="B46" s="13" t="s">
        <v>87</v>
      </c>
      <c r="C46" s="178">
        <v>0.69214581999999991</v>
      </c>
      <c r="D46" s="31">
        <f t="shared" si="17"/>
        <v>7.5397983041184419E-2</v>
      </c>
      <c r="E46" s="178">
        <v>0</v>
      </c>
      <c r="F46" s="31">
        <f t="shared" si="18"/>
        <v>0</v>
      </c>
      <c r="G46" s="73">
        <v>6.7366950700000006</v>
      </c>
      <c r="H46" s="31">
        <f t="shared" si="19"/>
        <v>4.8172537257470944</v>
      </c>
      <c r="I46" s="73">
        <v>0</v>
      </c>
      <c r="J46" s="31">
        <f t="shared" si="20"/>
        <v>0</v>
      </c>
      <c r="K46" s="73">
        <v>0.06</v>
      </c>
      <c r="L46" s="31">
        <f t="shared" si="21"/>
        <v>5.1633313401566315E-2</v>
      </c>
      <c r="M46" s="73">
        <v>4.3447941999999999</v>
      </c>
      <c r="N46" s="31">
        <f t="shared" si="22"/>
        <v>4.1279120881759397</v>
      </c>
      <c r="O46" s="73">
        <v>0.70599999999999996</v>
      </c>
      <c r="P46" s="31">
        <f t="shared" si="23"/>
        <v>0.21776769705691587</v>
      </c>
      <c r="Q46" s="73">
        <v>0.148061</v>
      </c>
      <c r="R46" s="31">
        <f t="shared" si="24"/>
        <v>0.1295432390382362</v>
      </c>
      <c r="S46" s="73">
        <v>0</v>
      </c>
      <c r="T46" s="31">
        <f t="shared" si="25"/>
        <v>0</v>
      </c>
      <c r="U46" s="31">
        <v>0</v>
      </c>
      <c r="V46" s="31">
        <f t="shared" si="26"/>
        <v>0</v>
      </c>
      <c r="W46" s="73">
        <v>1.3234855599999999</v>
      </c>
      <c r="X46" s="31">
        <f t="shared" si="27"/>
        <v>0.78350606949584045</v>
      </c>
      <c r="Y46" s="73">
        <v>0.28046332000000002</v>
      </c>
      <c r="Z46" s="31">
        <f t="shared" si="28"/>
        <v>6.8107406206687551E-2</v>
      </c>
      <c r="AA46" s="73">
        <v>0.58919999999999995</v>
      </c>
      <c r="AB46" s="31">
        <f t="shared" si="29"/>
        <v>9.4964154640486728E-2</v>
      </c>
      <c r="AC46" s="73">
        <v>0.41455793000000002</v>
      </c>
      <c r="AD46" s="31">
        <f t="shared" si="30"/>
        <v>0.28767794311444228</v>
      </c>
      <c r="AE46" s="73">
        <v>2.88309558</v>
      </c>
      <c r="AF46" s="31">
        <f t="shared" si="31"/>
        <v>3.4945427551395127</v>
      </c>
      <c r="AG46" s="178">
        <v>3.6246565899999998</v>
      </c>
      <c r="AH46" s="31">
        <f t="shared" si="32"/>
        <v>0.64287317784606679</v>
      </c>
      <c r="AI46" s="178">
        <v>25.770588</v>
      </c>
      <c r="AJ46" s="31">
        <f t="shared" si="33"/>
        <v>30.653479601782163</v>
      </c>
    </row>
    <row r="47" spans="2:36" x14ac:dyDescent="0.25">
      <c r="B47" s="14" t="s">
        <v>88</v>
      </c>
      <c r="C47" s="177">
        <v>0.57969559999999998</v>
      </c>
      <c r="D47" s="32">
        <f t="shared" si="17"/>
        <v>6.3148368096551152E-2</v>
      </c>
      <c r="E47" s="177">
        <v>0.25905195999999997</v>
      </c>
      <c r="F47" s="32">
        <f t="shared" si="18"/>
        <v>0.1974651876152286</v>
      </c>
      <c r="G47" s="74">
        <v>0.215</v>
      </c>
      <c r="H47" s="32">
        <f t="shared" si="19"/>
        <v>0.15374149197399031</v>
      </c>
      <c r="I47" s="74">
        <v>0</v>
      </c>
      <c r="J47" s="32">
        <f t="shared" si="20"/>
        <v>0</v>
      </c>
      <c r="K47" s="74">
        <v>0</v>
      </c>
      <c r="L47" s="32">
        <f t="shared" si="21"/>
        <v>0</v>
      </c>
      <c r="M47" s="74">
        <v>0</v>
      </c>
      <c r="N47" s="32">
        <f t="shared" si="22"/>
        <v>0</v>
      </c>
      <c r="O47" s="74">
        <v>0.51798</v>
      </c>
      <c r="P47" s="32">
        <f t="shared" si="23"/>
        <v>0.15977239620614914</v>
      </c>
      <c r="Q47" s="74">
        <v>0.93811425999999998</v>
      </c>
      <c r="R47" s="32">
        <f t="shared" si="24"/>
        <v>0.82078575606242055</v>
      </c>
      <c r="S47" s="74">
        <v>3.8539097599999996</v>
      </c>
      <c r="T47" s="32">
        <f t="shared" si="25"/>
        <v>0.49456354613633796</v>
      </c>
      <c r="U47" s="32">
        <v>0.79088188000000004</v>
      </c>
      <c r="V47" s="32">
        <f t="shared" si="26"/>
        <v>0.12080191392157563</v>
      </c>
      <c r="W47" s="74">
        <v>0.102329</v>
      </c>
      <c r="X47" s="32">
        <f t="shared" si="27"/>
        <v>6.0578970416148598E-2</v>
      </c>
      <c r="Y47" s="74">
        <v>1.60013546</v>
      </c>
      <c r="Z47" s="32">
        <f t="shared" si="28"/>
        <v>0.3885751468674935</v>
      </c>
      <c r="AA47" s="74">
        <v>2.4552924599999999</v>
      </c>
      <c r="AB47" s="32">
        <f t="shared" si="29"/>
        <v>0.39573111483207923</v>
      </c>
      <c r="AC47" s="74">
        <v>0.22018839000000001</v>
      </c>
      <c r="AD47" s="32">
        <f t="shared" si="30"/>
        <v>0.15279732589575754</v>
      </c>
      <c r="AE47" s="74">
        <v>0</v>
      </c>
      <c r="AF47" s="32">
        <f t="shared" si="31"/>
        <v>0</v>
      </c>
      <c r="AG47" s="177">
        <v>2.8476976899999999</v>
      </c>
      <c r="AH47" s="32">
        <f t="shared" si="32"/>
        <v>0.50507087169744924</v>
      </c>
      <c r="AI47" s="177">
        <v>4.5466049999999996</v>
      </c>
      <c r="AJ47" s="32">
        <f t="shared" si="33"/>
        <v>5.4080746479226933</v>
      </c>
    </row>
    <row r="48" spans="2:36" x14ac:dyDescent="0.25">
      <c r="B48" s="13" t="s">
        <v>89</v>
      </c>
      <c r="C48" s="178">
        <v>6.7129776300000001</v>
      </c>
      <c r="D48" s="31">
        <f t="shared" si="17"/>
        <v>0.73126927719160462</v>
      </c>
      <c r="E48" s="178">
        <v>13.468500479999999</v>
      </c>
      <c r="F48" s="31">
        <f t="shared" si="18"/>
        <v>10.266511684292977</v>
      </c>
      <c r="G48" s="73">
        <v>0.04</v>
      </c>
      <c r="H48" s="31">
        <f t="shared" si="19"/>
        <v>2.8603068274230758E-2</v>
      </c>
      <c r="I48" s="73">
        <v>0</v>
      </c>
      <c r="J48" s="31">
        <f t="shared" si="20"/>
        <v>0</v>
      </c>
      <c r="K48" s="73">
        <v>8.9263999999999996E-2</v>
      </c>
      <c r="L48" s="31">
        <f t="shared" si="21"/>
        <v>7.6816601457956921E-2</v>
      </c>
      <c r="M48" s="73">
        <v>7.6613000000000001E-2</v>
      </c>
      <c r="N48" s="31">
        <f t="shared" si="22"/>
        <v>7.2788655631013138E-2</v>
      </c>
      <c r="O48" s="73">
        <v>0</v>
      </c>
      <c r="P48" s="31">
        <f t="shared" si="23"/>
        <v>0</v>
      </c>
      <c r="Q48" s="73">
        <v>1.111081</v>
      </c>
      <c r="R48" s="31">
        <f t="shared" si="24"/>
        <v>0.97211981260320057</v>
      </c>
      <c r="S48" s="73">
        <v>0.152</v>
      </c>
      <c r="T48" s="31">
        <f t="shared" si="25"/>
        <v>1.9505817129647419E-2</v>
      </c>
      <c r="U48" s="31">
        <v>4.7048361100000005</v>
      </c>
      <c r="V48" s="31">
        <f t="shared" si="26"/>
        <v>0.71863222707206398</v>
      </c>
      <c r="W48" s="73">
        <v>3.9688530000000002</v>
      </c>
      <c r="X48" s="31">
        <f t="shared" si="27"/>
        <v>2.3495688267552954</v>
      </c>
      <c r="Y48" s="73">
        <v>24.80595087</v>
      </c>
      <c r="Z48" s="31">
        <f t="shared" si="28"/>
        <v>6.0238500073600516</v>
      </c>
      <c r="AA48" s="73">
        <v>2.2400463900000003</v>
      </c>
      <c r="AB48" s="31">
        <f t="shared" si="29"/>
        <v>0.36103888625564168</v>
      </c>
      <c r="AC48" s="73">
        <v>0.12136081</v>
      </c>
      <c r="AD48" s="31">
        <f t="shared" si="30"/>
        <v>8.4217007247943954E-2</v>
      </c>
      <c r="AE48" s="73">
        <v>0</v>
      </c>
      <c r="AF48" s="31">
        <f t="shared" si="31"/>
        <v>0</v>
      </c>
      <c r="AG48" s="178">
        <v>3.4379698600000004</v>
      </c>
      <c r="AH48" s="31">
        <f t="shared" si="32"/>
        <v>0.60976220901445399</v>
      </c>
      <c r="AI48" s="178">
        <v>0</v>
      </c>
      <c r="AJ48" s="31">
        <f t="shared" si="33"/>
        <v>0</v>
      </c>
    </row>
    <row r="49" spans="2:36" x14ac:dyDescent="0.25">
      <c r="B49" s="14" t="s">
        <v>90</v>
      </c>
      <c r="C49" s="177">
        <v>684.68516269999998</v>
      </c>
      <c r="D49" s="32">
        <f t="shared" si="17"/>
        <v>74.585266274966742</v>
      </c>
      <c r="E49" s="177">
        <v>51.366497439999996</v>
      </c>
      <c r="F49" s="32">
        <f t="shared" si="18"/>
        <v>39.154674043488264</v>
      </c>
      <c r="G49" s="74">
        <v>57.594918129999996</v>
      </c>
      <c r="H49" s="32">
        <f t="shared" si="19"/>
        <v>41.184784388028021</v>
      </c>
      <c r="I49" s="74">
        <v>49.765328730000014</v>
      </c>
      <c r="J49" s="32">
        <f t="shared" si="20"/>
        <v>80.470670666705331</v>
      </c>
      <c r="K49" s="74">
        <v>77.162458360000016</v>
      </c>
      <c r="L49" s="32">
        <f t="shared" si="21"/>
        <v>66.402556588953203</v>
      </c>
      <c r="M49" s="74">
        <v>39.04075632</v>
      </c>
      <c r="N49" s="32">
        <f t="shared" si="22"/>
        <v>37.091931752454286</v>
      </c>
      <c r="O49" s="74">
        <v>172.14718911000003</v>
      </c>
      <c r="P49" s="32">
        <f t="shared" si="23"/>
        <v>53.099287432444896</v>
      </c>
      <c r="Q49" s="74">
        <v>68.546114119999984</v>
      </c>
      <c r="R49" s="32">
        <f t="shared" si="24"/>
        <v>59.973157324274283</v>
      </c>
      <c r="S49" s="74">
        <v>469.04074694999997</v>
      </c>
      <c r="T49" s="32">
        <f t="shared" si="25"/>
        <v>60.190941028683753</v>
      </c>
      <c r="U49" s="32">
        <v>370.98728662999997</v>
      </c>
      <c r="V49" s="32">
        <f t="shared" si="26"/>
        <v>56.665825072988348</v>
      </c>
      <c r="W49" s="74">
        <v>69.135226420000023</v>
      </c>
      <c r="X49" s="32">
        <f t="shared" si="27"/>
        <v>40.928190796459617</v>
      </c>
      <c r="Y49" s="74">
        <v>117.82692949</v>
      </c>
      <c r="Z49" s="32">
        <f t="shared" si="28"/>
        <v>28.612962824736446</v>
      </c>
      <c r="AA49" s="74">
        <v>429.24008115999999</v>
      </c>
      <c r="AB49" s="32">
        <f t="shared" si="29"/>
        <v>69.182656899479483</v>
      </c>
      <c r="AC49" s="74">
        <v>99.104924055359987</v>
      </c>
      <c r="AD49" s="32">
        <f t="shared" si="30"/>
        <v>68.7727785227965</v>
      </c>
      <c r="AE49" s="74">
        <v>30.410460499999999</v>
      </c>
      <c r="AF49" s="32">
        <f t="shared" si="31"/>
        <v>36.859913753095668</v>
      </c>
      <c r="AG49" s="177">
        <v>138.57175954000002</v>
      </c>
      <c r="AH49" s="32">
        <f t="shared" si="32"/>
        <v>24.577243444516448</v>
      </c>
      <c r="AI49" s="177">
        <v>9.4691395800000002</v>
      </c>
      <c r="AJ49" s="32">
        <f t="shared" si="33"/>
        <v>11.263308270729334</v>
      </c>
    </row>
    <row r="50" spans="2:36" x14ac:dyDescent="0.25">
      <c r="B50" s="13" t="s">
        <v>91</v>
      </c>
      <c r="C50" s="179">
        <v>140.16403465000002</v>
      </c>
      <c r="D50" s="33">
        <f t="shared" si="17"/>
        <v>15.268582431841729</v>
      </c>
      <c r="E50" s="179">
        <v>9.8917208500000005</v>
      </c>
      <c r="F50" s="33">
        <f t="shared" si="18"/>
        <v>7.5400723217176928</v>
      </c>
      <c r="G50" s="75">
        <v>8.0632885400000003</v>
      </c>
      <c r="H50" s="33">
        <f t="shared" si="19"/>
        <v>5.7658698156110608</v>
      </c>
      <c r="I50" s="75">
        <v>21.111744559999998</v>
      </c>
      <c r="J50" s="33">
        <f t="shared" si="20"/>
        <v>34.137747846589328</v>
      </c>
      <c r="K50" s="75">
        <v>15.432491669999999</v>
      </c>
      <c r="L50" s="33">
        <f t="shared" si="21"/>
        <v>13.280511316069525</v>
      </c>
      <c r="M50" s="75">
        <v>8.5392519299999989</v>
      </c>
      <c r="N50" s="33">
        <f t="shared" si="22"/>
        <v>8.1129921564125453</v>
      </c>
      <c r="O50" s="75">
        <v>12.85137664</v>
      </c>
      <c r="P50" s="33">
        <f t="shared" si="23"/>
        <v>3.964043477200915</v>
      </c>
      <c r="Q50" s="75">
        <v>13.709222820000001</v>
      </c>
      <c r="R50" s="33">
        <f t="shared" si="24"/>
        <v>11.994631461355132</v>
      </c>
      <c r="S50" s="75">
        <v>64.304359070000004</v>
      </c>
      <c r="T50" s="33">
        <f t="shared" si="25"/>
        <v>8.2520333464381874</v>
      </c>
      <c r="U50" s="33">
        <v>46.769749609999998</v>
      </c>
      <c r="V50" s="33">
        <f t="shared" si="26"/>
        <v>7.1437662303261584</v>
      </c>
      <c r="W50" s="75">
        <v>20.049215660000002</v>
      </c>
      <c r="X50" s="33">
        <f t="shared" si="27"/>
        <v>11.869175329907682</v>
      </c>
      <c r="Y50" s="75">
        <v>41.239425320000002</v>
      </c>
      <c r="Z50" s="33">
        <f t="shared" si="28"/>
        <v>10.014536988293498</v>
      </c>
      <c r="AA50" s="75">
        <v>125.20871594</v>
      </c>
      <c r="AB50" s="33">
        <f t="shared" si="29"/>
        <v>20.180481776753115</v>
      </c>
      <c r="AC50" s="75">
        <v>19.820984809999999</v>
      </c>
      <c r="AD50" s="33">
        <f t="shared" si="30"/>
        <v>13.754555703815399</v>
      </c>
      <c r="AE50" s="75">
        <v>3.6492548500000002</v>
      </c>
      <c r="AF50" s="33">
        <f t="shared" si="31"/>
        <v>4.4231891534186429</v>
      </c>
      <c r="AG50" s="179">
        <v>8.0648763999999993</v>
      </c>
      <c r="AH50" s="33">
        <f t="shared" si="32"/>
        <v>1.4303955675436131</v>
      </c>
      <c r="AI50" s="179">
        <v>2.1748227099999999</v>
      </c>
      <c r="AJ50" s="33">
        <f t="shared" si="33"/>
        <v>2.5868980396752144</v>
      </c>
    </row>
    <row r="51" spans="2:36" x14ac:dyDescent="0.25">
      <c r="B51" s="13" t="s">
        <v>94</v>
      </c>
      <c r="C51" s="179">
        <v>131.56081674999999</v>
      </c>
      <c r="D51" s="33">
        <f t="shared" si="17"/>
        <v>14.331402348425467</v>
      </c>
      <c r="E51" s="179">
        <v>12.20165235</v>
      </c>
      <c r="F51" s="33">
        <f t="shared" si="18"/>
        <v>9.3008428521773983</v>
      </c>
      <c r="G51" s="75">
        <v>23.037967250000001</v>
      </c>
      <c r="H51" s="33">
        <f t="shared" si="19"/>
        <v>16.473913753781055</v>
      </c>
      <c r="I51" s="75">
        <v>4.1358475300000004</v>
      </c>
      <c r="J51" s="33">
        <f t="shared" si="20"/>
        <v>6.6876766015152711</v>
      </c>
      <c r="K51" s="75">
        <v>11.57436875</v>
      </c>
      <c r="L51" s="33">
        <f t="shared" si="21"/>
        <v>9.9603834849007562</v>
      </c>
      <c r="M51" s="75">
        <v>15.17339357</v>
      </c>
      <c r="N51" s="33">
        <f t="shared" si="22"/>
        <v>14.415972737271209</v>
      </c>
      <c r="O51" s="75">
        <v>28.433830329999999</v>
      </c>
      <c r="P51" s="33">
        <f t="shared" si="23"/>
        <v>8.7704953958515404</v>
      </c>
      <c r="Q51" s="75">
        <v>20.563834239999998</v>
      </c>
      <c r="R51" s="33">
        <f t="shared" si="24"/>
        <v>17.991947200782011</v>
      </c>
      <c r="S51" s="75">
        <v>159.69120627000001</v>
      </c>
      <c r="T51" s="33">
        <f t="shared" si="25"/>
        <v>20.492812281022537</v>
      </c>
      <c r="U51" s="33">
        <v>164.56884765999999</v>
      </c>
      <c r="V51" s="33">
        <f t="shared" si="26"/>
        <v>25.136790046569551</v>
      </c>
      <c r="W51" s="75">
        <v>13.13569302</v>
      </c>
      <c r="X51" s="33">
        <f t="shared" si="27"/>
        <v>7.7763562514457236</v>
      </c>
      <c r="Y51" s="75">
        <v>21.208847309999999</v>
      </c>
      <c r="Z51" s="33">
        <f t="shared" si="28"/>
        <v>5.1503333088896701</v>
      </c>
      <c r="AA51" s="75">
        <v>127.49610723000001</v>
      </c>
      <c r="AB51" s="33">
        <f t="shared" si="29"/>
        <v>20.549151464782419</v>
      </c>
      <c r="AC51" s="75">
        <v>13.874689369999999</v>
      </c>
      <c r="AD51" s="33">
        <f t="shared" si="30"/>
        <v>9.6281889947525965</v>
      </c>
      <c r="AE51" s="75">
        <v>15.021367339999999</v>
      </c>
      <c r="AF51" s="33">
        <f t="shared" si="31"/>
        <v>18.207100303725031</v>
      </c>
      <c r="AG51" s="179">
        <v>36.693801929999999</v>
      </c>
      <c r="AH51" s="33">
        <f t="shared" si="32"/>
        <v>6.5080540647833454</v>
      </c>
      <c r="AI51" s="179">
        <v>1.3087428700000001</v>
      </c>
      <c r="AJ51" s="33">
        <f t="shared" si="33"/>
        <v>1.556717404722114</v>
      </c>
    </row>
    <row r="52" spans="2:36" x14ac:dyDescent="0.25">
      <c r="B52" s="13" t="s">
        <v>92</v>
      </c>
      <c r="C52" s="179">
        <v>130.13248350000001</v>
      </c>
      <c r="D52" s="33">
        <f t="shared" si="17"/>
        <v>14.17580876821623</v>
      </c>
      <c r="E52" s="179">
        <v>11.44114399</v>
      </c>
      <c r="F52" s="33">
        <f t="shared" si="18"/>
        <v>8.721137043387726</v>
      </c>
      <c r="G52" s="75">
        <v>17.85442462</v>
      </c>
      <c r="H52" s="33">
        <f t="shared" si="19"/>
        <v>12.767283160074165</v>
      </c>
      <c r="I52" s="75">
        <v>16.67854852</v>
      </c>
      <c r="J52" s="33">
        <f t="shared" si="20"/>
        <v>26.969257903093236</v>
      </c>
      <c r="K52" s="75">
        <v>12.34599334</v>
      </c>
      <c r="L52" s="33">
        <f t="shared" si="21"/>
        <v>10.624409056297841</v>
      </c>
      <c r="M52" s="75">
        <v>8.3179278799999992</v>
      </c>
      <c r="N52" s="33">
        <f t="shared" si="22"/>
        <v>7.9027160928422493</v>
      </c>
      <c r="O52" s="75">
        <v>27.999920890000002</v>
      </c>
      <c r="P52" s="33">
        <f t="shared" si="23"/>
        <v>8.6366548016871558</v>
      </c>
      <c r="Q52" s="75">
        <v>7.5400725499999997</v>
      </c>
      <c r="R52" s="33">
        <f t="shared" si="24"/>
        <v>6.5970473028703918</v>
      </c>
      <c r="S52" s="75">
        <v>123.41887091</v>
      </c>
      <c r="T52" s="33">
        <f t="shared" si="25"/>
        <v>15.838065304723825</v>
      </c>
      <c r="U52" s="33">
        <v>81.315167810000005</v>
      </c>
      <c r="V52" s="33">
        <f t="shared" si="26"/>
        <v>12.420347653308353</v>
      </c>
      <c r="W52" s="75">
        <v>10.37028396</v>
      </c>
      <c r="X52" s="33">
        <f t="shared" si="27"/>
        <v>6.1392286176929343</v>
      </c>
      <c r="Y52" s="75">
        <v>18.85230872</v>
      </c>
      <c r="Z52" s="33">
        <f t="shared" si="28"/>
        <v>4.5780740523463734</v>
      </c>
      <c r="AA52" s="75">
        <v>71.683423719999993</v>
      </c>
      <c r="AB52" s="33">
        <f t="shared" si="29"/>
        <v>11.553556916676195</v>
      </c>
      <c r="AC52" s="75">
        <v>34.68672342</v>
      </c>
      <c r="AD52" s="33">
        <f t="shared" si="30"/>
        <v>24.070472483411795</v>
      </c>
      <c r="AE52" s="75">
        <v>3.0410459199999997</v>
      </c>
      <c r="AF52" s="33">
        <f t="shared" si="31"/>
        <v>3.6859912177391543</v>
      </c>
      <c r="AG52" s="179">
        <v>16.864183130000001</v>
      </c>
      <c r="AH52" s="33">
        <f t="shared" si="32"/>
        <v>2.9910505261302922</v>
      </c>
      <c r="AI52" s="179">
        <v>0.15396974999999999</v>
      </c>
      <c r="AJ52" s="33">
        <f t="shared" si="33"/>
        <v>0.18314322478464595</v>
      </c>
    </row>
    <row r="53" spans="2:36" x14ac:dyDescent="0.25">
      <c r="B53" s="13" t="s">
        <v>93</v>
      </c>
      <c r="C53" s="179">
        <v>16.665927230000001</v>
      </c>
      <c r="D53" s="33">
        <f t="shared" si="17"/>
        <v>1.815480585656291</v>
      </c>
      <c r="E53" s="179">
        <v>7.5379340499999996</v>
      </c>
      <c r="F53" s="33">
        <f t="shared" si="18"/>
        <v>5.7458726095508803</v>
      </c>
      <c r="G53" s="75">
        <v>5.1835426299999998</v>
      </c>
      <c r="H53" s="33">
        <f t="shared" si="19"/>
        <v>3.7066305937068913</v>
      </c>
      <c r="I53" s="75">
        <v>2.0408920799999999</v>
      </c>
      <c r="J53" s="33">
        <f t="shared" si="20"/>
        <v>3.3001279932661904</v>
      </c>
      <c r="K53" s="75">
        <v>3.85812292</v>
      </c>
      <c r="L53" s="33">
        <f t="shared" si="21"/>
        <v>3.3201278311687696</v>
      </c>
      <c r="M53" s="75">
        <v>1.2731025200000001</v>
      </c>
      <c r="N53" s="33">
        <f t="shared" si="22"/>
        <v>1.2095521766704742</v>
      </c>
      <c r="O53" s="75">
        <v>2.6417427599999996</v>
      </c>
      <c r="P53" s="33">
        <f t="shared" si="23"/>
        <v>0.81485302699997275</v>
      </c>
      <c r="Q53" s="75">
        <v>13.02376168</v>
      </c>
      <c r="R53" s="33">
        <f t="shared" si="24"/>
        <v>11.394899889162307</v>
      </c>
      <c r="S53" s="75">
        <v>34.256209420000005</v>
      </c>
      <c r="T53" s="33">
        <f t="shared" si="25"/>
        <v>4.3960220822462199</v>
      </c>
      <c r="U53" s="33">
        <v>27.12784804</v>
      </c>
      <c r="V53" s="33">
        <f t="shared" si="26"/>
        <v>4.1435972256763094</v>
      </c>
      <c r="W53" s="75">
        <v>11.061636230000001</v>
      </c>
      <c r="X53" s="33">
        <f t="shared" si="27"/>
        <v>6.5485105290911427</v>
      </c>
      <c r="Y53" s="75">
        <v>8.2478850599999998</v>
      </c>
      <c r="Z53" s="33">
        <f t="shared" si="28"/>
        <v>2.0029073966873439</v>
      </c>
      <c r="AA53" s="75">
        <v>14.06625045</v>
      </c>
      <c r="AB53" s="33">
        <f t="shared" si="29"/>
        <v>2.267124207307563</v>
      </c>
      <c r="AC53" s="75">
        <v>15.85678785</v>
      </c>
      <c r="AD53" s="33">
        <f t="shared" si="30"/>
        <v>11.003644564440197</v>
      </c>
      <c r="AE53" s="75">
        <v>5.4738816400000001</v>
      </c>
      <c r="AF53" s="33">
        <f t="shared" si="31"/>
        <v>6.6347829604571045</v>
      </c>
      <c r="AG53" s="179">
        <v>0</v>
      </c>
      <c r="AH53" s="33">
        <f t="shared" si="32"/>
        <v>0</v>
      </c>
      <c r="AI53" s="179">
        <v>1.7514059</v>
      </c>
      <c r="AJ53" s="33">
        <f t="shared" si="33"/>
        <v>2.0832541744911266</v>
      </c>
    </row>
    <row r="54" spans="2:36" x14ac:dyDescent="0.25">
      <c r="B54" s="13" t="s">
        <v>95</v>
      </c>
      <c r="C54" s="179">
        <v>172.66928744999998</v>
      </c>
      <c r="D54" s="33">
        <f t="shared" si="17"/>
        <v>18.809498852262806</v>
      </c>
      <c r="E54" s="179">
        <v>7.0186747499999997</v>
      </c>
      <c r="F54" s="33">
        <f t="shared" si="18"/>
        <v>5.3500615332886037</v>
      </c>
      <c r="G54" s="75">
        <v>1.1518983600000001</v>
      </c>
      <c r="H54" s="33">
        <f t="shared" si="19"/>
        <v>0.82369568590136111</v>
      </c>
      <c r="I54" s="75">
        <v>4.6089019799999997</v>
      </c>
      <c r="J54" s="33">
        <f t="shared" si="20"/>
        <v>7.4526069219779485</v>
      </c>
      <c r="K54" s="75">
        <v>16.97574084</v>
      </c>
      <c r="L54" s="33">
        <f t="shared" si="21"/>
        <v>14.608562450258145</v>
      </c>
      <c r="M54" s="75">
        <v>1.2731025200000001</v>
      </c>
      <c r="N54" s="33">
        <f t="shared" si="22"/>
        <v>1.2095521766704742</v>
      </c>
      <c r="O54" s="75">
        <v>77.873982349999991</v>
      </c>
      <c r="P54" s="33">
        <f t="shared" si="23"/>
        <v>24.020450137408517</v>
      </c>
      <c r="Q54" s="75">
        <v>8.910994839999999</v>
      </c>
      <c r="R54" s="33">
        <f t="shared" si="24"/>
        <v>7.7965104560053557</v>
      </c>
      <c r="S54" s="75">
        <v>68.452299690000004</v>
      </c>
      <c r="T54" s="33">
        <f t="shared" si="25"/>
        <v>8.7843292095852679</v>
      </c>
      <c r="U54" s="33">
        <v>37.435493510000001</v>
      </c>
      <c r="V54" s="33">
        <f t="shared" si="26"/>
        <v>5.7180210837637642</v>
      </c>
      <c r="W54" s="75">
        <v>4.1481135899999995</v>
      </c>
      <c r="X54" s="33">
        <f t="shared" si="27"/>
        <v>2.4556914506291849</v>
      </c>
      <c r="Y54" s="75">
        <v>16.49577013</v>
      </c>
      <c r="Z54" s="33">
        <f t="shared" si="28"/>
        <v>4.0058147958030768</v>
      </c>
      <c r="AA54" s="75">
        <v>56.006358140000003</v>
      </c>
      <c r="AB54" s="33">
        <f t="shared" si="29"/>
        <v>9.0268100055285867</v>
      </c>
      <c r="AC54" s="75">
        <v>9.9104924053599994</v>
      </c>
      <c r="AD54" s="33">
        <f t="shared" si="30"/>
        <v>6.8772778521575173</v>
      </c>
      <c r="AE54" s="75">
        <v>2.7369401800000004</v>
      </c>
      <c r="AF54" s="33">
        <f t="shared" si="31"/>
        <v>3.3173907044972943</v>
      </c>
      <c r="AG54" s="179">
        <v>63.826152450000002</v>
      </c>
      <c r="AH54" s="33">
        <f t="shared" si="32"/>
        <v>11.320278331586449</v>
      </c>
      <c r="AI54" s="179">
        <v>2.2325613600000001</v>
      </c>
      <c r="AJ54" s="33">
        <f t="shared" si="33"/>
        <v>2.6555767415352358</v>
      </c>
    </row>
    <row r="55" spans="2:36" x14ac:dyDescent="0.25">
      <c r="B55" s="13" t="s">
        <v>96</v>
      </c>
      <c r="C55" s="179">
        <v>93.492613120000001</v>
      </c>
      <c r="D55" s="33">
        <f t="shared" si="17"/>
        <v>10.184493288564218</v>
      </c>
      <c r="E55" s="179">
        <v>3.2753714500000002</v>
      </c>
      <c r="F55" s="33">
        <f t="shared" si="18"/>
        <v>2.4966876833659684</v>
      </c>
      <c r="G55" s="75">
        <v>2.3037967300000002</v>
      </c>
      <c r="H55" s="33">
        <f t="shared" si="19"/>
        <v>1.6473913789534893</v>
      </c>
      <c r="I55" s="75">
        <v>1.1893940600000001</v>
      </c>
      <c r="J55" s="33">
        <f t="shared" si="20"/>
        <v>1.9232534002633435</v>
      </c>
      <c r="K55" s="75">
        <v>16.97574084</v>
      </c>
      <c r="L55" s="33">
        <f t="shared" si="21"/>
        <v>14.608562450258145</v>
      </c>
      <c r="M55" s="75">
        <v>4.4639779000000006</v>
      </c>
      <c r="N55" s="33">
        <f t="shared" si="22"/>
        <v>4.2411464125873319</v>
      </c>
      <c r="O55" s="75">
        <v>22.346336140000002</v>
      </c>
      <c r="P55" s="33">
        <f t="shared" si="23"/>
        <v>6.8927905932967874</v>
      </c>
      <c r="Q55" s="75">
        <v>4.79822799</v>
      </c>
      <c r="R55" s="33">
        <f t="shared" si="24"/>
        <v>4.1981210140990912</v>
      </c>
      <c r="S55" s="75">
        <v>18.91780159</v>
      </c>
      <c r="T55" s="33">
        <f t="shared" si="25"/>
        <v>2.4276788046677185</v>
      </c>
      <c r="U55" s="33">
        <v>13.77018</v>
      </c>
      <c r="V55" s="33">
        <f t="shared" si="26"/>
        <v>2.1033028333442187</v>
      </c>
      <c r="W55" s="75">
        <v>10.37028396</v>
      </c>
      <c r="X55" s="33">
        <f t="shared" si="27"/>
        <v>6.1392286176929343</v>
      </c>
      <c r="Y55" s="75">
        <v>11.782692949999999</v>
      </c>
      <c r="Z55" s="33">
        <f t="shared" si="28"/>
        <v>2.8612962827164834</v>
      </c>
      <c r="AA55" s="75">
        <v>34.779225680000003</v>
      </c>
      <c r="AB55" s="33">
        <f t="shared" si="29"/>
        <v>5.6055325284316151</v>
      </c>
      <c r="AC55" s="75">
        <v>4.9552462000000004</v>
      </c>
      <c r="AD55" s="33">
        <f t="shared" si="30"/>
        <v>3.4386389242190023</v>
      </c>
      <c r="AE55" s="75">
        <v>0.48797056999999999</v>
      </c>
      <c r="AF55" s="33">
        <f t="shared" si="31"/>
        <v>0.59145941325843887</v>
      </c>
      <c r="AG55" s="179">
        <v>13.122745629999999</v>
      </c>
      <c r="AH55" s="33">
        <f t="shared" si="32"/>
        <v>2.3274649544727453</v>
      </c>
      <c r="AI55" s="179">
        <v>1.84763699</v>
      </c>
      <c r="AJ55" s="33">
        <f t="shared" si="33"/>
        <v>2.1977186855209978</v>
      </c>
    </row>
    <row r="56" spans="2:36" x14ac:dyDescent="0.25">
      <c r="B56" s="14" t="s">
        <v>97</v>
      </c>
      <c r="C56" s="177">
        <v>103.63258202</v>
      </c>
      <c r="D56" s="32">
        <f t="shared" si="17"/>
        <v>11.289077295385695</v>
      </c>
      <c r="E56" s="177">
        <v>31.9185999</v>
      </c>
      <c r="F56" s="32">
        <f t="shared" si="18"/>
        <v>24.330301603079622</v>
      </c>
      <c r="G56" s="74">
        <v>20.89</v>
      </c>
      <c r="H56" s="32">
        <f t="shared" si="19"/>
        <v>14.937952406217013</v>
      </c>
      <c r="I56" s="74">
        <v>26.171231129999999</v>
      </c>
      <c r="J56" s="32">
        <f t="shared" si="20"/>
        <v>42.318951264856963</v>
      </c>
      <c r="K56" s="74">
        <v>13.835835900000001</v>
      </c>
      <c r="L56" s="32">
        <f t="shared" si="21"/>
        <v>11.906500853289041</v>
      </c>
      <c r="M56" s="74">
        <v>1.2451810000000001</v>
      </c>
      <c r="N56" s="32">
        <f t="shared" si="22"/>
        <v>1.1830244345904819</v>
      </c>
      <c r="O56" s="74">
        <v>46.396579869999997</v>
      </c>
      <c r="P56" s="32">
        <f t="shared" si="23"/>
        <v>14.311156302559718</v>
      </c>
      <c r="Q56" s="74">
        <v>1.7444639200000001</v>
      </c>
      <c r="R56" s="32">
        <f t="shared" si="24"/>
        <v>1.5262865074674528</v>
      </c>
      <c r="S56" s="74">
        <v>280.27715321000005</v>
      </c>
      <c r="T56" s="32">
        <f t="shared" si="25"/>
        <v>35.967334842976534</v>
      </c>
      <c r="U56" s="32">
        <v>90.166399740000003</v>
      </c>
      <c r="V56" s="32">
        <f t="shared" si="26"/>
        <v>13.772314090708285</v>
      </c>
      <c r="W56" s="74">
        <v>35.020369939999995</v>
      </c>
      <c r="X56" s="32">
        <f t="shared" si="27"/>
        <v>20.732128277984142</v>
      </c>
      <c r="Y56" s="74">
        <v>112.5026282</v>
      </c>
      <c r="Z56" s="32">
        <f t="shared" si="28"/>
        <v>27.320015316574519</v>
      </c>
      <c r="AA56" s="74">
        <v>25.988905209999999</v>
      </c>
      <c r="AB56" s="32">
        <f t="shared" si="29"/>
        <v>4.1887549444999852</v>
      </c>
      <c r="AC56" s="74">
        <v>4.5170827400000002</v>
      </c>
      <c r="AD56" s="32">
        <f t="shared" si="30"/>
        <v>3.1345801816430074</v>
      </c>
      <c r="AE56" s="74">
        <v>0</v>
      </c>
      <c r="AF56" s="32">
        <f t="shared" si="31"/>
        <v>0</v>
      </c>
      <c r="AG56" s="177">
        <v>47.797151320000005</v>
      </c>
      <c r="AH56" s="32">
        <f t="shared" si="32"/>
        <v>8.4773566262391018</v>
      </c>
      <c r="AI56" s="177">
        <v>1.4405730000000001</v>
      </c>
      <c r="AJ56" s="32">
        <f t="shared" si="33"/>
        <v>1.7135260968969019</v>
      </c>
    </row>
    <row r="57" spans="2:36" x14ac:dyDescent="0.25">
      <c r="B57" s="13" t="s">
        <v>0</v>
      </c>
      <c r="C57" s="179">
        <v>98.939683720000005</v>
      </c>
      <c r="D57" s="33">
        <f t="shared" si="17"/>
        <v>10.777862669488796</v>
      </c>
      <c r="E57" s="179">
        <v>4.3531646200000003</v>
      </c>
      <c r="F57" s="33">
        <f t="shared" si="18"/>
        <v>3.3182473060936326</v>
      </c>
      <c r="G57" s="75">
        <v>2.7157</v>
      </c>
      <c r="H57" s="33">
        <f t="shared" si="19"/>
        <v>1.9419338128082118</v>
      </c>
      <c r="I57" s="75">
        <v>11.102515759999999</v>
      </c>
      <c r="J57" s="33">
        <f t="shared" si="20"/>
        <v>17.952797903579032</v>
      </c>
      <c r="K57" s="75">
        <v>2.3059726499999997</v>
      </c>
      <c r="L57" s="33">
        <f t="shared" si="21"/>
        <v>1.9844168088815064</v>
      </c>
      <c r="M57" s="75">
        <v>1.0731809999999999</v>
      </c>
      <c r="N57" s="33">
        <f t="shared" si="22"/>
        <v>1.0196102781348637</v>
      </c>
      <c r="O57" s="75">
        <v>8.0794135100000002</v>
      </c>
      <c r="P57" s="33">
        <f t="shared" si="23"/>
        <v>2.492117951336025</v>
      </c>
      <c r="Q57" s="75">
        <v>0.18235732000000002</v>
      </c>
      <c r="R57" s="33">
        <f t="shared" si="24"/>
        <v>0.15955017118033871</v>
      </c>
      <c r="S57" s="75">
        <v>76.579852200000005</v>
      </c>
      <c r="T57" s="33">
        <f t="shared" si="25"/>
        <v>9.8273196896620245</v>
      </c>
      <c r="U57" s="33">
        <v>14.937751070000001</v>
      </c>
      <c r="V57" s="33">
        <f t="shared" si="26"/>
        <v>2.281641499916605</v>
      </c>
      <c r="W57" s="75">
        <v>10.155907280000001</v>
      </c>
      <c r="X57" s="33">
        <f t="shared" si="27"/>
        <v>6.0123171990761977</v>
      </c>
      <c r="Y57" s="75">
        <v>35.977253570000002</v>
      </c>
      <c r="Z57" s="33">
        <f t="shared" si="28"/>
        <v>8.7366769497451209</v>
      </c>
      <c r="AA57" s="75">
        <v>0.85670000000000002</v>
      </c>
      <c r="AB57" s="33">
        <f t="shared" si="29"/>
        <v>0.13807839660642393</v>
      </c>
      <c r="AC57" s="75">
        <v>1.35118681</v>
      </c>
      <c r="AD57" s="33">
        <f t="shared" si="30"/>
        <v>0.93764131412023599</v>
      </c>
      <c r="AE57" s="75">
        <v>0</v>
      </c>
      <c r="AF57" s="33">
        <f t="shared" si="31"/>
        <v>0</v>
      </c>
      <c r="AG57" s="179">
        <v>10.431187599999999</v>
      </c>
      <c r="AH57" s="33">
        <f t="shared" si="32"/>
        <v>1.8500871888446917</v>
      </c>
      <c r="AI57" s="179">
        <v>0</v>
      </c>
      <c r="AJ57" s="33">
        <f t="shared" si="33"/>
        <v>0</v>
      </c>
    </row>
    <row r="58" spans="2:36" x14ac:dyDescent="0.25">
      <c r="B58" s="13" t="s">
        <v>1</v>
      </c>
      <c r="C58" s="179">
        <v>4.6928982999999995</v>
      </c>
      <c r="D58" s="33">
        <f t="shared" si="17"/>
        <v>0.51121462589690014</v>
      </c>
      <c r="E58" s="179">
        <v>5.7425635000000002</v>
      </c>
      <c r="F58" s="33">
        <f t="shared" si="18"/>
        <v>4.3773317867190196</v>
      </c>
      <c r="G58" s="75">
        <v>8.9826999999999995</v>
      </c>
      <c r="H58" s="33">
        <f t="shared" si="19"/>
        <v>6.4233195346733156</v>
      </c>
      <c r="I58" s="75">
        <v>2.1750127000000004</v>
      </c>
      <c r="J58" s="33">
        <f t="shared" si="20"/>
        <v>3.5170013972416809</v>
      </c>
      <c r="K58" s="75">
        <v>2.3059726499999997</v>
      </c>
      <c r="L58" s="33">
        <f t="shared" si="21"/>
        <v>1.9844168088815064</v>
      </c>
      <c r="M58" s="75">
        <v>0</v>
      </c>
      <c r="N58" s="33">
        <f t="shared" si="22"/>
        <v>0</v>
      </c>
      <c r="O58" s="75">
        <v>7.5677227299999998</v>
      </c>
      <c r="P58" s="33">
        <f t="shared" si="23"/>
        <v>2.3342854828291455</v>
      </c>
      <c r="Q58" s="75">
        <v>0.65061332000000005</v>
      </c>
      <c r="R58" s="33">
        <f t="shared" si="24"/>
        <v>0.56924211530531643</v>
      </c>
      <c r="S58" s="75">
        <v>59.344021140000002</v>
      </c>
      <c r="T58" s="33">
        <f t="shared" si="25"/>
        <v>7.6154843690445446</v>
      </c>
      <c r="U58" s="33">
        <v>14.937751070000001</v>
      </c>
      <c r="V58" s="33">
        <f t="shared" si="26"/>
        <v>2.281641499916605</v>
      </c>
      <c r="W58" s="75">
        <v>6.6538702900000004</v>
      </c>
      <c r="X58" s="33">
        <f t="shared" si="27"/>
        <v>3.9391043736457898</v>
      </c>
      <c r="Y58" s="75">
        <v>26.826904930000001</v>
      </c>
      <c r="Z58" s="33">
        <f t="shared" si="28"/>
        <v>6.5146162832833143</v>
      </c>
      <c r="AA58" s="75">
        <v>4.8190097300000003</v>
      </c>
      <c r="AB58" s="33">
        <f t="shared" si="29"/>
        <v>0.77670262256233913</v>
      </c>
      <c r="AC58" s="75">
        <v>0.54616981000000009</v>
      </c>
      <c r="AD58" s="33">
        <f t="shared" si="30"/>
        <v>0.37900856831277063</v>
      </c>
      <c r="AE58" s="75">
        <v>0</v>
      </c>
      <c r="AF58" s="33">
        <f t="shared" si="31"/>
        <v>0</v>
      </c>
      <c r="AG58" s="179">
        <v>20.514988539999997</v>
      </c>
      <c r="AH58" s="33">
        <f t="shared" si="32"/>
        <v>3.6385614881616806</v>
      </c>
      <c r="AI58" s="179">
        <v>0</v>
      </c>
      <c r="AJ58" s="33">
        <f t="shared" si="33"/>
        <v>0</v>
      </c>
    </row>
    <row r="59" spans="2:36" x14ac:dyDescent="0.25">
      <c r="B59" s="13" t="s">
        <v>2</v>
      </c>
      <c r="C59" s="179">
        <v>0</v>
      </c>
      <c r="D59" s="33">
        <f t="shared" si="17"/>
        <v>0</v>
      </c>
      <c r="E59" s="179">
        <v>5.8549129800000008</v>
      </c>
      <c r="F59" s="33">
        <f t="shared" si="18"/>
        <v>4.4629714056845486</v>
      </c>
      <c r="G59" s="75">
        <v>6.8936999999999999</v>
      </c>
      <c r="H59" s="33">
        <f t="shared" si="19"/>
        <v>4.9295242940516149</v>
      </c>
      <c r="I59" s="75">
        <v>8.7711296099999991</v>
      </c>
      <c r="J59" s="33">
        <f t="shared" si="20"/>
        <v>14.182940216283736</v>
      </c>
      <c r="K59" s="75">
        <v>2.3059726499999997</v>
      </c>
      <c r="L59" s="33">
        <f t="shared" si="21"/>
        <v>1.9844168088815064</v>
      </c>
      <c r="M59" s="75">
        <v>0</v>
      </c>
      <c r="N59" s="33">
        <f t="shared" si="22"/>
        <v>0</v>
      </c>
      <c r="O59" s="75">
        <v>11.00600785</v>
      </c>
      <c r="P59" s="33">
        <f t="shared" si="23"/>
        <v>3.3948342539445298</v>
      </c>
      <c r="Q59" s="75">
        <v>0.30238932000000002</v>
      </c>
      <c r="R59" s="33">
        <f t="shared" si="24"/>
        <v>0.26456995402820255</v>
      </c>
      <c r="S59" s="75">
        <v>33.566613539999999</v>
      </c>
      <c r="T59" s="33">
        <f t="shared" si="25"/>
        <v>4.3075277985051779</v>
      </c>
      <c r="U59" s="33">
        <v>14.937751070000001</v>
      </c>
      <c r="V59" s="33">
        <f t="shared" si="26"/>
        <v>2.281641499916605</v>
      </c>
      <c r="W59" s="75">
        <v>5.2530554900000004</v>
      </c>
      <c r="X59" s="33">
        <f t="shared" si="27"/>
        <v>3.1098192411056198</v>
      </c>
      <c r="Y59" s="75">
        <v>19.669273929999999</v>
      </c>
      <c r="Z59" s="33">
        <f t="shared" si="28"/>
        <v>4.7764649913618635</v>
      </c>
      <c r="AA59" s="75">
        <v>11.6976096</v>
      </c>
      <c r="AB59" s="33">
        <f t="shared" si="29"/>
        <v>1.8853591428690466</v>
      </c>
      <c r="AC59" s="75">
        <v>1.0241155799999999</v>
      </c>
      <c r="AD59" s="33">
        <f t="shared" si="30"/>
        <v>0.71067380996873963</v>
      </c>
      <c r="AE59" s="75">
        <v>0</v>
      </c>
      <c r="AF59" s="33">
        <f t="shared" si="31"/>
        <v>0</v>
      </c>
      <c r="AG59" s="179">
        <v>6.6245259900000004</v>
      </c>
      <c r="AH59" s="33">
        <f t="shared" si="32"/>
        <v>1.1749333955289714</v>
      </c>
      <c r="AI59" s="179">
        <v>0</v>
      </c>
      <c r="AJ59" s="33">
        <f t="shared" si="33"/>
        <v>0</v>
      </c>
    </row>
    <row r="60" spans="2:36" x14ac:dyDescent="0.25">
      <c r="B60" s="13" t="s">
        <v>3</v>
      </c>
      <c r="C60" s="179">
        <v>0</v>
      </c>
      <c r="D60" s="33">
        <f t="shared" si="17"/>
        <v>0</v>
      </c>
      <c r="E60" s="179">
        <v>11.77075353</v>
      </c>
      <c r="F60" s="33">
        <f t="shared" si="18"/>
        <v>8.9723855174616887</v>
      </c>
      <c r="G60" s="75">
        <v>1.4622999999999999</v>
      </c>
      <c r="H60" s="33">
        <f t="shared" si="19"/>
        <v>1.0456566684351909</v>
      </c>
      <c r="I60" s="75">
        <v>1.0732905700000002</v>
      </c>
      <c r="J60" s="33">
        <f t="shared" si="20"/>
        <v>1.7355137440513888</v>
      </c>
      <c r="K60" s="75">
        <v>2.3059726499999997</v>
      </c>
      <c r="L60" s="33">
        <f t="shared" si="21"/>
        <v>1.9844168088815064</v>
      </c>
      <c r="M60" s="75">
        <v>0</v>
      </c>
      <c r="N60" s="33">
        <f t="shared" si="22"/>
        <v>0</v>
      </c>
      <c r="O60" s="75">
        <v>3.56349472</v>
      </c>
      <c r="P60" s="33">
        <f t="shared" si="23"/>
        <v>1.0991700264148432</v>
      </c>
      <c r="Q60" s="75">
        <v>0.24438931999999999</v>
      </c>
      <c r="R60" s="33">
        <f t="shared" si="24"/>
        <v>0.21382392459291771</v>
      </c>
      <c r="S60" s="75">
        <v>35.88616141</v>
      </c>
      <c r="T60" s="33">
        <f t="shared" si="25"/>
        <v>4.60519014439783</v>
      </c>
      <c r="U60" s="33">
        <v>14.937751070000001</v>
      </c>
      <c r="V60" s="33">
        <f t="shared" si="26"/>
        <v>2.281641499916605</v>
      </c>
      <c r="W60" s="75">
        <v>5.6032591899999993</v>
      </c>
      <c r="X60" s="33">
        <f t="shared" si="27"/>
        <v>3.3171405242406617</v>
      </c>
      <c r="Y60" s="75">
        <v>6.7031543500000002</v>
      </c>
      <c r="Z60" s="33">
        <f t="shared" si="28"/>
        <v>1.627786678777013</v>
      </c>
      <c r="AA60" s="75">
        <v>1.8728379399999999</v>
      </c>
      <c r="AB60" s="33">
        <f t="shared" si="29"/>
        <v>0.30185416115195285</v>
      </c>
      <c r="AC60" s="75">
        <v>0.64186608000000001</v>
      </c>
      <c r="AD60" s="33">
        <f t="shared" si="30"/>
        <v>0.44541594862105305</v>
      </c>
      <c r="AE60" s="75">
        <v>0</v>
      </c>
      <c r="AF60" s="33">
        <f t="shared" si="31"/>
        <v>0</v>
      </c>
      <c r="AG60" s="179">
        <v>6.9915150000000009E-2</v>
      </c>
      <c r="AH60" s="33">
        <f t="shared" si="32"/>
        <v>1.2400229799448241E-2</v>
      </c>
      <c r="AI60" s="179">
        <v>0</v>
      </c>
      <c r="AJ60" s="33">
        <f t="shared" si="33"/>
        <v>0</v>
      </c>
    </row>
    <row r="61" spans="2:36" x14ac:dyDescent="0.25">
      <c r="B61" s="13" t="s">
        <v>4</v>
      </c>
      <c r="C61" s="179">
        <v>0</v>
      </c>
      <c r="D61" s="33">
        <f t="shared" si="17"/>
        <v>0</v>
      </c>
      <c r="E61" s="179">
        <v>2.86173367</v>
      </c>
      <c r="F61" s="33">
        <f t="shared" si="18"/>
        <v>2.1813877650312579</v>
      </c>
      <c r="G61" s="75">
        <v>0.4178</v>
      </c>
      <c r="H61" s="33">
        <f t="shared" si="19"/>
        <v>0.29875904812434029</v>
      </c>
      <c r="I61" s="75">
        <v>2.4237886500000001</v>
      </c>
      <c r="J61" s="33">
        <f t="shared" si="20"/>
        <v>3.9192727788065453</v>
      </c>
      <c r="K61" s="75">
        <v>2.3059726499999997</v>
      </c>
      <c r="L61" s="33">
        <f t="shared" si="21"/>
        <v>1.9844168088815064</v>
      </c>
      <c r="M61" s="75">
        <v>0</v>
      </c>
      <c r="N61" s="33">
        <f t="shared" si="22"/>
        <v>0</v>
      </c>
      <c r="O61" s="75">
        <v>11.200027689999999</v>
      </c>
      <c r="P61" s="33">
        <f t="shared" si="23"/>
        <v>3.4546802224149991</v>
      </c>
      <c r="Q61" s="75">
        <v>0.18235732000000002</v>
      </c>
      <c r="R61" s="33">
        <f t="shared" si="24"/>
        <v>0.15955017118033871</v>
      </c>
      <c r="S61" s="75">
        <v>37.267329539999999</v>
      </c>
      <c r="T61" s="33">
        <f t="shared" si="25"/>
        <v>4.7824323349838638</v>
      </c>
      <c r="U61" s="33">
        <v>15.47764439</v>
      </c>
      <c r="V61" s="33">
        <f t="shared" si="26"/>
        <v>2.3641065911252612</v>
      </c>
      <c r="W61" s="75">
        <v>2.1012222</v>
      </c>
      <c r="X61" s="33">
        <f t="shared" si="27"/>
        <v>1.2439276988102557</v>
      </c>
      <c r="Y61" s="75">
        <v>13.354642950000001</v>
      </c>
      <c r="Z61" s="33">
        <f t="shared" si="28"/>
        <v>3.2430269032717933</v>
      </c>
      <c r="AA61" s="75">
        <v>2.0835739699999998</v>
      </c>
      <c r="AB61" s="33">
        <f t="shared" si="29"/>
        <v>0.33581948522059207</v>
      </c>
      <c r="AC61" s="75">
        <v>0.24103921</v>
      </c>
      <c r="AD61" s="33">
        <f t="shared" si="30"/>
        <v>0.16726652447036802</v>
      </c>
      <c r="AE61" s="75">
        <v>0</v>
      </c>
      <c r="AF61" s="33">
        <f t="shared" si="31"/>
        <v>0</v>
      </c>
      <c r="AG61" s="179">
        <v>5.3086889700000004</v>
      </c>
      <c r="AH61" s="33">
        <f t="shared" si="32"/>
        <v>0.94155505869323297</v>
      </c>
      <c r="AI61" s="179">
        <v>0</v>
      </c>
      <c r="AJ61" s="33">
        <f t="shared" si="33"/>
        <v>0</v>
      </c>
    </row>
    <row r="62" spans="2:36" x14ac:dyDescent="0.25">
      <c r="B62" s="13" t="s">
        <v>5</v>
      </c>
      <c r="C62" s="179">
        <v>0</v>
      </c>
      <c r="D62" s="33">
        <f t="shared" si="17"/>
        <v>0</v>
      </c>
      <c r="E62" s="179">
        <v>1.3354715999999998</v>
      </c>
      <c r="F62" s="33">
        <f t="shared" si="18"/>
        <v>1.017977822089474</v>
      </c>
      <c r="G62" s="75">
        <v>0.4178</v>
      </c>
      <c r="H62" s="33">
        <f t="shared" si="19"/>
        <v>0.29875904812434029</v>
      </c>
      <c r="I62" s="75">
        <v>0.62549383999999997</v>
      </c>
      <c r="J62" s="33">
        <f t="shared" si="20"/>
        <v>1.0114252248945783</v>
      </c>
      <c r="K62" s="75">
        <v>2.3059726499999997</v>
      </c>
      <c r="L62" s="33">
        <f t="shared" si="21"/>
        <v>1.9844168088815064</v>
      </c>
      <c r="M62" s="75">
        <v>0.17199999999999999</v>
      </c>
      <c r="N62" s="33">
        <f t="shared" si="22"/>
        <v>0.16341415645561799</v>
      </c>
      <c r="O62" s="75">
        <v>4.9799133700000002</v>
      </c>
      <c r="P62" s="33">
        <f t="shared" si="23"/>
        <v>1.5360683656201772</v>
      </c>
      <c r="Q62" s="75">
        <v>0.18235732000000002</v>
      </c>
      <c r="R62" s="33">
        <f t="shared" si="24"/>
        <v>0.15955017118033871</v>
      </c>
      <c r="S62" s="75">
        <v>37.633175379999997</v>
      </c>
      <c r="T62" s="33">
        <f t="shared" si="25"/>
        <v>4.8293805063830888</v>
      </c>
      <c r="U62" s="33">
        <v>14.937751070000001</v>
      </c>
      <c r="V62" s="33">
        <f t="shared" si="26"/>
        <v>2.281641499916605</v>
      </c>
      <c r="W62" s="75">
        <v>5.2530554900000004</v>
      </c>
      <c r="X62" s="33">
        <f t="shared" si="27"/>
        <v>3.1098192411056198</v>
      </c>
      <c r="Y62" s="75">
        <v>9.9713984700000005</v>
      </c>
      <c r="Z62" s="33">
        <f t="shared" si="28"/>
        <v>2.421443510135417</v>
      </c>
      <c r="AA62" s="75">
        <v>4.6591739699999994</v>
      </c>
      <c r="AB62" s="33">
        <f t="shared" si="29"/>
        <v>0.75094113608963076</v>
      </c>
      <c r="AC62" s="75">
        <v>0.71270524999999996</v>
      </c>
      <c r="AD62" s="33">
        <f t="shared" si="30"/>
        <v>0.49457401614984031</v>
      </c>
      <c r="AE62" s="75">
        <v>0</v>
      </c>
      <c r="AF62" s="33">
        <f t="shared" si="31"/>
        <v>0</v>
      </c>
      <c r="AG62" s="179">
        <v>4.84784507</v>
      </c>
      <c r="AH62" s="33">
        <f t="shared" si="32"/>
        <v>0.8598192652110771</v>
      </c>
      <c r="AI62" s="179">
        <v>1.4405730000000001</v>
      </c>
      <c r="AJ62" s="33">
        <f t="shared" si="33"/>
        <v>1.7135260968969019</v>
      </c>
    </row>
    <row r="63" spans="2:36" ht="15.75" thickBot="1" x14ac:dyDescent="0.3">
      <c r="B63" s="97" t="s">
        <v>101</v>
      </c>
      <c r="C63" s="180">
        <v>0</v>
      </c>
      <c r="D63" s="130">
        <f t="shared" si="17"/>
        <v>0</v>
      </c>
      <c r="E63" s="180">
        <v>0</v>
      </c>
      <c r="F63" s="130">
        <f t="shared" si="18"/>
        <v>0</v>
      </c>
      <c r="G63" s="149">
        <v>0</v>
      </c>
      <c r="H63" s="130">
        <f t="shared" si="19"/>
        <v>0</v>
      </c>
      <c r="I63" s="149">
        <v>0</v>
      </c>
      <c r="J63" s="130">
        <f t="shared" si="20"/>
        <v>0</v>
      </c>
      <c r="K63" s="149">
        <v>0</v>
      </c>
      <c r="L63" s="130">
        <f t="shared" si="21"/>
        <v>0</v>
      </c>
      <c r="M63" s="149">
        <v>0</v>
      </c>
      <c r="N63" s="130">
        <f t="shared" si="22"/>
        <v>0</v>
      </c>
      <c r="O63" s="149">
        <v>0</v>
      </c>
      <c r="P63" s="130">
        <f t="shared" si="23"/>
        <v>0</v>
      </c>
      <c r="Q63" s="149">
        <v>0</v>
      </c>
      <c r="R63" s="130">
        <f t="shared" si="24"/>
        <v>0</v>
      </c>
      <c r="S63" s="149">
        <v>0</v>
      </c>
      <c r="T63" s="130">
        <f t="shared" si="25"/>
        <v>0</v>
      </c>
      <c r="U63" s="130">
        <v>0</v>
      </c>
      <c r="V63" s="130">
        <f t="shared" si="26"/>
        <v>0</v>
      </c>
      <c r="W63" s="149">
        <v>0</v>
      </c>
      <c r="X63" s="130">
        <f t="shared" si="27"/>
        <v>0</v>
      </c>
      <c r="Y63" s="149">
        <v>0</v>
      </c>
      <c r="Z63" s="130">
        <f t="shared" si="28"/>
        <v>0</v>
      </c>
      <c r="AA63" s="149">
        <v>0</v>
      </c>
      <c r="AB63" s="130">
        <f t="shared" si="29"/>
        <v>0</v>
      </c>
      <c r="AC63" s="149">
        <v>0</v>
      </c>
      <c r="AD63" s="130">
        <f t="shared" si="30"/>
        <v>0</v>
      </c>
      <c r="AE63" s="149">
        <v>0</v>
      </c>
      <c r="AF63" s="130">
        <f t="shared" si="31"/>
        <v>0</v>
      </c>
      <c r="AG63" s="180">
        <v>4.3993650000000002E-2</v>
      </c>
      <c r="AH63" s="130">
        <f t="shared" si="32"/>
        <v>7.8027633455194775E-3</v>
      </c>
      <c r="AI63" s="180">
        <v>0</v>
      </c>
      <c r="AJ63" s="130">
        <f t="shared" si="33"/>
        <v>0</v>
      </c>
    </row>
    <row r="64" spans="2:36" ht="17.100000000000001" customHeight="1" thickBot="1" x14ac:dyDescent="0.3">
      <c r="B64" s="82"/>
      <c r="C64" s="174"/>
    </row>
    <row r="65" spans="2:36" ht="57" customHeight="1" thickBot="1" x14ac:dyDescent="0.3">
      <c r="B65" s="12" t="s">
        <v>68</v>
      </c>
      <c r="C65" s="233" t="s">
        <v>14</v>
      </c>
      <c r="D65" s="235"/>
      <c r="E65" s="233" t="s">
        <v>15</v>
      </c>
      <c r="F65" s="235"/>
      <c r="G65" s="247" t="s">
        <v>16</v>
      </c>
      <c r="H65" s="248"/>
      <c r="I65" s="233" t="s">
        <v>17</v>
      </c>
      <c r="J65" s="235"/>
      <c r="K65" s="233" t="s">
        <v>18</v>
      </c>
      <c r="L65" s="235"/>
      <c r="M65" s="233" t="s">
        <v>19</v>
      </c>
      <c r="N65" s="235"/>
      <c r="O65" s="233" t="s">
        <v>20</v>
      </c>
      <c r="P65" s="235"/>
      <c r="Q65" s="233" t="s">
        <v>21</v>
      </c>
      <c r="R65" s="235"/>
      <c r="S65" s="233" t="s">
        <v>22</v>
      </c>
      <c r="T65" s="235"/>
      <c r="U65" s="247" t="s">
        <v>23</v>
      </c>
      <c r="V65" s="248"/>
      <c r="W65" s="247" t="s">
        <v>24</v>
      </c>
      <c r="X65" s="248"/>
      <c r="Y65" s="247" t="s">
        <v>25</v>
      </c>
      <c r="Z65" s="248"/>
      <c r="AA65" s="247" t="s">
        <v>26</v>
      </c>
      <c r="AB65" s="248"/>
      <c r="AC65" s="247" t="s">
        <v>27</v>
      </c>
      <c r="AD65" s="248"/>
      <c r="AE65" s="247" t="s">
        <v>28</v>
      </c>
      <c r="AF65" s="248"/>
      <c r="AG65" s="247" t="s">
        <v>29</v>
      </c>
      <c r="AH65" s="248"/>
      <c r="AI65" s="247" t="s">
        <v>30</v>
      </c>
      <c r="AJ65" s="248"/>
    </row>
    <row r="66" spans="2:36" ht="15.75" thickBot="1" x14ac:dyDescent="0.3">
      <c r="B66" s="112" t="s">
        <v>11</v>
      </c>
      <c r="C66" s="113" t="s">
        <v>45</v>
      </c>
      <c r="D66" s="115" t="s">
        <v>7</v>
      </c>
      <c r="E66" s="113" t="s">
        <v>45</v>
      </c>
      <c r="F66" s="115" t="s">
        <v>7</v>
      </c>
      <c r="G66" s="113" t="s">
        <v>45</v>
      </c>
      <c r="H66" s="115" t="s">
        <v>7</v>
      </c>
      <c r="I66" s="113" t="s">
        <v>45</v>
      </c>
      <c r="J66" s="115" t="s">
        <v>7</v>
      </c>
      <c r="K66" s="113" t="s">
        <v>45</v>
      </c>
      <c r="L66" s="115" t="s">
        <v>7</v>
      </c>
      <c r="M66" s="113" t="s">
        <v>45</v>
      </c>
      <c r="N66" s="115" t="s">
        <v>7</v>
      </c>
      <c r="O66" s="113" t="s">
        <v>45</v>
      </c>
      <c r="P66" s="115" t="s">
        <v>7</v>
      </c>
      <c r="Q66" s="113" t="s">
        <v>45</v>
      </c>
      <c r="R66" s="115" t="s">
        <v>7</v>
      </c>
      <c r="S66" s="113" t="s">
        <v>45</v>
      </c>
      <c r="T66" s="115" t="s">
        <v>7</v>
      </c>
      <c r="U66" s="113" t="s">
        <v>45</v>
      </c>
      <c r="V66" s="115" t="s">
        <v>7</v>
      </c>
      <c r="W66" s="113" t="s">
        <v>45</v>
      </c>
      <c r="X66" s="115" t="s">
        <v>7</v>
      </c>
      <c r="Y66" s="113" t="s">
        <v>45</v>
      </c>
      <c r="Z66" s="115" t="s">
        <v>7</v>
      </c>
      <c r="AA66" s="113" t="s">
        <v>45</v>
      </c>
      <c r="AB66" s="115" t="s">
        <v>7</v>
      </c>
      <c r="AC66" s="113" t="s">
        <v>45</v>
      </c>
      <c r="AD66" s="115" t="s">
        <v>7</v>
      </c>
      <c r="AE66" s="113" t="s">
        <v>45</v>
      </c>
      <c r="AF66" s="115" t="s">
        <v>7</v>
      </c>
      <c r="AG66" s="113" t="s">
        <v>45</v>
      </c>
      <c r="AH66" s="115" t="s">
        <v>7</v>
      </c>
      <c r="AI66" s="113" t="s">
        <v>45</v>
      </c>
      <c r="AJ66" s="115" t="s">
        <v>7</v>
      </c>
    </row>
    <row r="67" spans="2:36" ht="15.75" thickBot="1" x14ac:dyDescent="0.3">
      <c r="B67" s="15" t="s">
        <v>6</v>
      </c>
      <c r="C67" s="175">
        <v>899.06656598000006</v>
      </c>
      <c r="D67" s="34">
        <f>C67/$C$67*100</f>
        <v>100</v>
      </c>
      <c r="E67" s="175">
        <v>126.93798232999998</v>
      </c>
      <c r="F67" s="34">
        <f>E67*100/$E$67</f>
        <v>100</v>
      </c>
      <c r="G67" s="76">
        <v>107.31043871000001</v>
      </c>
      <c r="H67" s="34">
        <f>G67*100/$G$67</f>
        <v>100</v>
      </c>
      <c r="I67" s="76">
        <v>87.297724759999994</v>
      </c>
      <c r="J67" s="34">
        <f>I67*100/$I$67</f>
        <v>100.00000000000001</v>
      </c>
      <c r="K67" s="76">
        <v>122.29408579999995</v>
      </c>
      <c r="L67" s="34">
        <f>K67*100/$K$67</f>
        <v>100.00000000000001</v>
      </c>
      <c r="M67" s="76">
        <v>63.473317000000002</v>
      </c>
      <c r="N67" s="34">
        <f>M67*100/$M$67</f>
        <v>100</v>
      </c>
      <c r="O67" s="76">
        <v>332.64143127999995</v>
      </c>
      <c r="P67" s="34">
        <f>O67*100/$O$67</f>
        <v>100</v>
      </c>
      <c r="Q67" s="76">
        <v>96.574955340000002</v>
      </c>
      <c r="R67" s="34">
        <f>Q67*100/$Q$67</f>
        <v>100</v>
      </c>
      <c r="S67" s="76">
        <v>819.63175156</v>
      </c>
      <c r="T67" s="34">
        <f>S67*100/$S$67</f>
        <v>100</v>
      </c>
      <c r="U67" s="34">
        <v>576.45145694000007</v>
      </c>
      <c r="V67" s="34">
        <f>U67*100/$U$67</f>
        <v>100</v>
      </c>
      <c r="W67" s="76">
        <v>140.73547049000001</v>
      </c>
      <c r="X67" s="34">
        <f>W67*100/$W$67</f>
        <v>100</v>
      </c>
      <c r="Y67" s="76">
        <v>360.41704882000005</v>
      </c>
      <c r="Z67" s="34">
        <f>Y67*100/$Y$67</f>
        <v>100</v>
      </c>
      <c r="AA67" s="76">
        <v>530.83289311999999</v>
      </c>
      <c r="AB67" s="34">
        <f>AA67*100/$AA$67</f>
        <v>100</v>
      </c>
      <c r="AC67" s="76">
        <v>145.14063673000001</v>
      </c>
      <c r="AD67" s="34">
        <f>AC67*100/$AC$67</f>
        <v>100</v>
      </c>
      <c r="AE67" s="76">
        <v>100.63319527000002</v>
      </c>
      <c r="AF67" s="34">
        <f>AE67*100/$AE$67</f>
        <v>100</v>
      </c>
      <c r="AG67" s="175">
        <v>530.21317073</v>
      </c>
      <c r="AH67" s="34">
        <f>AG67*100/$AG$67</f>
        <v>100</v>
      </c>
      <c r="AI67" s="175">
        <v>70.206835499999997</v>
      </c>
      <c r="AJ67" s="34">
        <f>AI67*100/$AI$67</f>
        <v>100</v>
      </c>
    </row>
    <row r="68" spans="2:36" x14ac:dyDescent="0.25">
      <c r="B68" s="146" t="s">
        <v>79</v>
      </c>
      <c r="C68" s="176">
        <v>0</v>
      </c>
      <c r="D68" s="147">
        <f t="shared" ref="D68:D93" si="34">C68/$C$67*100</f>
        <v>0</v>
      </c>
      <c r="E68" s="176">
        <v>0</v>
      </c>
      <c r="F68" s="147">
        <f t="shared" ref="F68:F93" si="35">E68*100/$E$67</f>
        <v>0</v>
      </c>
      <c r="G68" s="148">
        <v>0</v>
      </c>
      <c r="H68" s="147">
        <f t="shared" ref="H68:H93" si="36">G68*100/$G$67</f>
        <v>0</v>
      </c>
      <c r="I68" s="148">
        <v>0</v>
      </c>
      <c r="J68" s="147">
        <f t="shared" ref="J68:J93" si="37">I68*100/$I$67</f>
        <v>0</v>
      </c>
      <c r="K68" s="148">
        <v>2.6091340999999999</v>
      </c>
      <c r="L68" s="147">
        <f t="shared" ref="L68:L93" si="38">K68*100/$K$67</f>
        <v>2.1334916426514563</v>
      </c>
      <c r="M68" s="148">
        <v>0.12</v>
      </c>
      <c r="N68" s="147">
        <f t="shared" ref="N68:N93" si="39">M68*100/$M$67</f>
        <v>0.18905582010153968</v>
      </c>
      <c r="O68" s="148">
        <v>0.63</v>
      </c>
      <c r="P68" s="147">
        <f t="shared" ref="P68:P93" si="40">O68*100/$O$67</f>
        <v>0.18939312447513471</v>
      </c>
      <c r="Q68" s="148">
        <v>6.9865499999999997E-2</v>
      </c>
      <c r="R68" s="147">
        <f t="shared" ref="R68:R93" si="41">Q68*100/$Q$67</f>
        <v>7.2343289990694587E-2</v>
      </c>
      <c r="S68" s="148">
        <v>0</v>
      </c>
      <c r="T68" s="147">
        <f t="shared" ref="T68:T93" si="42">S68*100/$S$67</f>
        <v>0</v>
      </c>
      <c r="U68" s="147">
        <v>0</v>
      </c>
      <c r="V68" s="147">
        <f t="shared" ref="V68:V93" si="43">U68*100/$U$67</f>
        <v>0</v>
      </c>
      <c r="W68" s="148">
        <v>0</v>
      </c>
      <c r="X68" s="147">
        <f t="shared" ref="X68:X93" si="44">W68*100/$W$67</f>
        <v>0</v>
      </c>
      <c r="Y68" s="148">
        <v>0</v>
      </c>
      <c r="Z68" s="147">
        <f t="shared" ref="Z68:Z93" si="45">Y68*100/$Y$67</f>
        <v>0</v>
      </c>
      <c r="AA68" s="148">
        <v>0.29039999999999999</v>
      </c>
      <c r="AB68" s="147">
        <f t="shared" ref="AB68:AB93" si="46">AA68*100/$AA$67</f>
        <v>5.4706481788111841E-2</v>
      </c>
      <c r="AC68" s="148">
        <v>0.14009754999999999</v>
      </c>
      <c r="AD68" s="147">
        <f t="shared" ref="AD68:AD93" si="47">AC68*100/$AC$67</f>
        <v>9.6525379215896989E-2</v>
      </c>
      <c r="AE68" s="148">
        <v>0</v>
      </c>
      <c r="AF68" s="147">
        <f t="shared" ref="AF68:AF93" si="48">AE68*100/$AE$67</f>
        <v>0</v>
      </c>
      <c r="AG68" s="176">
        <v>0.38209462999999999</v>
      </c>
      <c r="AH68" s="147">
        <f t="shared" ref="AH68:AH93" si="49">AG68*100/$AG$67</f>
        <v>7.2064341493805278E-2</v>
      </c>
      <c r="AI68" s="176">
        <v>0</v>
      </c>
      <c r="AJ68" s="147">
        <f t="shared" ref="AJ68:AJ93" si="50">AI68*100/$AI$67</f>
        <v>0</v>
      </c>
    </row>
    <row r="69" spans="2:36" x14ac:dyDescent="0.25">
      <c r="B69" s="14" t="s">
        <v>80</v>
      </c>
      <c r="C69" s="177">
        <v>4.8390194600000003</v>
      </c>
      <c r="D69" s="32">
        <f t="shared" si="34"/>
        <v>0.53822705048823327</v>
      </c>
      <c r="E69" s="177">
        <v>0.03</v>
      </c>
      <c r="F69" s="32">
        <f t="shared" si="35"/>
        <v>2.3633588189553197E-2</v>
      </c>
      <c r="G69" s="74">
        <v>1.0876542900000001</v>
      </c>
      <c r="H69" s="32">
        <f t="shared" si="36"/>
        <v>1.0135587022799526</v>
      </c>
      <c r="I69" s="74">
        <v>0</v>
      </c>
      <c r="J69" s="32">
        <f t="shared" si="37"/>
        <v>0</v>
      </c>
      <c r="K69" s="74">
        <v>0.2061703</v>
      </c>
      <c r="L69" s="32">
        <f t="shared" si="38"/>
        <v>0.16858566679763354</v>
      </c>
      <c r="M69" s="74">
        <v>4.8862300000000003</v>
      </c>
      <c r="N69" s="32">
        <f t="shared" si="39"/>
        <v>7.6980851654562192</v>
      </c>
      <c r="O69" s="74">
        <v>0</v>
      </c>
      <c r="P69" s="32">
        <f t="shared" si="40"/>
        <v>0</v>
      </c>
      <c r="Q69" s="74">
        <v>0.95161949999999995</v>
      </c>
      <c r="R69" s="32">
        <f t="shared" si="41"/>
        <v>0.98536882222699029</v>
      </c>
      <c r="S69" s="74">
        <v>1.3999462</v>
      </c>
      <c r="T69" s="32">
        <f t="shared" si="42"/>
        <v>0.1708018506281011</v>
      </c>
      <c r="U69" s="32">
        <v>2.3911899999999999</v>
      </c>
      <c r="V69" s="32">
        <f t="shared" si="43"/>
        <v>0.41481203164846664</v>
      </c>
      <c r="W69" s="74">
        <v>1.24099856</v>
      </c>
      <c r="X69" s="32">
        <f t="shared" si="44"/>
        <v>0.88179515489535343</v>
      </c>
      <c r="Y69" s="74">
        <v>1.9287499999999999E-2</v>
      </c>
      <c r="Z69" s="32">
        <f t="shared" si="45"/>
        <v>5.3514394125214063E-3</v>
      </c>
      <c r="AA69" s="74">
        <v>17.699801060000002</v>
      </c>
      <c r="AB69" s="32">
        <f t="shared" si="46"/>
        <v>3.3343451940154711</v>
      </c>
      <c r="AC69" s="74">
        <v>0.53170021999999995</v>
      </c>
      <c r="AD69" s="32">
        <f t="shared" si="47"/>
        <v>0.36633449596139162</v>
      </c>
      <c r="AE69" s="74">
        <v>0.766042</v>
      </c>
      <c r="AF69" s="32">
        <f t="shared" si="48"/>
        <v>0.76122197843832806</v>
      </c>
      <c r="AG69" s="177">
        <v>10.027527130000001</v>
      </c>
      <c r="AH69" s="32">
        <f t="shared" si="49"/>
        <v>1.8912255831355631</v>
      </c>
      <c r="AI69" s="177">
        <v>6.9422700000000004E-2</v>
      </c>
      <c r="AJ69" s="32">
        <f t="shared" si="50"/>
        <v>9.8883106617161237E-2</v>
      </c>
    </row>
    <row r="70" spans="2:36" x14ac:dyDescent="0.25">
      <c r="B70" s="13" t="s">
        <v>81</v>
      </c>
      <c r="C70" s="178">
        <v>1.5</v>
      </c>
      <c r="D70" s="31">
        <f t="shared" si="34"/>
        <v>0.1668397042842952</v>
      </c>
      <c r="E70" s="178">
        <v>1.31176991</v>
      </c>
      <c r="F70" s="31">
        <f t="shared" si="35"/>
        <v>1.0333943284129086</v>
      </c>
      <c r="G70" s="73">
        <v>0</v>
      </c>
      <c r="H70" s="31">
        <f t="shared" si="36"/>
        <v>0</v>
      </c>
      <c r="I70" s="73">
        <v>0</v>
      </c>
      <c r="J70" s="31">
        <f t="shared" si="37"/>
        <v>0</v>
      </c>
      <c r="K70" s="73">
        <v>6.81</v>
      </c>
      <c r="L70" s="31">
        <f t="shared" si="38"/>
        <v>5.5685440186675024</v>
      </c>
      <c r="M70" s="73">
        <v>0</v>
      </c>
      <c r="N70" s="31">
        <f t="shared" si="39"/>
        <v>0</v>
      </c>
      <c r="O70" s="73">
        <v>0</v>
      </c>
      <c r="P70" s="31">
        <f t="shared" si="40"/>
        <v>0</v>
      </c>
      <c r="Q70" s="73">
        <v>0.20316000000000001</v>
      </c>
      <c r="R70" s="31">
        <f t="shared" si="41"/>
        <v>0.21036509857525554</v>
      </c>
      <c r="S70" s="73">
        <v>0</v>
      </c>
      <c r="T70" s="31">
        <f t="shared" si="42"/>
        <v>0</v>
      </c>
      <c r="U70" s="31">
        <v>1.61313</v>
      </c>
      <c r="V70" s="31">
        <f t="shared" si="43"/>
        <v>0.2798379604352188</v>
      </c>
      <c r="W70" s="73">
        <v>0</v>
      </c>
      <c r="X70" s="31">
        <f t="shared" si="44"/>
        <v>0</v>
      </c>
      <c r="Y70" s="73">
        <v>0</v>
      </c>
      <c r="Z70" s="31">
        <f t="shared" si="45"/>
        <v>0</v>
      </c>
      <c r="AA70" s="73">
        <v>0.56840000000000002</v>
      </c>
      <c r="AB70" s="31">
        <f t="shared" si="46"/>
        <v>0.10707701187452745</v>
      </c>
      <c r="AC70" s="73">
        <v>2.727653E-2</v>
      </c>
      <c r="AD70" s="31">
        <f t="shared" si="47"/>
        <v>1.8793172342726844E-2</v>
      </c>
      <c r="AE70" s="73">
        <v>0</v>
      </c>
      <c r="AF70" s="31">
        <f t="shared" si="48"/>
        <v>0</v>
      </c>
      <c r="AG70" s="178">
        <v>0.11597493</v>
      </c>
      <c r="AH70" s="31">
        <f t="shared" si="49"/>
        <v>2.1873264641903402E-2</v>
      </c>
      <c r="AI70" s="178">
        <v>0</v>
      </c>
      <c r="AJ70" s="31">
        <f t="shared" si="50"/>
        <v>0</v>
      </c>
    </row>
    <row r="71" spans="2:36" x14ac:dyDescent="0.25">
      <c r="B71" s="14" t="s">
        <v>82</v>
      </c>
      <c r="C71" s="177">
        <v>40.828014430000003</v>
      </c>
      <c r="D71" s="32">
        <f t="shared" si="34"/>
        <v>4.5411559026774251</v>
      </c>
      <c r="E71" s="177">
        <v>0.18466790999999999</v>
      </c>
      <c r="F71" s="32">
        <f t="shared" si="35"/>
        <v>0.1454788445588491</v>
      </c>
      <c r="G71" s="74">
        <v>0</v>
      </c>
      <c r="H71" s="32">
        <f t="shared" si="36"/>
        <v>0</v>
      </c>
      <c r="I71" s="74">
        <v>0</v>
      </c>
      <c r="J71" s="32">
        <f t="shared" si="37"/>
        <v>0</v>
      </c>
      <c r="K71" s="74">
        <v>0.53015219999999996</v>
      </c>
      <c r="L71" s="32">
        <f t="shared" si="38"/>
        <v>0.433506000336772</v>
      </c>
      <c r="M71" s="74">
        <v>3.45</v>
      </c>
      <c r="N71" s="32">
        <f t="shared" si="39"/>
        <v>5.4353548279192658</v>
      </c>
      <c r="O71" s="74">
        <v>0.34699999999999998</v>
      </c>
      <c r="P71" s="32">
        <f t="shared" si="40"/>
        <v>0.10431653046487577</v>
      </c>
      <c r="Q71" s="74">
        <v>0.6</v>
      </c>
      <c r="R71" s="32">
        <f t="shared" si="41"/>
        <v>0.62127908616436955</v>
      </c>
      <c r="S71" s="74">
        <v>4.4125750000000004</v>
      </c>
      <c r="T71" s="32">
        <f t="shared" si="42"/>
        <v>0.53836067131386434</v>
      </c>
      <c r="U71" s="32">
        <v>2.77983</v>
      </c>
      <c r="V71" s="32">
        <f t="shared" si="43"/>
        <v>0.48223141194859337</v>
      </c>
      <c r="W71" s="74">
        <v>0.80454499999999995</v>
      </c>
      <c r="X71" s="32">
        <f t="shared" si="44"/>
        <v>0.57167180185550104</v>
      </c>
      <c r="Y71" s="74">
        <v>13.745089030000001</v>
      </c>
      <c r="Z71" s="32">
        <f t="shared" si="45"/>
        <v>3.8136622767988402</v>
      </c>
      <c r="AA71" s="74">
        <v>14.186812919999999</v>
      </c>
      <c r="AB71" s="32">
        <f t="shared" si="46"/>
        <v>2.67255724049356</v>
      </c>
      <c r="AC71" s="74">
        <v>6.074732E-2</v>
      </c>
      <c r="AD71" s="32">
        <f t="shared" si="47"/>
        <v>4.1854108793119113E-2</v>
      </c>
      <c r="AE71" s="74">
        <v>6.0770396</v>
      </c>
      <c r="AF71" s="32">
        <f t="shared" si="48"/>
        <v>6.0388021901672042</v>
      </c>
      <c r="AG71" s="177">
        <v>20.072811169999998</v>
      </c>
      <c r="AH71" s="32">
        <f t="shared" si="49"/>
        <v>3.7858001796454164</v>
      </c>
      <c r="AI71" s="177">
        <v>0</v>
      </c>
      <c r="AJ71" s="32">
        <f t="shared" si="50"/>
        <v>0</v>
      </c>
    </row>
    <row r="72" spans="2:36" x14ac:dyDescent="0.25">
      <c r="B72" s="13" t="s">
        <v>83</v>
      </c>
      <c r="C72" s="178">
        <v>2.9380452500000001</v>
      </c>
      <c r="D72" s="31">
        <f t="shared" si="34"/>
        <v>0.32678840045591878</v>
      </c>
      <c r="E72" s="178">
        <v>1</v>
      </c>
      <c r="F72" s="31">
        <f t="shared" si="35"/>
        <v>0.78778627298510662</v>
      </c>
      <c r="G72" s="73">
        <v>1.47</v>
      </c>
      <c r="H72" s="31">
        <f t="shared" si="36"/>
        <v>1.369857413380432</v>
      </c>
      <c r="I72" s="73">
        <v>0</v>
      </c>
      <c r="J72" s="31">
        <f t="shared" si="37"/>
        <v>0</v>
      </c>
      <c r="K72" s="73">
        <v>0.91998230000000003</v>
      </c>
      <c r="L72" s="31">
        <f t="shared" si="38"/>
        <v>0.75227047488178733</v>
      </c>
      <c r="M72" s="73">
        <v>0</v>
      </c>
      <c r="N72" s="31">
        <f t="shared" si="39"/>
        <v>0</v>
      </c>
      <c r="O72" s="73">
        <v>55.684198000000002</v>
      </c>
      <c r="P72" s="31">
        <f t="shared" si="40"/>
        <v>16.74000673509849</v>
      </c>
      <c r="Q72" s="73">
        <v>3.7506699999999999</v>
      </c>
      <c r="R72" s="31">
        <f t="shared" si="41"/>
        <v>3.8836880501735265</v>
      </c>
      <c r="S72" s="73">
        <v>0</v>
      </c>
      <c r="T72" s="31">
        <f t="shared" si="42"/>
        <v>0</v>
      </c>
      <c r="U72" s="31">
        <v>0.1</v>
      </c>
      <c r="V72" s="31">
        <f t="shared" si="43"/>
        <v>1.7347514486446773E-2</v>
      </c>
      <c r="W72" s="73">
        <v>3.5924409499999999</v>
      </c>
      <c r="X72" s="31">
        <f t="shared" si="44"/>
        <v>2.5526194196048544</v>
      </c>
      <c r="Y72" s="73">
        <v>3.0888040000000002E-2</v>
      </c>
      <c r="Z72" s="31">
        <f t="shared" si="45"/>
        <v>8.5700829361782353E-3</v>
      </c>
      <c r="AA72" s="73">
        <v>6.7192860000000003</v>
      </c>
      <c r="AB72" s="31">
        <f t="shared" si="46"/>
        <v>1.2658006101519108</v>
      </c>
      <c r="AC72" s="73">
        <v>0.15604968</v>
      </c>
      <c r="AD72" s="31">
        <f t="shared" si="47"/>
        <v>0.1075161881026426</v>
      </c>
      <c r="AE72" s="73">
        <v>2.4910000000000001</v>
      </c>
      <c r="AF72" s="31">
        <f t="shared" si="48"/>
        <v>2.4753263506307426</v>
      </c>
      <c r="AG72" s="178">
        <v>7.7937123399999999</v>
      </c>
      <c r="AH72" s="31">
        <f t="shared" si="49"/>
        <v>1.4699205471017589</v>
      </c>
      <c r="AI72" s="178">
        <v>0</v>
      </c>
      <c r="AJ72" s="31">
        <f t="shared" si="50"/>
        <v>0</v>
      </c>
    </row>
    <row r="73" spans="2:36" x14ac:dyDescent="0.25">
      <c r="B73" s="14" t="s">
        <v>84</v>
      </c>
      <c r="C73" s="177">
        <v>3.3697871500000001</v>
      </c>
      <c r="D73" s="32">
        <f t="shared" si="34"/>
        <v>0.37480952773801196</v>
      </c>
      <c r="E73" s="177">
        <v>4.9022713399999995</v>
      </c>
      <c r="F73" s="32">
        <f t="shared" si="35"/>
        <v>3.861942068100304</v>
      </c>
      <c r="G73" s="74">
        <v>19.744872409999999</v>
      </c>
      <c r="H73" s="32">
        <f t="shared" si="36"/>
        <v>18.399768603462078</v>
      </c>
      <c r="I73" s="74">
        <v>0</v>
      </c>
      <c r="J73" s="32">
        <f t="shared" si="37"/>
        <v>0</v>
      </c>
      <c r="K73" s="74">
        <v>3.5401818400000002</v>
      </c>
      <c r="L73" s="32">
        <f t="shared" si="38"/>
        <v>2.8948103392257436</v>
      </c>
      <c r="M73" s="74">
        <v>7.4436580000000001</v>
      </c>
      <c r="N73" s="32">
        <f t="shared" si="39"/>
        <v>11.727223897878222</v>
      </c>
      <c r="O73" s="74">
        <v>51.894172879999999</v>
      </c>
      <c r="P73" s="32">
        <f t="shared" si="40"/>
        <v>15.600634196501586</v>
      </c>
      <c r="Q73" s="74">
        <v>6.1664399999999997</v>
      </c>
      <c r="R73" s="32">
        <f t="shared" si="41"/>
        <v>6.3851336801456915</v>
      </c>
      <c r="S73" s="74">
        <v>11.7159587</v>
      </c>
      <c r="T73" s="32">
        <f t="shared" si="42"/>
        <v>1.4294173789267055</v>
      </c>
      <c r="U73" s="32">
        <v>81.209999999999994</v>
      </c>
      <c r="V73" s="32">
        <f t="shared" si="43"/>
        <v>14.087916514443423</v>
      </c>
      <c r="W73" s="74">
        <v>4.9910059999999996</v>
      </c>
      <c r="X73" s="32">
        <f t="shared" si="44"/>
        <v>3.5463739046189047</v>
      </c>
      <c r="Y73" s="74">
        <v>43.394221489999993</v>
      </c>
      <c r="Z73" s="32">
        <f t="shared" si="45"/>
        <v>12.040002444965356</v>
      </c>
      <c r="AA73" s="74">
        <v>19.40218204</v>
      </c>
      <c r="AB73" s="32">
        <f t="shared" si="46"/>
        <v>3.6550451736256568</v>
      </c>
      <c r="AC73" s="74">
        <v>10.26159384</v>
      </c>
      <c r="AD73" s="32">
        <f t="shared" si="47"/>
        <v>7.0701039152041751</v>
      </c>
      <c r="AE73" s="74">
        <v>50.736303640000003</v>
      </c>
      <c r="AF73" s="32">
        <f t="shared" si="48"/>
        <v>50.417065168082878</v>
      </c>
      <c r="AG73" s="177">
        <v>196.37546014999998</v>
      </c>
      <c r="AH73" s="32">
        <f t="shared" si="49"/>
        <v>37.037076970311645</v>
      </c>
      <c r="AI73" s="177">
        <v>37.630317409999996</v>
      </c>
      <c r="AJ73" s="32">
        <f t="shared" si="50"/>
        <v>53.599221702564847</v>
      </c>
    </row>
    <row r="74" spans="2:36" x14ac:dyDescent="0.25">
      <c r="B74" s="13" t="s">
        <v>85</v>
      </c>
      <c r="C74" s="178">
        <v>48.344476010000001</v>
      </c>
      <c r="D74" s="31">
        <f t="shared" si="34"/>
        <v>5.3771853875250697</v>
      </c>
      <c r="E74" s="178">
        <v>16.82587286</v>
      </c>
      <c r="F74" s="31">
        <f t="shared" si="35"/>
        <v>13.255191670100656</v>
      </c>
      <c r="G74" s="73">
        <v>1.4673799999999999</v>
      </c>
      <c r="H74" s="31">
        <f t="shared" si="36"/>
        <v>1.367415898806924</v>
      </c>
      <c r="I74" s="73">
        <v>2.3890250000000002</v>
      </c>
      <c r="J74" s="31">
        <f t="shared" si="37"/>
        <v>2.7366406244469004</v>
      </c>
      <c r="K74" s="73">
        <v>3.9090024199999998</v>
      </c>
      <c r="L74" s="31">
        <f t="shared" si="38"/>
        <v>3.1963953076134786</v>
      </c>
      <c r="M74" s="73">
        <v>2.3090000000000002</v>
      </c>
      <c r="N74" s="31">
        <f t="shared" si="39"/>
        <v>3.6377490717871259</v>
      </c>
      <c r="O74" s="73">
        <v>8.1421189999999992</v>
      </c>
      <c r="P74" s="31">
        <f t="shared" si="40"/>
        <v>2.4477164400926337</v>
      </c>
      <c r="Q74" s="73">
        <v>5.1086700399999998</v>
      </c>
      <c r="R74" s="31">
        <f t="shared" si="41"/>
        <v>5.2898497566108214</v>
      </c>
      <c r="S74" s="73">
        <v>98.318425209999987</v>
      </c>
      <c r="T74" s="31">
        <f t="shared" si="42"/>
        <v>11.99543880808316</v>
      </c>
      <c r="U74" s="31">
        <v>12.096</v>
      </c>
      <c r="V74" s="31">
        <f t="shared" si="43"/>
        <v>2.0983553522806018</v>
      </c>
      <c r="W74" s="73">
        <v>16.516510060000002</v>
      </c>
      <c r="X74" s="31">
        <f t="shared" si="44"/>
        <v>11.735854509523657</v>
      </c>
      <c r="Y74" s="73">
        <v>16.029522589999999</v>
      </c>
      <c r="Z74" s="31">
        <f t="shared" si="45"/>
        <v>4.4474928815050268</v>
      </c>
      <c r="AA74" s="73">
        <v>23.380158870000002</v>
      </c>
      <c r="AB74" s="31">
        <f t="shared" si="46"/>
        <v>4.4044291853471655</v>
      </c>
      <c r="AC74" s="73">
        <v>5.9310209700000005</v>
      </c>
      <c r="AD74" s="31">
        <f t="shared" si="47"/>
        <v>4.0863958596469914</v>
      </c>
      <c r="AE74" s="73">
        <v>7.3706250000000004</v>
      </c>
      <c r="AF74" s="31">
        <f t="shared" si="48"/>
        <v>7.3242482067915349</v>
      </c>
      <c r="AG74" s="178">
        <v>72.787560229999983</v>
      </c>
      <c r="AH74" s="31">
        <f t="shared" si="49"/>
        <v>13.727980413950435</v>
      </c>
      <c r="AI74" s="178">
        <v>6.1650130000000001</v>
      </c>
      <c r="AJ74" s="31">
        <f t="shared" si="50"/>
        <v>8.7812147579276676</v>
      </c>
    </row>
    <row r="75" spans="2:36" x14ac:dyDescent="0.25">
      <c r="B75" s="14" t="s">
        <v>86</v>
      </c>
      <c r="C75" s="177">
        <v>63.010171710000002</v>
      </c>
      <c r="D75" s="32">
        <f t="shared" si="34"/>
        <v>7.0083989433327094</v>
      </c>
      <c r="E75" s="177">
        <v>15.022321079999998</v>
      </c>
      <c r="F75" s="32">
        <f t="shared" si="35"/>
        <v>11.834378335198798</v>
      </c>
      <c r="G75" s="74">
        <v>13.524531710000002</v>
      </c>
      <c r="H75" s="32">
        <f t="shared" si="36"/>
        <v>12.603183690777028</v>
      </c>
      <c r="I75" s="74">
        <v>1.1633403099999999</v>
      </c>
      <c r="J75" s="32">
        <f t="shared" si="37"/>
        <v>1.3326124056477644</v>
      </c>
      <c r="K75" s="74">
        <v>11.640906030000002</v>
      </c>
      <c r="L75" s="32">
        <f t="shared" si="38"/>
        <v>9.5187808583299507</v>
      </c>
      <c r="M75" s="74">
        <v>3.1742300000000001</v>
      </c>
      <c r="N75" s="32">
        <f t="shared" si="39"/>
        <v>5.0008887986742518</v>
      </c>
      <c r="O75" s="74">
        <v>14.644301280000001</v>
      </c>
      <c r="P75" s="32">
        <f t="shared" si="40"/>
        <v>4.4024285320228804</v>
      </c>
      <c r="Q75" s="74">
        <v>12.15077973</v>
      </c>
      <c r="R75" s="32">
        <f t="shared" si="41"/>
        <v>12.581708878064907</v>
      </c>
      <c r="S75" s="74">
        <v>28.502696409999999</v>
      </c>
      <c r="T75" s="32">
        <f t="shared" si="42"/>
        <v>3.4775002744526424</v>
      </c>
      <c r="U75" s="32">
        <v>25.246315800000001</v>
      </c>
      <c r="V75" s="32">
        <f t="shared" si="43"/>
        <v>4.3796082906991014</v>
      </c>
      <c r="W75" s="74">
        <v>27.632516429999999</v>
      </c>
      <c r="X75" s="32">
        <f t="shared" si="44"/>
        <v>19.634365333623151</v>
      </c>
      <c r="Y75" s="74">
        <v>30.327285760000002</v>
      </c>
      <c r="Z75" s="32">
        <f t="shared" si="45"/>
        <v>8.4144981097012685</v>
      </c>
      <c r="AA75" s="74">
        <v>11.312939620000002</v>
      </c>
      <c r="AB75" s="32">
        <f t="shared" si="46"/>
        <v>2.1311677868165946</v>
      </c>
      <c r="AC75" s="74">
        <v>31.659646590000005</v>
      </c>
      <c r="AD75" s="32">
        <f t="shared" si="47"/>
        <v>21.813082333995357</v>
      </c>
      <c r="AE75" s="74">
        <v>2.3696410000000001</v>
      </c>
      <c r="AF75" s="32">
        <f t="shared" si="48"/>
        <v>2.3547309549718918</v>
      </c>
      <c r="AG75" s="177">
        <v>36.465541610000002</v>
      </c>
      <c r="AH75" s="32">
        <f t="shared" si="49"/>
        <v>6.8775246680111835</v>
      </c>
      <c r="AI75" s="177">
        <v>15.104361710000001</v>
      </c>
      <c r="AJ75" s="32">
        <f t="shared" si="50"/>
        <v>21.514089906530543</v>
      </c>
    </row>
    <row r="76" spans="2:36" x14ac:dyDescent="0.25">
      <c r="B76" s="13" t="s">
        <v>87</v>
      </c>
      <c r="C76" s="178">
        <v>0</v>
      </c>
      <c r="D76" s="31">
        <f t="shared" si="34"/>
        <v>0</v>
      </c>
      <c r="E76" s="178">
        <v>0</v>
      </c>
      <c r="F76" s="31">
        <f t="shared" si="35"/>
        <v>0</v>
      </c>
      <c r="G76" s="73">
        <v>6.07424155</v>
      </c>
      <c r="H76" s="31">
        <f t="shared" si="36"/>
        <v>5.6604386516537053</v>
      </c>
      <c r="I76" s="73">
        <v>0</v>
      </c>
      <c r="J76" s="31">
        <f t="shared" si="37"/>
        <v>0</v>
      </c>
      <c r="K76" s="73">
        <v>0.06</v>
      </c>
      <c r="L76" s="31">
        <f t="shared" si="38"/>
        <v>4.9062061838480192E-2</v>
      </c>
      <c r="M76" s="73">
        <v>0.25968999999999998</v>
      </c>
      <c r="N76" s="31">
        <f t="shared" si="39"/>
        <v>0.40913254935140692</v>
      </c>
      <c r="O76" s="73">
        <v>0.58099999999999996</v>
      </c>
      <c r="P76" s="31">
        <f t="shared" si="40"/>
        <v>0.17466254812706866</v>
      </c>
      <c r="Q76" s="73">
        <v>0.226577</v>
      </c>
      <c r="R76" s="31">
        <f t="shared" si="41"/>
        <v>0.23461258584310724</v>
      </c>
      <c r="S76" s="73">
        <v>0</v>
      </c>
      <c r="T76" s="31">
        <f t="shared" si="42"/>
        <v>0</v>
      </c>
      <c r="U76" s="31">
        <v>0</v>
      </c>
      <c r="V76" s="31">
        <f t="shared" si="43"/>
        <v>0</v>
      </c>
      <c r="W76" s="73">
        <v>1.0956920000000001</v>
      </c>
      <c r="X76" s="31">
        <f t="shared" si="44"/>
        <v>0.77854715388033946</v>
      </c>
      <c r="Y76" s="73">
        <v>0.12360409</v>
      </c>
      <c r="Z76" s="31">
        <f t="shared" si="45"/>
        <v>3.4294740053135091E-2</v>
      </c>
      <c r="AA76" s="73">
        <v>0.38648700000000002</v>
      </c>
      <c r="AB76" s="31">
        <f t="shared" si="46"/>
        <v>7.2807658494634928E-2</v>
      </c>
      <c r="AC76" s="73">
        <v>0.28094903000000004</v>
      </c>
      <c r="AD76" s="31">
        <f t="shared" si="47"/>
        <v>0.19357020633900043</v>
      </c>
      <c r="AE76" s="73">
        <v>1.7290000000000001</v>
      </c>
      <c r="AF76" s="31">
        <f t="shared" si="48"/>
        <v>1.7181209394783434</v>
      </c>
      <c r="AG76" s="178">
        <v>3.2749590499999996</v>
      </c>
      <c r="AH76" s="31">
        <f t="shared" si="49"/>
        <v>0.61766837015591691</v>
      </c>
      <c r="AI76" s="178">
        <v>0.79836292999999992</v>
      </c>
      <c r="AJ76" s="31">
        <f t="shared" si="50"/>
        <v>1.1371584038992899</v>
      </c>
    </row>
    <row r="77" spans="2:36" x14ac:dyDescent="0.25">
      <c r="B77" s="14" t="s">
        <v>88</v>
      </c>
      <c r="C77" s="177">
        <v>15.17730334</v>
      </c>
      <c r="D77" s="32">
        <f t="shared" si="34"/>
        <v>1.688117867385764</v>
      </c>
      <c r="E77" s="177">
        <v>0.04</v>
      </c>
      <c r="F77" s="32">
        <f t="shared" si="35"/>
        <v>3.1511450919404264E-2</v>
      </c>
      <c r="G77" s="74">
        <v>0.115</v>
      </c>
      <c r="H77" s="32">
        <f t="shared" si="36"/>
        <v>0.10716571601275489</v>
      </c>
      <c r="I77" s="74">
        <v>0</v>
      </c>
      <c r="J77" s="32">
        <f t="shared" si="37"/>
        <v>0</v>
      </c>
      <c r="K77" s="74">
        <v>0</v>
      </c>
      <c r="L77" s="32">
        <f t="shared" si="38"/>
        <v>0</v>
      </c>
      <c r="M77" s="74">
        <v>0</v>
      </c>
      <c r="N77" s="32">
        <f t="shared" si="39"/>
        <v>0</v>
      </c>
      <c r="O77" s="74">
        <v>0.73799999999999999</v>
      </c>
      <c r="P77" s="32">
        <f t="shared" si="40"/>
        <v>0.22186051724230066</v>
      </c>
      <c r="Q77" s="74">
        <v>1.12544</v>
      </c>
      <c r="R77" s="32">
        <f t="shared" si="41"/>
        <v>1.1653538912213801</v>
      </c>
      <c r="S77" s="74">
        <v>5.2331630000000002</v>
      </c>
      <c r="T77" s="32">
        <f t="shared" si="42"/>
        <v>0.63847733937097417</v>
      </c>
      <c r="U77" s="32">
        <v>1.78447</v>
      </c>
      <c r="V77" s="32">
        <f t="shared" si="43"/>
        <v>0.30956119175629676</v>
      </c>
      <c r="W77" s="74">
        <v>0.185588</v>
      </c>
      <c r="X77" s="32">
        <f t="shared" si="44"/>
        <v>0.13187009597071481</v>
      </c>
      <c r="Y77" s="74">
        <v>1.9121182000000001</v>
      </c>
      <c r="Z77" s="32">
        <f t="shared" si="45"/>
        <v>0.53052934267683682</v>
      </c>
      <c r="AA77" s="74">
        <v>2.2962236200000001</v>
      </c>
      <c r="AB77" s="32">
        <f t="shared" si="46"/>
        <v>0.43256995746887827</v>
      </c>
      <c r="AC77" s="74">
        <v>0.17651406</v>
      </c>
      <c r="AD77" s="32">
        <f t="shared" si="47"/>
        <v>0.12161587821084378</v>
      </c>
      <c r="AE77" s="74">
        <v>0.36649999999999999</v>
      </c>
      <c r="AF77" s="32">
        <f t="shared" si="48"/>
        <v>0.36419394119075349</v>
      </c>
      <c r="AG77" s="177">
        <v>2.5711726699999997</v>
      </c>
      <c r="AH77" s="32">
        <f t="shared" si="49"/>
        <v>0.48493187494003537</v>
      </c>
      <c r="AI77" s="177">
        <v>0</v>
      </c>
      <c r="AJ77" s="32">
        <f t="shared" si="50"/>
        <v>0</v>
      </c>
    </row>
    <row r="78" spans="2:36" x14ac:dyDescent="0.25">
      <c r="B78" s="13" t="s">
        <v>89</v>
      </c>
      <c r="C78" s="178">
        <v>9.00451859</v>
      </c>
      <c r="D78" s="31">
        <f t="shared" si="34"/>
        <v>1.0015408125186924</v>
      </c>
      <c r="E78" s="178">
        <v>15.896537109999999</v>
      </c>
      <c r="F78" s="31">
        <f t="shared" si="35"/>
        <v>12.523073723256337</v>
      </c>
      <c r="G78" s="73">
        <v>0.44645000000000001</v>
      </c>
      <c r="H78" s="31">
        <f t="shared" si="36"/>
        <v>0.41603594707734282</v>
      </c>
      <c r="I78" s="73">
        <v>0</v>
      </c>
      <c r="J78" s="31">
        <f t="shared" si="37"/>
        <v>0</v>
      </c>
      <c r="K78" s="73">
        <v>0.11181099999999999</v>
      </c>
      <c r="L78" s="31">
        <f t="shared" si="38"/>
        <v>9.1427969937038472E-2</v>
      </c>
      <c r="M78" s="73">
        <v>0.13824</v>
      </c>
      <c r="N78" s="31">
        <f t="shared" si="39"/>
        <v>0.2177923047569737</v>
      </c>
      <c r="O78" s="73">
        <v>1</v>
      </c>
      <c r="P78" s="31">
        <f t="shared" si="40"/>
        <v>0.30062400710338844</v>
      </c>
      <c r="Q78" s="73">
        <v>0.41443999999999998</v>
      </c>
      <c r="R78" s="31">
        <f t="shared" si="41"/>
        <v>0.4291381741166021</v>
      </c>
      <c r="S78" s="73">
        <v>0.77566199999999996</v>
      </c>
      <c r="T78" s="31">
        <f t="shared" si="42"/>
        <v>9.4635426034153425E-2</v>
      </c>
      <c r="U78" s="31">
        <v>4.5155000000000003</v>
      </c>
      <c r="V78" s="31">
        <f t="shared" si="43"/>
        <v>0.78332701663550408</v>
      </c>
      <c r="W78" s="73">
        <v>2.0163840400000002</v>
      </c>
      <c r="X78" s="31">
        <f t="shared" si="44"/>
        <v>1.4327475745663385</v>
      </c>
      <c r="Y78" s="73">
        <v>21.044408749999999</v>
      </c>
      <c r="Z78" s="31">
        <f t="shared" si="45"/>
        <v>5.8389049072176453</v>
      </c>
      <c r="AA78" s="73">
        <v>2.3518621500000001</v>
      </c>
      <c r="AB78" s="31">
        <f t="shared" si="46"/>
        <v>0.44305132189092483</v>
      </c>
      <c r="AC78" s="73">
        <v>0.10426843</v>
      </c>
      <c r="AD78" s="31">
        <f t="shared" si="47"/>
        <v>7.1839584246806684E-2</v>
      </c>
      <c r="AE78" s="73">
        <v>7.2999999999999995E-2</v>
      </c>
      <c r="AF78" s="31">
        <f t="shared" si="48"/>
        <v>7.2540675871555271E-2</v>
      </c>
      <c r="AG78" s="178">
        <v>3.0871440099999998</v>
      </c>
      <c r="AH78" s="31">
        <f t="shared" si="49"/>
        <v>0.58224581742275572</v>
      </c>
      <c r="AI78" s="178">
        <v>0</v>
      </c>
      <c r="AJ78" s="31">
        <f t="shared" si="50"/>
        <v>0</v>
      </c>
    </row>
    <row r="79" spans="2:36" x14ac:dyDescent="0.25">
      <c r="B79" s="14" t="s">
        <v>90</v>
      </c>
      <c r="C79" s="177">
        <v>597.87800948999995</v>
      </c>
      <c r="D79" s="32">
        <f t="shared" si="34"/>
        <v>66.49986020092976</v>
      </c>
      <c r="E79" s="177">
        <v>49.424135949999993</v>
      </c>
      <c r="F79" s="32">
        <f t="shared" si="35"/>
        <v>38.935655855559709</v>
      </c>
      <c r="G79" s="74">
        <v>54.784242749999997</v>
      </c>
      <c r="H79" s="32">
        <f t="shared" si="36"/>
        <v>51.052109569741958</v>
      </c>
      <c r="I79" s="74">
        <v>43.19207200999999</v>
      </c>
      <c r="J79" s="32">
        <f t="shared" si="37"/>
        <v>49.476744243614803</v>
      </c>
      <c r="K79" s="74">
        <v>75.450849169999998</v>
      </c>
      <c r="L79" s="32">
        <f t="shared" si="38"/>
        <v>61.696237129073033</v>
      </c>
      <c r="M79" s="74">
        <v>37.477269</v>
      </c>
      <c r="N79" s="32">
        <f t="shared" si="39"/>
        <v>59.044131883008411</v>
      </c>
      <c r="O79" s="74">
        <v>165.03353973000003</v>
      </c>
      <c r="P79" s="32">
        <f t="shared" si="40"/>
        <v>49.613044020088871</v>
      </c>
      <c r="Q79" s="74">
        <v>64.794469789999994</v>
      </c>
      <c r="R79" s="32">
        <f t="shared" si="41"/>
        <v>67.092414966060076</v>
      </c>
      <c r="S79" s="74">
        <v>426.89811702999992</v>
      </c>
      <c r="T79" s="32">
        <f t="shared" si="42"/>
        <v>52.084136103498601</v>
      </c>
      <c r="U79" s="32">
        <v>359.78174718000008</v>
      </c>
      <c r="V79" s="32">
        <f t="shared" si="43"/>
        <v>62.413190711641825</v>
      </c>
      <c r="W79" s="74">
        <v>64.64708945000001</v>
      </c>
      <c r="X79" s="32">
        <f t="shared" si="44"/>
        <v>45.935178405925413</v>
      </c>
      <c r="Y79" s="74">
        <v>117.31625315000001</v>
      </c>
      <c r="Z79" s="32">
        <f t="shared" si="45"/>
        <v>32.550139771160005</v>
      </c>
      <c r="AA79" s="74">
        <v>417.67405120000001</v>
      </c>
      <c r="AB79" s="32">
        <f t="shared" si="46"/>
        <v>78.682775052822635</v>
      </c>
      <c r="AC79" s="74">
        <v>92.070095860000009</v>
      </c>
      <c r="AD79" s="32">
        <f t="shared" si="47"/>
        <v>63.435091601034344</v>
      </c>
      <c r="AE79" s="74">
        <v>28.654044030000001</v>
      </c>
      <c r="AF79" s="32">
        <f t="shared" si="48"/>
        <v>28.473749594376759</v>
      </c>
      <c r="AG79" s="177">
        <v>134.38530840000001</v>
      </c>
      <c r="AH79" s="32">
        <f t="shared" si="49"/>
        <v>25.345524369939298</v>
      </c>
      <c r="AI79" s="177">
        <v>9.0182247499999981</v>
      </c>
      <c r="AJ79" s="32">
        <f t="shared" si="50"/>
        <v>12.845223240406554</v>
      </c>
    </row>
    <row r="80" spans="2:36" x14ac:dyDescent="0.25">
      <c r="B80" s="13" t="s">
        <v>91</v>
      </c>
      <c r="C80" s="179">
        <v>122.39347162999999</v>
      </c>
      <c r="D80" s="33">
        <f t="shared" si="34"/>
        <v>13.613393742051649</v>
      </c>
      <c r="E80" s="179">
        <v>9.5176774799999997</v>
      </c>
      <c r="F80" s="33">
        <f t="shared" si="35"/>
        <v>7.4978956694434808</v>
      </c>
      <c r="G80" s="75">
        <v>7.2315200400000004</v>
      </c>
      <c r="H80" s="33">
        <f t="shared" si="36"/>
        <v>6.7388784604103122</v>
      </c>
      <c r="I80" s="75">
        <v>9.9341765600000009</v>
      </c>
      <c r="J80" s="33">
        <f t="shared" si="37"/>
        <v>11.379651173396745</v>
      </c>
      <c r="K80" s="75">
        <v>15.090169830000001</v>
      </c>
      <c r="L80" s="33">
        <f t="shared" si="38"/>
        <v>12.339247422543803</v>
      </c>
      <c r="M80" s="75">
        <v>7.653384</v>
      </c>
      <c r="N80" s="33">
        <f t="shared" si="39"/>
        <v>12.057639905600016</v>
      </c>
      <c r="O80" s="75">
        <v>12.320318369999999</v>
      </c>
      <c r="P80" s="33">
        <f t="shared" si="40"/>
        <v>3.7037834771788871</v>
      </c>
      <c r="Q80" s="75">
        <v>12.958893960000001</v>
      </c>
      <c r="R80" s="33">
        <f t="shared" si="41"/>
        <v>13.418482995282947</v>
      </c>
      <c r="S80" s="75">
        <v>60.172554479999995</v>
      </c>
      <c r="T80" s="33">
        <f t="shared" si="42"/>
        <v>7.341413307314407</v>
      </c>
      <c r="U80" s="33">
        <v>45.467945409999999</v>
      </c>
      <c r="V80" s="33">
        <f t="shared" si="43"/>
        <v>7.887558416689461</v>
      </c>
      <c r="W80" s="75">
        <v>18.747655940000001</v>
      </c>
      <c r="X80" s="33">
        <f t="shared" si="44"/>
        <v>13.321201737363092</v>
      </c>
      <c r="Y80" s="75">
        <v>41.060688599999999</v>
      </c>
      <c r="Z80" s="33">
        <f t="shared" si="45"/>
        <v>11.392548919212361</v>
      </c>
      <c r="AA80" s="75">
        <v>121.81356386</v>
      </c>
      <c r="AB80" s="33">
        <f t="shared" si="46"/>
        <v>22.947629176487908</v>
      </c>
      <c r="AC80" s="75">
        <v>18.414019170000003</v>
      </c>
      <c r="AD80" s="33">
        <f t="shared" si="47"/>
        <v>12.687018318828898</v>
      </c>
      <c r="AE80" s="75">
        <v>3.4384848999999997</v>
      </c>
      <c r="AF80" s="33">
        <f t="shared" si="48"/>
        <v>3.4168495701388646</v>
      </c>
      <c r="AG80" s="179">
        <v>7.8212249499999995</v>
      </c>
      <c r="AH80" s="33">
        <f t="shared" si="49"/>
        <v>1.4751095185417027</v>
      </c>
      <c r="AI80" s="179">
        <v>2.0712589399999999</v>
      </c>
      <c r="AJ80" s="33">
        <f t="shared" si="50"/>
        <v>2.9502240419310737</v>
      </c>
    </row>
    <row r="81" spans="2:36" x14ac:dyDescent="0.25">
      <c r="B81" s="13" t="s">
        <v>94</v>
      </c>
      <c r="C81" s="179">
        <v>114.88100447999999</v>
      </c>
      <c r="D81" s="33">
        <f t="shared" si="34"/>
        <v>12.777808543550663</v>
      </c>
      <c r="E81" s="179">
        <v>11.740261740000001</v>
      </c>
      <c r="F81" s="33">
        <f t="shared" si="35"/>
        <v>9.2488170400242424</v>
      </c>
      <c r="G81" s="75">
        <v>21.9136971</v>
      </c>
      <c r="H81" s="33">
        <f t="shared" si="36"/>
        <v>20.420843827896785</v>
      </c>
      <c r="I81" s="75">
        <v>6.4788108099999997</v>
      </c>
      <c r="J81" s="33">
        <f t="shared" si="37"/>
        <v>7.4215116462790158</v>
      </c>
      <c r="K81" s="75">
        <v>11.317627380000001</v>
      </c>
      <c r="L81" s="33">
        <f t="shared" si="38"/>
        <v>9.2544355730406114</v>
      </c>
      <c r="M81" s="75">
        <v>14.293464</v>
      </c>
      <c r="N81" s="33">
        <f t="shared" si="39"/>
        <v>22.518854655098611</v>
      </c>
      <c r="O81" s="75">
        <v>27.258857329999998</v>
      </c>
      <c r="P81" s="33">
        <f t="shared" si="40"/>
        <v>8.1946669196041704</v>
      </c>
      <c r="Q81" s="75">
        <v>19.43834094</v>
      </c>
      <c r="R81" s="33">
        <f t="shared" si="41"/>
        <v>20.127724492924418</v>
      </c>
      <c r="S81" s="75">
        <v>136.28535418000001</v>
      </c>
      <c r="T81" s="33">
        <f t="shared" si="42"/>
        <v>16.627632338621453</v>
      </c>
      <c r="U81" s="33">
        <v>170.78150174000001</v>
      </c>
      <c r="V81" s="33">
        <f t="shared" si="43"/>
        <v>29.626345754517853</v>
      </c>
      <c r="W81" s="75">
        <v>12.282946990000001</v>
      </c>
      <c r="X81" s="33">
        <f t="shared" si="44"/>
        <v>8.7276838932177849</v>
      </c>
      <c r="Y81" s="75">
        <v>21.116925569999999</v>
      </c>
      <c r="Z81" s="33">
        <f t="shared" si="45"/>
        <v>5.8590251596411695</v>
      </c>
      <c r="AA81" s="75">
        <v>124.05496867000001</v>
      </c>
      <c r="AB81" s="33">
        <f t="shared" si="46"/>
        <v>23.369872191012881</v>
      </c>
      <c r="AC81" s="75">
        <v>12.889813419999999</v>
      </c>
      <c r="AD81" s="33">
        <f t="shared" si="47"/>
        <v>8.8809128238692132</v>
      </c>
      <c r="AE81" s="75">
        <v>14.153778470000001</v>
      </c>
      <c r="AF81" s="33">
        <f t="shared" si="48"/>
        <v>14.064721319863937</v>
      </c>
      <c r="AG81" s="179">
        <v>35.585229660000003</v>
      </c>
      <c r="AH81" s="33">
        <f t="shared" si="49"/>
        <v>6.7114948523451599</v>
      </c>
      <c r="AI81" s="179">
        <v>1.2464213100000001</v>
      </c>
      <c r="AJ81" s="33">
        <f t="shared" si="50"/>
        <v>1.7753560620176365</v>
      </c>
    </row>
    <row r="82" spans="2:36" x14ac:dyDescent="0.25">
      <c r="B82" s="13" t="s">
        <v>92</v>
      </c>
      <c r="C82" s="179">
        <v>113.63376110000002</v>
      </c>
      <c r="D82" s="33">
        <f t="shared" si="34"/>
        <v>12.639082065757501</v>
      </c>
      <c r="E82" s="179">
        <v>11.00851108</v>
      </c>
      <c r="F82" s="33">
        <f t="shared" si="35"/>
        <v>8.6723539148284505</v>
      </c>
      <c r="G82" s="75">
        <v>17.257036469999999</v>
      </c>
      <c r="H82" s="33">
        <f t="shared" si="36"/>
        <v>16.08141451796325</v>
      </c>
      <c r="I82" s="75">
        <v>6.9107315199999997</v>
      </c>
      <c r="J82" s="33">
        <f t="shared" si="37"/>
        <v>7.9162790771455613</v>
      </c>
      <c r="K82" s="75">
        <v>12.072135860000001</v>
      </c>
      <c r="L82" s="33">
        <f t="shared" si="38"/>
        <v>9.8713979347642393</v>
      </c>
      <c r="M82" s="75">
        <v>7.22201</v>
      </c>
      <c r="N82" s="33">
        <f t="shared" si="39"/>
        <v>11.378025194429338</v>
      </c>
      <c r="O82" s="75">
        <v>26.84287836</v>
      </c>
      <c r="P82" s="33">
        <f t="shared" si="40"/>
        <v>8.0696136547720307</v>
      </c>
      <c r="Q82" s="75">
        <v>7.1273916799999997</v>
      </c>
      <c r="R82" s="33">
        <f t="shared" si="41"/>
        <v>7.3801656494765506</v>
      </c>
      <c r="S82" s="75">
        <v>114.27314285999999</v>
      </c>
      <c r="T82" s="33">
        <f t="shared" si="42"/>
        <v>13.942010255520803</v>
      </c>
      <c r="U82" s="33">
        <v>74.104037819999988</v>
      </c>
      <c r="V82" s="33">
        <f t="shared" si="43"/>
        <v>12.855208695866494</v>
      </c>
      <c r="W82" s="75">
        <v>9.6970634199999992</v>
      </c>
      <c r="X82" s="33">
        <f t="shared" si="44"/>
        <v>6.8902767626651924</v>
      </c>
      <c r="Y82" s="75">
        <v>18.7706005</v>
      </c>
      <c r="Z82" s="33">
        <f t="shared" si="45"/>
        <v>5.2080223622757753</v>
      </c>
      <c r="AA82" s="75">
        <v>69.748737849999998</v>
      </c>
      <c r="AB82" s="33">
        <f t="shared" si="46"/>
        <v>13.139490554183237</v>
      </c>
      <c r="AC82" s="75">
        <v>32.224533550000004</v>
      </c>
      <c r="AD82" s="33">
        <f t="shared" si="47"/>
        <v>22.202282059673035</v>
      </c>
      <c r="AE82" s="75">
        <v>2.8654042799999999</v>
      </c>
      <c r="AF82" s="33">
        <f t="shared" si="48"/>
        <v>2.8473748372116057</v>
      </c>
      <c r="AG82" s="179">
        <v>16.354692030000002</v>
      </c>
      <c r="AH82" s="33">
        <f t="shared" si="49"/>
        <v>3.0845503153915974</v>
      </c>
      <c r="AI82" s="179">
        <v>0.14663779999999998</v>
      </c>
      <c r="AJ82" s="33">
        <f t="shared" si="50"/>
        <v>0.20886541738517755</v>
      </c>
    </row>
    <row r="83" spans="2:36" x14ac:dyDescent="0.25">
      <c r="B83" s="13" t="s">
        <v>93</v>
      </c>
      <c r="C83" s="179">
        <v>14.5529536</v>
      </c>
      <c r="D83" s="33">
        <f t="shared" si="34"/>
        <v>1.6186736500580463</v>
      </c>
      <c r="E83" s="179">
        <v>7.25289626</v>
      </c>
      <c r="F83" s="33">
        <f t="shared" si="35"/>
        <v>5.7137321130130188</v>
      </c>
      <c r="G83" s="75">
        <v>4.6840527500000002</v>
      </c>
      <c r="H83" s="33">
        <f t="shared" si="36"/>
        <v>4.3649553634370744</v>
      </c>
      <c r="I83" s="75">
        <v>0.43192072000000004</v>
      </c>
      <c r="J83" s="33">
        <f t="shared" si="37"/>
        <v>0.49476744232159764</v>
      </c>
      <c r="K83" s="75">
        <v>3.7725424599999999</v>
      </c>
      <c r="L83" s="33">
        <f t="shared" si="38"/>
        <v>3.0848118576802031</v>
      </c>
      <c r="M83" s="75">
        <v>1.5039610000000001</v>
      </c>
      <c r="N83" s="33">
        <f t="shared" si="39"/>
        <v>2.3694381687977644</v>
      </c>
      <c r="O83" s="75">
        <v>2.53257786</v>
      </c>
      <c r="P83" s="33">
        <f t="shared" si="40"/>
        <v>0.76135370457452434</v>
      </c>
      <c r="Q83" s="75">
        <v>12.310949259999999</v>
      </c>
      <c r="R83" s="33">
        <f t="shared" si="41"/>
        <v>12.747558843447868</v>
      </c>
      <c r="S83" s="75">
        <v>32.456423030000003</v>
      </c>
      <c r="T83" s="33">
        <f t="shared" si="42"/>
        <v>3.959878685547003</v>
      </c>
      <c r="U83" s="33">
        <v>21.865710249999999</v>
      </c>
      <c r="V83" s="33">
        <f t="shared" si="43"/>
        <v>3.7931572531832267</v>
      </c>
      <c r="W83" s="75">
        <v>10.343534310000001</v>
      </c>
      <c r="X83" s="33">
        <f t="shared" si="44"/>
        <v>7.3496285435269586</v>
      </c>
      <c r="Y83" s="75">
        <v>8.2121377199999994</v>
      </c>
      <c r="Z83" s="33">
        <f t="shared" si="45"/>
        <v>2.2785097838424719</v>
      </c>
      <c r="AA83" s="75">
        <v>13.68731601</v>
      </c>
      <c r="AB83" s="33">
        <f t="shared" si="46"/>
        <v>2.5784604133236799</v>
      </c>
      <c r="AC83" s="75">
        <v>14.73121534</v>
      </c>
      <c r="AD83" s="33">
        <f t="shared" si="47"/>
        <v>10.149614657819065</v>
      </c>
      <c r="AE83" s="75">
        <v>5.1577267500000001</v>
      </c>
      <c r="AF83" s="33">
        <f t="shared" si="48"/>
        <v>5.1252737589835649</v>
      </c>
      <c r="AG83" s="179">
        <v>0</v>
      </c>
      <c r="AH83" s="33">
        <f t="shared" si="49"/>
        <v>0</v>
      </c>
      <c r="AI83" s="179">
        <v>1.6680049800000001</v>
      </c>
      <c r="AJ83" s="33">
        <f t="shared" si="50"/>
        <v>2.3758441298782085</v>
      </c>
    </row>
    <row r="84" spans="2:36" x14ac:dyDescent="0.25">
      <c r="B84" s="13" t="s">
        <v>95</v>
      </c>
      <c r="C84" s="179">
        <v>150.77757706</v>
      </c>
      <c r="D84" s="33">
        <f t="shared" si="34"/>
        <v>16.770457579595288</v>
      </c>
      <c r="E84" s="179">
        <v>6.7532721200000001</v>
      </c>
      <c r="F84" s="33">
        <f t="shared" si="35"/>
        <v>5.3201350738690296</v>
      </c>
      <c r="G84" s="75">
        <v>1.2326454599999999</v>
      </c>
      <c r="H84" s="33">
        <f t="shared" si="36"/>
        <v>1.1486724635719268</v>
      </c>
      <c r="I84" s="75">
        <v>12.525700879999999</v>
      </c>
      <c r="J84" s="33">
        <f t="shared" si="37"/>
        <v>14.34825582732633</v>
      </c>
      <c r="K84" s="75">
        <v>16.59918682</v>
      </c>
      <c r="L84" s="33">
        <f t="shared" si="38"/>
        <v>13.57317217052209</v>
      </c>
      <c r="M84" s="75">
        <v>1.5039610000000001</v>
      </c>
      <c r="N84" s="33">
        <f t="shared" si="39"/>
        <v>2.3694381687977644</v>
      </c>
      <c r="O84" s="75">
        <v>74.655990760000009</v>
      </c>
      <c r="P84" s="33">
        <f t="shared" si="40"/>
        <v>22.443383096544743</v>
      </c>
      <c r="Q84" s="75">
        <v>8.4232810699999998</v>
      </c>
      <c r="R84" s="33">
        <f t="shared" si="41"/>
        <v>8.7220139427920547</v>
      </c>
      <c r="S84" s="75">
        <v>65.511287519999996</v>
      </c>
      <c r="T84" s="33">
        <f t="shared" si="42"/>
        <v>7.9927708260829053</v>
      </c>
      <c r="U84" s="33">
        <v>35.803988229999995</v>
      </c>
      <c r="V84" s="33">
        <f t="shared" si="43"/>
        <v>6.2111020449249468</v>
      </c>
      <c r="W84" s="75">
        <v>3.8788253699999999</v>
      </c>
      <c r="X84" s="33">
        <f t="shared" si="44"/>
        <v>2.756110706487183</v>
      </c>
      <c r="Y84" s="75">
        <v>16.424275439999999</v>
      </c>
      <c r="Z84" s="33">
        <f t="shared" si="45"/>
        <v>4.5570195676849439</v>
      </c>
      <c r="AA84" s="75">
        <v>54.521341</v>
      </c>
      <c r="AB84" s="33">
        <f t="shared" si="46"/>
        <v>10.270904781266996</v>
      </c>
      <c r="AC84" s="75">
        <v>9.2070095900000002</v>
      </c>
      <c r="AD84" s="33">
        <f t="shared" si="47"/>
        <v>6.343509162859382</v>
      </c>
      <c r="AE84" s="75">
        <v>2.5788627700000002</v>
      </c>
      <c r="AF84" s="33">
        <f t="shared" si="48"/>
        <v>2.5626362782985095</v>
      </c>
      <c r="AG84" s="179">
        <v>61.897873049999994</v>
      </c>
      <c r="AH84" s="33">
        <f t="shared" si="49"/>
        <v>11.674148524975099</v>
      </c>
      <c r="AI84" s="179">
        <v>2.1262481099999997</v>
      </c>
      <c r="AJ84" s="33">
        <f t="shared" si="50"/>
        <v>3.0285485663287015</v>
      </c>
    </row>
    <row r="85" spans="2:36" x14ac:dyDescent="0.25">
      <c r="B85" s="13" t="s">
        <v>96</v>
      </c>
      <c r="C85" s="179">
        <v>81.639241619999993</v>
      </c>
      <c r="D85" s="33">
        <f t="shared" si="34"/>
        <v>9.0804446199166158</v>
      </c>
      <c r="E85" s="179">
        <v>3.1515172699999998</v>
      </c>
      <c r="F85" s="33">
        <f t="shared" si="35"/>
        <v>2.4827220443814979</v>
      </c>
      <c r="G85" s="75">
        <v>2.4652909300000001</v>
      </c>
      <c r="H85" s="33">
        <f t="shared" si="36"/>
        <v>2.2973449364626122</v>
      </c>
      <c r="I85" s="75">
        <v>6.9107315199999997</v>
      </c>
      <c r="J85" s="33">
        <f t="shared" si="37"/>
        <v>7.9162790771455613</v>
      </c>
      <c r="K85" s="75">
        <v>16.59918682</v>
      </c>
      <c r="L85" s="33">
        <f t="shared" si="38"/>
        <v>13.57317217052209</v>
      </c>
      <c r="M85" s="75">
        <v>5.3004889999999998</v>
      </c>
      <c r="N85" s="33">
        <f t="shared" si="39"/>
        <v>8.3507357902849151</v>
      </c>
      <c r="O85" s="75">
        <v>21.422917050000002</v>
      </c>
      <c r="P85" s="33">
        <f t="shared" si="40"/>
        <v>6.4402431674145015</v>
      </c>
      <c r="Q85" s="75">
        <v>4.5356128799999995</v>
      </c>
      <c r="R85" s="33">
        <f t="shared" si="41"/>
        <v>4.6964690421362398</v>
      </c>
      <c r="S85" s="75">
        <v>18.199354960000001</v>
      </c>
      <c r="T85" s="33">
        <f t="shared" si="42"/>
        <v>2.2204306904120394</v>
      </c>
      <c r="U85" s="33">
        <v>11.758563730000001</v>
      </c>
      <c r="V85" s="33">
        <f t="shared" si="43"/>
        <v>2.0398185464598262</v>
      </c>
      <c r="W85" s="75">
        <v>9.6970634199999992</v>
      </c>
      <c r="X85" s="33">
        <f t="shared" si="44"/>
        <v>6.8902767626651924</v>
      </c>
      <c r="Y85" s="75">
        <v>11.731625320000001</v>
      </c>
      <c r="Z85" s="33">
        <f t="shared" si="45"/>
        <v>3.2550139785032823</v>
      </c>
      <c r="AA85" s="75">
        <v>33.848123810000004</v>
      </c>
      <c r="AB85" s="33">
        <f t="shared" si="46"/>
        <v>6.3764179365479343</v>
      </c>
      <c r="AC85" s="75">
        <v>4.6035047899999997</v>
      </c>
      <c r="AD85" s="33">
        <f t="shared" si="47"/>
        <v>3.171754577984756</v>
      </c>
      <c r="AE85" s="75">
        <v>0.45978685999999996</v>
      </c>
      <c r="AF85" s="33">
        <f t="shared" si="48"/>
        <v>0.45689382988027616</v>
      </c>
      <c r="AG85" s="179">
        <v>12.726288709999999</v>
      </c>
      <c r="AH85" s="33">
        <f t="shared" si="49"/>
        <v>2.4002211586857385</v>
      </c>
      <c r="AI85" s="179">
        <v>1.7596536100000002</v>
      </c>
      <c r="AJ85" s="33">
        <f t="shared" si="50"/>
        <v>2.5063850228657585</v>
      </c>
    </row>
    <row r="86" spans="2:36" x14ac:dyDescent="0.25">
      <c r="B86" s="14" t="s">
        <v>97</v>
      </c>
      <c r="C86" s="177">
        <v>112.17722055000002</v>
      </c>
      <c r="D86" s="32">
        <f t="shared" si="34"/>
        <v>12.477076202664112</v>
      </c>
      <c r="E86" s="177">
        <v>22.300406170000002</v>
      </c>
      <c r="F86" s="32">
        <f t="shared" si="35"/>
        <v>17.567953862718376</v>
      </c>
      <c r="G86" s="74">
        <v>8.5960660000000004</v>
      </c>
      <c r="H86" s="32">
        <f t="shared" si="36"/>
        <v>8.0104658068078081</v>
      </c>
      <c r="I86" s="74">
        <v>40.553287439999998</v>
      </c>
      <c r="J86" s="32">
        <f t="shared" si="37"/>
        <v>46.454002726290526</v>
      </c>
      <c r="K86" s="74">
        <v>16.505896440000001</v>
      </c>
      <c r="L86" s="32">
        <f t="shared" si="38"/>
        <v>13.496888530647169</v>
      </c>
      <c r="M86" s="74">
        <v>4.2149999999999999</v>
      </c>
      <c r="N86" s="32">
        <f t="shared" si="39"/>
        <v>6.6405856810665806</v>
      </c>
      <c r="O86" s="74">
        <v>33.947100390000003</v>
      </c>
      <c r="P86" s="32">
        <f t="shared" si="40"/>
        <v>10.205313348782802</v>
      </c>
      <c r="Q86" s="74">
        <v>1.01282378</v>
      </c>
      <c r="R86" s="32">
        <f t="shared" si="41"/>
        <v>1.0487437208065706</v>
      </c>
      <c r="S86" s="74">
        <v>242.37520801000005</v>
      </c>
      <c r="T86" s="32">
        <f t="shared" si="42"/>
        <v>29.571232147691795</v>
      </c>
      <c r="U86" s="32">
        <v>84.933273959999994</v>
      </c>
      <c r="V86" s="32">
        <f t="shared" si="43"/>
        <v>14.733812004024523</v>
      </c>
      <c r="W86" s="74">
        <v>18.012699999999999</v>
      </c>
      <c r="X86" s="32">
        <f t="shared" si="44"/>
        <v>12.798976645535779</v>
      </c>
      <c r="Y86" s="74">
        <v>116.47437022</v>
      </c>
      <c r="Z86" s="32">
        <f t="shared" si="45"/>
        <v>32.316554003573174</v>
      </c>
      <c r="AA86" s="74">
        <v>14.564288639999999</v>
      </c>
      <c r="AB86" s="32">
        <f t="shared" si="46"/>
        <v>2.7436673252099317</v>
      </c>
      <c r="AC86" s="74">
        <v>3.7406766500000002</v>
      </c>
      <c r="AD86" s="32">
        <f t="shared" si="47"/>
        <v>2.5772772769067074</v>
      </c>
      <c r="AE86" s="74">
        <v>0</v>
      </c>
      <c r="AF86" s="32">
        <f t="shared" si="48"/>
        <v>0</v>
      </c>
      <c r="AG86" s="177">
        <v>42.834867240000001</v>
      </c>
      <c r="AH86" s="32">
        <f t="shared" si="49"/>
        <v>8.0788010567569941</v>
      </c>
      <c r="AI86" s="177">
        <v>1.421133</v>
      </c>
      <c r="AJ86" s="32">
        <f t="shared" si="50"/>
        <v>2.0242088820539421</v>
      </c>
    </row>
    <row r="87" spans="2:36" x14ac:dyDescent="0.25">
      <c r="B87" s="13" t="s">
        <v>0</v>
      </c>
      <c r="C87" s="179">
        <v>27.464757339999998</v>
      </c>
      <c r="D87" s="33">
        <f t="shared" si="34"/>
        <v>3.0548079952303504</v>
      </c>
      <c r="E87" s="179">
        <v>5.2519801199999998</v>
      </c>
      <c r="F87" s="33">
        <f t="shared" si="35"/>
        <v>4.137437844526672</v>
      </c>
      <c r="G87" s="75">
        <v>1.10889251</v>
      </c>
      <c r="H87" s="33">
        <f t="shared" si="36"/>
        <v>1.0333500853507041</v>
      </c>
      <c r="I87" s="75">
        <v>10.342847019999999</v>
      </c>
      <c r="J87" s="33">
        <f t="shared" si="37"/>
        <v>11.84778532136397</v>
      </c>
      <c r="K87" s="75">
        <v>2.7509827400000004</v>
      </c>
      <c r="L87" s="33">
        <f t="shared" si="38"/>
        <v>2.2494814217745285</v>
      </c>
      <c r="M87" s="75">
        <v>4</v>
      </c>
      <c r="N87" s="33">
        <f t="shared" si="39"/>
        <v>6.3018606700513224</v>
      </c>
      <c r="O87" s="75">
        <v>4.6767099400000003</v>
      </c>
      <c r="P87" s="33">
        <f t="shared" si="40"/>
        <v>1.4059312822230474</v>
      </c>
      <c r="Q87" s="75">
        <v>0</v>
      </c>
      <c r="R87" s="33">
        <f t="shared" si="41"/>
        <v>0</v>
      </c>
      <c r="S87" s="75">
        <v>71.613671170000003</v>
      </c>
      <c r="T87" s="33">
        <f t="shared" si="42"/>
        <v>8.7372983091123739</v>
      </c>
      <c r="U87" s="33">
        <v>13.95842566</v>
      </c>
      <c r="V87" s="33">
        <f t="shared" si="43"/>
        <v>2.4214399134484039</v>
      </c>
      <c r="W87" s="75">
        <v>5.2236830000000003</v>
      </c>
      <c r="X87" s="33">
        <f t="shared" si="44"/>
        <v>3.7117032272053758</v>
      </c>
      <c r="Y87" s="75">
        <v>29.906266380000002</v>
      </c>
      <c r="Z87" s="33">
        <f t="shared" si="45"/>
        <v>8.2976836078960936</v>
      </c>
      <c r="AA87" s="75">
        <v>0.85040000000000004</v>
      </c>
      <c r="AB87" s="33">
        <f t="shared" si="46"/>
        <v>0.16020107476794185</v>
      </c>
      <c r="AC87" s="75">
        <v>1.25165171</v>
      </c>
      <c r="AD87" s="33">
        <f t="shared" si="47"/>
        <v>0.86237165427929285</v>
      </c>
      <c r="AE87" s="75">
        <v>0</v>
      </c>
      <c r="AF87" s="33">
        <f t="shared" si="48"/>
        <v>0</v>
      </c>
      <c r="AG87" s="179">
        <v>9.6712462899999991</v>
      </c>
      <c r="AH87" s="33">
        <f t="shared" si="49"/>
        <v>1.8240298098752585</v>
      </c>
      <c r="AI87" s="179">
        <v>0</v>
      </c>
      <c r="AJ87" s="33">
        <f t="shared" si="50"/>
        <v>0</v>
      </c>
    </row>
    <row r="88" spans="2:36" x14ac:dyDescent="0.25">
      <c r="B88" s="13" t="s">
        <v>1</v>
      </c>
      <c r="C88" s="179">
        <v>19.79198057</v>
      </c>
      <c r="D88" s="33">
        <f t="shared" si="34"/>
        <v>2.2013921236662108</v>
      </c>
      <c r="E88" s="179">
        <v>5.3699560499999999</v>
      </c>
      <c r="F88" s="33">
        <f t="shared" si="35"/>
        <v>4.2303776627233241</v>
      </c>
      <c r="G88" s="75">
        <v>3.8252493799999998</v>
      </c>
      <c r="H88" s="33">
        <f t="shared" si="36"/>
        <v>3.5646572933482319</v>
      </c>
      <c r="I88" s="75">
        <v>6.6965685599999993</v>
      </c>
      <c r="J88" s="33">
        <f t="shared" si="37"/>
        <v>7.6709542870794056</v>
      </c>
      <c r="K88" s="75">
        <v>2.7509827400000004</v>
      </c>
      <c r="L88" s="33">
        <f t="shared" si="38"/>
        <v>2.2494814217745285</v>
      </c>
      <c r="M88" s="75">
        <v>0</v>
      </c>
      <c r="N88" s="33">
        <f t="shared" si="39"/>
        <v>0</v>
      </c>
      <c r="O88" s="75">
        <v>4.8483766600000004</v>
      </c>
      <c r="P88" s="33">
        <f t="shared" si="40"/>
        <v>1.4575384194757428</v>
      </c>
      <c r="Q88" s="75">
        <v>0.75358365000000005</v>
      </c>
      <c r="R88" s="33">
        <f t="shared" si="41"/>
        <v>0.78030960236735025</v>
      </c>
      <c r="S88" s="75">
        <v>46.782731840000004</v>
      </c>
      <c r="T88" s="33">
        <f t="shared" si="42"/>
        <v>5.7077744671260877</v>
      </c>
      <c r="U88" s="33">
        <v>14.43302566</v>
      </c>
      <c r="V88" s="33">
        <f t="shared" si="43"/>
        <v>2.5037712172010802</v>
      </c>
      <c r="W88" s="75">
        <v>3.4224130000000001</v>
      </c>
      <c r="X88" s="33">
        <f t="shared" si="44"/>
        <v>2.4318055626517983</v>
      </c>
      <c r="Y88" s="75">
        <v>45.359282659999998</v>
      </c>
      <c r="Z88" s="33">
        <f t="shared" si="45"/>
        <v>12.585221151026458</v>
      </c>
      <c r="AA88" s="75">
        <v>2.0295874</v>
      </c>
      <c r="AB88" s="33">
        <f t="shared" si="46"/>
        <v>0.38234017264284181</v>
      </c>
      <c r="AC88" s="75">
        <v>0.74217226000000003</v>
      </c>
      <c r="AD88" s="33">
        <f t="shared" si="47"/>
        <v>0.51134697815928476</v>
      </c>
      <c r="AE88" s="75">
        <v>0</v>
      </c>
      <c r="AF88" s="33">
        <f t="shared" si="48"/>
        <v>0</v>
      </c>
      <c r="AG88" s="179">
        <v>18.203690809999998</v>
      </c>
      <c r="AH88" s="33">
        <f t="shared" si="49"/>
        <v>3.4332777484454171</v>
      </c>
      <c r="AI88" s="179">
        <v>0</v>
      </c>
      <c r="AJ88" s="33">
        <f t="shared" si="50"/>
        <v>0</v>
      </c>
    </row>
    <row r="89" spans="2:36" x14ac:dyDescent="0.25">
      <c r="B89" s="13" t="s">
        <v>2</v>
      </c>
      <c r="C89" s="179">
        <v>34.587274170000001</v>
      </c>
      <c r="D89" s="33">
        <f t="shared" si="34"/>
        <v>3.847020396348428</v>
      </c>
      <c r="E89" s="179">
        <v>4.5370368600000006</v>
      </c>
      <c r="F89" s="33">
        <f t="shared" si="35"/>
        <v>3.5742153583354512</v>
      </c>
      <c r="G89" s="75">
        <v>2.59601193</v>
      </c>
      <c r="H89" s="33">
        <f t="shared" si="36"/>
        <v>2.4191606717922065</v>
      </c>
      <c r="I89" s="75">
        <v>7.0541615600000007</v>
      </c>
      <c r="J89" s="33">
        <f t="shared" si="37"/>
        <v>8.0805789376451571</v>
      </c>
      <c r="K89" s="75">
        <v>2.7509827400000004</v>
      </c>
      <c r="L89" s="33">
        <f t="shared" si="38"/>
        <v>2.2494814217745285</v>
      </c>
      <c r="M89" s="75">
        <v>0</v>
      </c>
      <c r="N89" s="33">
        <f t="shared" si="39"/>
        <v>0</v>
      </c>
      <c r="O89" s="75">
        <v>12.389503170000001</v>
      </c>
      <c r="P89" s="33">
        <f t="shared" si="40"/>
        <v>3.7245820889855334</v>
      </c>
      <c r="Q89" s="75">
        <v>0.12938274999999999</v>
      </c>
      <c r="R89" s="33">
        <f t="shared" si="41"/>
        <v>0.13397132780905513</v>
      </c>
      <c r="S89" s="75">
        <v>31.081169840000001</v>
      </c>
      <c r="T89" s="33">
        <f t="shared" si="42"/>
        <v>3.7920895305536182</v>
      </c>
      <c r="U89" s="33">
        <v>13.95842566</v>
      </c>
      <c r="V89" s="33">
        <f t="shared" si="43"/>
        <v>2.4214399134484039</v>
      </c>
      <c r="W89" s="75">
        <v>2.701905</v>
      </c>
      <c r="X89" s="33">
        <f t="shared" si="44"/>
        <v>1.9198464968303668</v>
      </c>
      <c r="Y89" s="75">
        <v>16.388802550000001</v>
      </c>
      <c r="Z89" s="33">
        <f t="shared" si="45"/>
        <v>4.5471773889877554</v>
      </c>
      <c r="AA89" s="75">
        <v>7.3330560299999998</v>
      </c>
      <c r="AB89" s="33">
        <f t="shared" si="46"/>
        <v>1.381424573541318</v>
      </c>
      <c r="AC89" s="75">
        <v>1.1818670600000001</v>
      </c>
      <c r="AD89" s="33">
        <f t="shared" si="47"/>
        <v>0.81429094334110275</v>
      </c>
      <c r="AE89" s="75">
        <v>0</v>
      </c>
      <c r="AF89" s="33">
        <f t="shared" si="48"/>
        <v>0</v>
      </c>
      <c r="AG89" s="179">
        <v>5.8781813400000003</v>
      </c>
      <c r="AH89" s="33">
        <f t="shared" si="49"/>
        <v>1.1086449119901891</v>
      </c>
      <c r="AI89" s="179">
        <v>0</v>
      </c>
      <c r="AJ89" s="33">
        <f t="shared" si="50"/>
        <v>0</v>
      </c>
    </row>
    <row r="90" spans="2:36" x14ac:dyDescent="0.25">
      <c r="B90" s="13" t="s">
        <v>3</v>
      </c>
      <c r="C90" s="179">
        <v>2.41094279</v>
      </c>
      <c r="D90" s="33">
        <f t="shared" si="34"/>
        <v>0.26816065475330242</v>
      </c>
      <c r="E90" s="179">
        <v>3.3651943799999997</v>
      </c>
      <c r="F90" s="33">
        <f t="shared" si="35"/>
        <v>2.6510539384906262</v>
      </c>
      <c r="G90" s="75">
        <v>0.67049314999999998</v>
      </c>
      <c r="H90" s="33">
        <f t="shared" si="36"/>
        <v>0.62481633479476051</v>
      </c>
      <c r="I90" s="75">
        <v>2.7432850500000003</v>
      </c>
      <c r="J90" s="33">
        <f t="shared" si="37"/>
        <v>3.1424473633669994</v>
      </c>
      <c r="K90" s="75">
        <v>2.7509827400000004</v>
      </c>
      <c r="L90" s="33">
        <f t="shared" si="38"/>
        <v>2.2494814217745285</v>
      </c>
      <c r="M90" s="75">
        <v>0</v>
      </c>
      <c r="N90" s="33">
        <f t="shared" si="39"/>
        <v>0</v>
      </c>
      <c r="O90" s="75">
        <v>3.6871898699999996</v>
      </c>
      <c r="P90" s="33">
        <f t="shared" si="40"/>
        <v>1.1084577936704219</v>
      </c>
      <c r="Q90" s="75">
        <v>0.12985737999999999</v>
      </c>
      <c r="R90" s="33">
        <f t="shared" si="41"/>
        <v>0.13446279063016545</v>
      </c>
      <c r="S90" s="75">
        <v>28.62699933</v>
      </c>
      <c r="T90" s="33">
        <f t="shared" si="42"/>
        <v>3.4926659778021545</v>
      </c>
      <c r="U90" s="33">
        <v>13.95842566</v>
      </c>
      <c r="V90" s="33">
        <f t="shared" si="43"/>
        <v>2.4214399134484039</v>
      </c>
      <c r="W90" s="75">
        <v>2.8820320000000001</v>
      </c>
      <c r="X90" s="33">
        <f t="shared" si="44"/>
        <v>2.047836263285725</v>
      </c>
      <c r="Y90" s="75">
        <v>5.52604995</v>
      </c>
      <c r="Z90" s="33">
        <f t="shared" si="45"/>
        <v>1.5332376667785845</v>
      </c>
      <c r="AA90" s="75">
        <v>1.3552975300000001</v>
      </c>
      <c r="AB90" s="33">
        <f t="shared" si="46"/>
        <v>0.25531528802485526</v>
      </c>
      <c r="AC90" s="75">
        <v>0.23177929999999999</v>
      </c>
      <c r="AD90" s="33">
        <f t="shared" si="47"/>
        <v>0.15969290559967078</v>
      </c>
      <c r="AE90" s="75">
        <v>0</v>
      </c>
      <c r="AF90" s="33">
        <f t="shared" si="48"/>
        <v>0</v>
      </c>
      <c r="AG90" s="179">
        <v>6.2038250000000003E-2</v>
      </c>
      <c r="AH90" s="33">
        <f t="shared" si="49"/>
        <v>1.1700624093246391E-2</v>
      </c>
      <c r="AI90" s="179">
        <v>0</v>
      </c>
      <c r="AJ90" s="33">
        <f t="shared" si="50"/>
        <v>0</v>
      </c>
    </row>
    <row r="91" spans="2:36" x14ac:dyDescent="0.25">
      <c r="B91" s="13" t="s">
        <v>4</v>
      </c>
      <c r="C91" s="179">
        <v>27.922265679999999</v>
      </c>
      <c r="D91" s="33">
        <f t="shared" si="34"/>
        <v>3.1056950326658166</v>
      </c>
      <c r="E91" s="179">
        <v>2.5747107699999998</v>
      </c>
      <c r="F91" s="33">
        <f t="shared" si="35"/>
        <v>2.0283218015129139</v>
      </c>
      <c r="G91" s="75">
        <v>0.16332525000000001</v>
      </c>
      <c r="H91" s="33">
        <f t="shared" si="36"/>
        <v>0.15219884660184518</v>
      </c>
      <c r="I91" s="75">
        <v>11.365038070000001</v>
      </c>
      <c r="J91" s="33">
        <f t="shared" si="37"/>
        <v>13.018710511923313</v>
      </c>
      <c r="K91" s="75">
        <v>2.7509827400000004</v>
      </c>
      <c r="L91" s="33">
        <f t="shared" si="38"/>
        <v>2.2494814217745285</v>
      </c>
      <c r="M91" s="75">
        <v>0</v>
      </c>
      <c r="N91" s="33">
        <f t="shared" si="39"/>
        <v>0</v>
      </c>
      <c r="O91" s="75">
        <v>5.0106095000000002</v>
      </c>
      <c r="P91" s="33">
        <f t="shared" si="40"/>
        <v>1.5063095059203055</v>
      </c>
      <c r="Q91" s="75">
        <v>0</v>
      </c>
      <c r="R91" s="33">
        <f t="shared" si="41"/>
        <v>0</v>
      </c>
      <c r="S91" s="75">
        <v>30.754325959999999</v>
      </c>
      <c r="T91" s="33">
        <f t="shared" si="42"/>
        <v>3.7522126127331554</v>
      </c>
      <c r="U91" s="33">
        <v>14.666545660000001</v>
      </c>
      <c r="V91" s="33">
        <f t="shared" si="43"/>
        <v>2.5442811330298309</v>
      </c>
      <c r="W91" s="75">
        <v>1.080762</v>
      </c>
      <c r="X91" s="33">
        <f t="shared" si="44"/>
        <v>0.76793859873214676</v>
      </c>
      <c r="Y91" s="75">
        <v>11.049664609999999</v>
      </c>
      <c r="Z91" s="33">
        <f t="shared" si="45"/>
        <v>3.0657996468747619</v>
      </c>
      <c r="AA91" s="75">
        <v>1.4643738400000001</v>
      </c>
      <c r="AB91" s="33">
        <f t="shared" si="46"/>
        <v>0.27586343253769768</v>
      </c>
      <c r="AC91" s="75">
        <v>7.43E-6</v>
      </c>
      <c r="AD91" s="33">
        <f t="shared" si="47"/>
        <v>5.1191728019092034E-6</v>
      </c>
      <c r="AE91" s="75">
        <v>0</v>
      </c>
      <c r="AF91" s="33">
        <f t="shared" si="48"/>
        <v>0</v>
      </c>
      <c r="AG91" s="179">
        <v>4.7180424099999998</v>
      </c>
      <c r="AH91" s="33">
        <f t="shared" si="49"/>
        <v>0.8898387800333547</v>
      </c>
      <c r="AI91" s="179">
        <v>0</v>
      </c>
      <c r="AJ91" s="33">
        <f t="shared" si="50"/>
        <v>0</v>
      </c>
    </row>
    <row r="92" spans="2:36" x14ac:dyDescent="0.25">
      <c r="B92" s="13" t="s">
        <v>5</v>
      </c>
      <c r="C92" s="179">
        <v>0</v>
      </c>
      <c r="D92" s="33">
        <f t="shared" si="34"/>
        <v>0</v>
      </c>
      <c r="E92" s="179">
        <v>1.20152799</v>
      </c>
      <c r="F92" s="33">
        <f t="shared" si="35"/>
        <v>0.94654725712938637</v>
      </c>
      <c r="G92" s="75">
        <v>0.23209378</v>
      </c>
      <c r="H92" s="33">
        <f t="shared" si="36"/>
        <v>0.21628257492005923</v>
      </c>
      <c r="I92" s="75">
        <v>2.3513871800000001</v>
      </c>
      <c r="J92" s="33">
        <f t="shared" si="37"/>
        <v>2.6935263049116842</v>
      </c>
      <c r="K92" s="75">
        <v>2.7509827400000004</v>
      </c>
      <c r="L92" s="33">
        <f t="shared" si="38"/>
        <v>2.2494814217745285</v>
      </c>
      <c r="M92" s="75">
        <v>0.215</v>
      </c>
      <c r="N92" s="33">
        <f t="shared" si="39"/>
        <v>0.33872501101525859</v>
      </c>
      <c r="O92" s="75">
        <v>3.3347112499999998</v>
      </c>
      <c r="P92" s="33">
        <f t="shared" si="40"/>
        <v>1.0024942585077492</v>
      </c>
      <c r="Q92" s="75">
        <v>0</v>
      </c>
      <c r="R92" s="33">
        <f t="shared" si="41"/>
        <v>0</v>
      </c>
      <c r="S92" s="75">
        <v>33.516309870000001</v>
      </c>
      <c r="T92" s="33">
        <f t="shared" si="42"/>
        <v>4.0891912503644008</v>
      </c>
      <c r="U92" s="33">
        <v>13.95842566</v>
      </c>
      <c r="V92" s="33">
        <f t="shared" si="43"/>
        <v>2.4214399134484039</v>
      </c>
      <c r="W92" s="75">
        <v>2.701905</v>
      </c>
      <c r="X92" s="33">
        <f t="shared" si="44"/>
        <v>1.9198464968303668</v>
      </c>
      <c r="Y92" s="75">
        <v>8.2443040700000001</v>
      </c>
      <c r="Z92" s="33">
        <f t="shared" si="45"/>
        <v>2.287434542009521</v>
      </c>
      <c r="AA92" s="75">
        <v>1.5315738400000001</v>
      </c>
      <c r="AB92" s="33">
        <f t="shared" si="46"/>
        <v>0.28852278369527729</v>
      </c>
      <c r="AC92" s="75">
        <v>0.33319889000000003</v>
      </c>
      <c r="AD92" s="33">
        <f t="shared" si="47"/>
        <v>0.22956967635455405</v>
      </c>
      <c r="AE92" s="75">
        <v>0</v>
      </c>
      <c r="AF92" s="33">
        <f t="shared" si="48"/>
        <v>0</v>
      </c>
      <c r="AG92" s="179">
        <v>4.3016681399999994</v>
      </c>
      <c r="AH92" s="33">
        <f t="shared" si="49"/>
        <v>0.81130918231952676</v>
      </c>
      <c r="AI92" s="179">
        <v>1.421133</v>
      </c>
      <c r="AJ92" s="33">
        <f t="shared" si="50"/>
        <v>2.0242088820539421</v>
      </c>
    </row>
    <row r="93" spans="2:36" ht="15.75" thickBot="1" x14ac:dyDescent="0.3">
      <c r="B93" s="97" t="s">
        <v>101</v>
      </c>
      <c r="C93" s="180">
        <v>0</v>
      </c>
      <c r="D93" s="130">
        <f t="shared" si="34"/>
        <v>0</v>
      </c>
      <c r="E93" s="180">
        <v>0</v>
      </c>
      <c r="F93" s="130">
        <f t="shared" si="35"/>
        <v>0</v>
      </c>
      <c r="G93" s="149">
        <v>0</v>
      </c>
      <c r="H93" s="130">
        <f t="shared" si="36"/>
        <v>0</v>
      </c>
      <c r="I93" s="149">
        <v>0</v>
      </c>
      <c r="J93" s="130">
        <f t="shared" si="37"/>
        <v>0</v>
      </c>
      <c r="K93" s="149">
        <v>0</v>
      </c>
      <c r="L93" s="130">
        <f t="shared" si="38"/>
        <v>0</v>
      </c>
      <c r="M93" s="149">
        <v>0</v>
      </c>
      <c r="N93" s="130">
        <f t="shared" si="39"/>
        <v>0</v>
      </c>
      <c r="O93" s="149">
        <v>0</v>
      </c>
      <c r="P93" s="130">
        <f t="shared" si="40"/>
        <v>0</v>
      </c>
      <c r="Q93" s="149">
        <v>0</v>
      </c>
      <c r="R93" s="130">
        <f t="shared" si="41"/>
        <v>0</v>
      </c>
      <c r="S93" s="149">
        <v>0</v>
      </c>
      <c r="T93" s="130">
        <f t="shared" si="42"/>
        <v>0</v>
      </c>
      <c r="U93" s="130">
        <v>0</v>
      </c>
      <c r="V93" s="130">
        <f t="shared" si="43"/>
        <v>0</v>
      </c>
      <c r="W93" s="149">
        <v>0</v>
      </c>
      <c r="X93" s="130">
        <f t="shared" si="44"/>
        <v>0</v>
      </c>
      <c r="Y93" s="149">
        <v>0</v>
      </c>
      <c r="Z93" s="130">
        <f t="shared" si="45"/>
        <v>0</v>
      </c>
      <c r="AA93" s="149">
        <v>0</v>
      </c>
      <c r="AB93" s="130">
        <f t="shared" si="46"/>
        <v>0</v>
      </c>
      <c r="AC93" s="149">
        <v>9.11293E-3</v>
      </c>
      <c r="AD93" s="130">
        <f t="shared" si="47"/>
        <v>6.2786895560837733E-3</v>
      </c>
      <c r="AE93" s="149">
        <v>0</v>
      </c>
      <c r="AF93" s="130">
        <f t="shared" si="48"/>
        <v>0</v>
      </c>
      <c r="AG93" s="180">
        <v>3.9037169999999996E-2</v>
      </c>
      <c r="AH93" s="130">
        <f t="shared" si="49"/>
        <v>7.3625424932868859E-3</v>
      </c>
      <c r="AI93" s="180">
        <v>0</v>
      </c>
      <c r="AJ93" s="130">
        <f t="shared" si="50"/>
        <v>0</v>
      </c>
    </row>
    <row r="94" spans="2:36" ht="17.25" thickBot="1" x14ac:dyDescent="0.3">
      <c r="B94" s="30"/>
      <c r="C94" s="181"/>
      <c r="D94" s="2"/>
      <c r="E94" s="1"/>
      <c r="F94" s="2"/>
      <c r="G94" s="1"/>
      <c r="H94" s="2"/>
      <c r="I94" s="1"/>
      <c r="J94" s="2"/>
      <c r="K94" s="1"/>
      <c r="L94" s="2"/>
      <c r="M94" s="1"/>
      <c r="N94" s="2"/>
      <c r="O94" s="1"/>
      <c r="P94" s="2"/>
      <c r="Q94" s="1"/>
      <c r="R94" s="2"/>
      <c r="S94" s="1"/>
      <c r="T94" s="2"/>
      <c r="U94" s="1"/>
      <c r="V94" s="2"/>
      <c r="W94" s="1"/>
      <c r="X94" s="2"/>
      <c r="Y94" s="1"/>
      <c r="Z94" s="2"/>
      <c r="AA94" s="1"/>
      <c r="AB94" s="2"/>
      <c r="AC94" s="1"/>
      <c r="AD94" s="2"/>
      <c r="AE94" s="1"/>
      <c r="AF94" s="2"/>
      <c r="AG94" s="1"/>
      <c r="AH94" s="2"/>
      <c r="AI94" s="1"/>
      <c r="AJ94" s="2"/>
    </row>
    <row r="95" spans="2:36" ht="57" customHeight="1" thickBot="1" x14ac:dyDescent="0.3">
      <c r="B95" s="12" t="s">
        <v>58</v>
      </c>
      <c r="C95" s="233" t="s">
        <v>14</v>
      </c>
      <c r="D95" s="235"/>
      <c r="E95" s="233" t="s">
        <v>15</v>
      </c>
      <c r="F95" s="235"/>
      <c r="G95" s="247" t="s">
        <v>16</v>
      </c>
      <c r="H95" s="248"/>
      <c r="I95" s="233" t="s">
        <v>17</v>
      </c>
      <c r="J95" s="235"/>
      <c r="K95" s="233" t="s">
        <v>18</v>
      </c>
      <c r="L95" s="235"/>
      <c r="M95" s="233" t="s">
        <v>19</v>
      </c>
      <c r="N95" s="235"/>
      <c r="O95" s="233" t="s">
        <v>20</v>
      </c>
      <c r="P95" s="235"/>
      <c r="Q95" s="233" t="s">
        <v>21</v>
      </c>
      <c r="R95" s="235"/>
      <c r="S95" s="233" t="s">
        <v>22</v>
      </c>
      <c r="T95" s="235"/>
      <c r="U95" s="247" t="s">
        <v>23</v>
      </c>
      <c r="V95" s="248"/>
      <c r="W95" s="247" t="s">
        <v>24</v>
      </c>
      <c r="X95" s="248"/>
      <c r="Y95" s="247" t="s">
        <v>25</v>
      </c>
      <c r="Z95" s="248"/>
      <c r="AA95" s="247" t="s">
        <v>26</v>
      </c>
      <c r="AB95" s="248"/>
      <c r="AC95" s="247" t="s">
        <v>27</v>
      </c>
      <c r="AD95" s="248"/>
      <c r="AE95" s="247" t="s">
        <v>28</v>
      </c>
      <c r="AF95" s="248"/>
      <c r="AG95" s="247" t="s">
        <v>29</v>
      </c>
      <c r="AH95" s="248"/>
      <c r="AI95" s="247" t="s">
        <v>30</v>
      </c>
      <c r="AJ95" s="248"/>
    </row>
    <row r="96" spans="2:36" ht="15.75" thickBot="1" x14ac:dyDescent="0.3">
      <c r="B96" s="112" t="s">
        <v>11</v>
      </c>
      <c r="C96" s="113" t="s">
        <v>45</v>
      </c>
      <c r="D96" s="115" t="s">
        <v>7</v>
      </c>
      <c r="E96" s="113" t="s">
        <v>45</v>
      </c>
      <c r="F96" s="115" t="s">
        <v>7</v>
      </c>
      <c r="G96" s="113" t="s">
        <v>45</v>
      </c>
      <c r="H96" s="115" t="s">
        <v>7</v>
      </c>
      <c r="I96" s="113" t="s">
        <v>45</v>
      </c>
      <c r="J96" s="115" t="s">
        <v>7</v>
      </c>
      <c r="K96" s="113" t="s">
        <v>45</v>
      </c>
      <c r="L96" s="115" t="s">
        <v>7</v>
      </c>
      <c r="M96" s="113" t="s">
        <v>45</v>
      </c>
      <c r="N96" s="115" t="s">
        <v>7</v>
      </c>
      <c r="O96" s="113" t="s">
        <v>45</v>
      </c>
      <c r="P96" s="115" t="s">
        <v>7</v>
      </c>
      <c r="Q96" s="113" t="s">
        <v>45</v>
      </c>
      <c r="R96" s="115" t="s">
        <v>7</v>
      </c>
      <c r="S96" s="113" t="s">
        <v>45</v>
      </c>
      <c r="T96" s="115" t="s">
        <v>7</v>
      </c>
      <c r="U96" s="113" t="s">
        <v>45</v>
      </c>
      <c r="V96" s="115" t="s">
        <v>7</v>
      </c>
      <c r="W96" s="113" t="s">
        <v>45</v>
      </c>
      <c r="X96" s="115" t="s">
        <v>7</v>
      </c>
      <c r="Y96" s="113" t="s">
        <v>45</v>
      </c>
      <c r="Z96" s="115" t="s">
        <v>7</v>
      </c>
      <c r="AA96" s="113" t="s">
        <v>45</v>
      </c>
      <c r="AB96" s="115" t="s">
        <v>7</v>
      </c>
      <c r="AC96" s="113" t="s">
        <v>45</v>
      </c>
      <c r="AD96" s="115" t="s">
        <v>7</v>
      </c>
      <c r="AE96" s="113" t="s">
        <v>45</v>
      </c>
      <c r="AF96" s="115" t="s">
        <v>7</v>
      </c>
      <c r="AG96" s="113" t="s">
        <v>45</v>
      </c>
      <c r="AH96" s="115" t="s">
        <v>7</v>
      </c>
      <c r="AI96" s="113" t="s">
        <v>45</v>
      </c>
      <c r="AJ96" s="115" t="s">
        <v>7</v>
      </c>
    </row>
    <row r="97" spans="2:36" ht="15.75" thickBot="1" x14ac:dyDescent="0.3">
      <c r="B97" s="15" t="s">
        <v>6</v>
      </c>
      <c r="C97" s="175">
        <v>815.15726320000022</v>
      </c>
      <c r="D97" s="34">
        <f>C97/$C$97*100</f>
        <v>100</v>
      </c>
      <c r="E97" s="76">
        <v>124.82897633000002</v>
      </c>
      <c r="F97" s="34">
        <f>E97*100/$E$97</f>
        <v>100</v>
      </c>
      <c r="G97" s="76">
        <v>93.110693240000003</v>
      </c>
      <c r="H97" s="34">
        <f>G97*100/$G$97</f>
        <v>100</v>
      </c>
      <c r="I97" s="76">
        <v>66.161395260000006</v>
      </c>
      <c r="J97" s="34">
        <f>I97*100/$I$97</f>
        <v>100</v>
      </c>
      <c r="K97" s="76">
        <v>119.50874119999999</v>
      </c>
      <c r="L97" s="34">
        <f>K97*100/$K$97</f>
        <v>100</v>
      </c>
      <c r="M97" s="76">
        <v>57.213940269999995</v>
      </c>
      <c r="N97" s="34">
        <f>M97*100/$M$97</f>
        <v>100</v>
      </c>
      <c r="O97" s="76">
        <v>265.78889215999999</v>
      </c>
      <c r="P97" s="34">
        <f>O97*100/$O$97</f>
        <v>100</v>
      </c>
      <c r="Q97" s="76">
        <v>90.17503778999999</v>
      </c>
      <c r="R97" s="34">
        <f>Q97*100/$Q$97</f>
        <v>100</v>
      </c>
      <c r="S97" s="76">
        <v>693.0661024499999</v>
      </c>
      <c r="T97" s="195">
        <f>S97*100/$S$97</f>
        <v>100</v>
      </c>
      <c r="U97" s="34">
        <v>549.90762554999992</v>
      </c>
      <c r="V97" s="34">
        <f>U97*100/$U$97</f>
        <v>100</v>
      </c>
      <c r="W97" s="76">
        <v>133.44259908000001</v>
      </c>
      <c r="X97" s="34">
        <f>W97*100/$W$97</f>
        <v>100</v>
      </c>
      <c r="Y97" s="76">
        <v>300.66241795999997</v>
      </c>
      <c r="Z97" s="34">
        <f>Y97*100/$Y$97</f>
        <v>100</v>
      </c>
      <c r="AA97" s="76">
        <v>540.06426730999999</v>
      </c>
      <c r="AB97" s="34">
        <f>AA97*100/$AA$97</f>
        <v>100</v>
      </c>
      <c r="AC97" s="76">
        <v>110.97390620999998</v>
      </c>
      <c r="AD97" s="34">
        <f>AC97*100/$AC$97</f>
        <v>100</v>
      </c>
      <c r="AE97" s="76">
        <v>90.285833080000003</v>
      </c>
      <c r="AF97" s="34">
        <f>AE97*100/$AE$97</f>
        <v>100.00000000000001</v>
      </c>
      <c r="AG97" s="175">
        <v>515.56517973999996</v>
      </c>
      <c r="AH97" s="34">
        <f>AG97*100/$AG$97</f>
        <v>100</v>
      </c>
      <c r="AI97" s="175">
        <v>57.337066560000004</v>
      </c>
      <c r="AJ97" s="34">
        <f>AI97*100/$AI$97</f>
        <v>100</v>
      </c>
    </row>
    <row r="98" spans="2:36" x14ac:dyDescent="0.25">
      <c r="B98" s="146" t="s">
        <v>79</v>
      </c>
      <c r="C98" s="176">
        <v>0</v>
      </c>
      <c r="D98" s="147">
        <f t="shared" ref="D98:D123" si="51">C98/$C$97*100</f>
        <v>0</v>
      </c>
      <c r="E98" s="148">
        <v>0</v>
      </c>
      <c r="F98" s="147">
        <f t="shared" ref="F98:F123" si="52">E98*100/$E$97</f>
        <v>0</v>
      </c>
      <c r="G98" s="148">
        <v>0</v>
      </c>
      <c r="H98" s="147">
        <f t="shared" ref="H98:H123" si="53">G98*100/$G$97</f>
        <v>0</v>
      </c>
      <c r="I98" s="148">
        <v>0</v>
      </c>
      <c r="J98" s="147">
        <f t="shared" ref="J98:J123" si="54">I98*100/$I$97</f>
        <v>0</v>
      </c>
      <c r="K98" s="148">
        <v>4.4625666299999995</v>
      </c>
      <c r="L98" s="147">
        <f t="shared" ref="L98:L123" si="55">K98*100/$K$97</f>
        <v>3.7340922389365772</v>
      </c>
      <c r="M98" s="148">
        <v>1.9705999999999999</v>
      </c>
      <c r="N98" s="147">
        <f t="shared" ref="N98:N123" si="56">M98*100/$M$97</f>
        <v>3.4442654896699709</v>
      </c>
      <c r="O98" s="148">
        <v>0.56000000000000005</v>
      </c>
      <c r="P98" s="147">
        <f t="shared" ref="P98:P123" si="57">O98*100/$O$97</f>
        <v>0.21069353028601753</v>
      </c>
      <c r="Q98" s="148">
        <v>5.0336019999999995E-2</v>
      </c>
      <c r="R98" s="147">
        <f t="shared" ref="R98:R123" si="58">Q98*100/$Q$97</f>
        <v>5.5820348107003544E-2</v>
      </c>
      <c r="S98" s="148">
        <v>0</v>
      </c>
      <c r="T98" s="147">
        <f t="shared" ref="T98:T123" si="59">S98*100/$S$97</f>
        <v>0</v>
      </c>
      <c r="U98" s="147">
        <v>0</v>
      </c>
      <c r="V98" s="147">
        <f t="shared" ref="V98:V123" si="60">U98*100/$U$127</f>
        <v>0</v>
      </c>
      <c r="W98" s="148">
        <v>0</v>
      </c>
      <c r="X98" s="147">
        <f t="shared" ref="X98:X123" si="61">W98*100/$W$97</f>
        <v>0</v>
      </c>
      <c r="Y98" s="148">
        <v>0</v>
      </c>
      <c r="Z98" s="147">
        <f t="shared" ref="Z98:Z123" si="62">Y98*100/$Y$97</f>
        <v>0</v>
      </c>
      <c r="AA98" s="148">
        <v>0</v>
      </c>
      <c r="AB98" s="147">
        <f t="shared" ref="AB98:AB123" si="63">AA98*100/$AA$97</f>
        <v>0</v>
      </c>
      <c r="AC98" s="148">
        <v>0.10253352</v>
      </c>
      <c r="AD98" s="147">
        <f t="shared" ref="AD98:AD123" si="64">AC98*100/$AC$97</f>
        <v>9.2394260508386603E-2</v>
      </c>
      <c r="AE98" s="148">
        <v>0</v>
      </c>
      <c r="AF98" s="147">
        <f t="shared" ref="AF98:AF123" si="65">AE98*100/$AE$97</f>
        <v>0</v>
      </c>
      <c r="AG98" s="176">
        <v>0.34132248999999998</v>
      </c>
      <c r="AH98" s="147">
        <f t="shared" ref="AH98:AH123" si="66">AG98*100/$AG$97</f>
        <v>6.6203557457493387E-2</v>
      </c>
      <c r="AI98" s="176">
        <v>0</v>
      </c>
      <c r="AJ98" s="147">
        <f t="shared" ref="AJ98:AJ123" si="67">AI98*100/$AI$97</f>
        <v>0</v>
      </c>
    </row>
    <row r="99" spans="2:36" x14ac:dyDescent="0.25">
      <c r="B99" s="14" t="s">
        <v>80</v>
      </c>
      <c r="C99" s="177">
        <v>6.7323291499999991</v>
      </c>
      <c r="D99" s="32">
        <f t="shared" si="51"/>
        <v>0.82589329126154276</v>
      </c>
      <c r="E99" s="74">
        <v>0.24299999999999999</v>
      </c>
      <c r="F99" s="32">
        <f t="shared" si="52"/>
        <v>0.19466634041570688</v>
      </c>
      <c r="G99" s="74">
        <v>0.87085800000000002</v>
      </c>
      <c r="H99" s="32">
        <f t="shared" si="53"/>
        <v>0.93529321895960571</v>
      </c>
      <c r="I99" s="74">
        <v>0</v>
      </c>
      <c r="J99" s="32">
        <f t="shared" si="54"/>
        <v>0</v>
      </c>
      <c r="K99" s="74">
        <v>1.7285926</v>
      </c>
      <c r="L99" s="32">
        <f t="shared" si="55"/>
        <v>1.4464152016354768</v>
      </c>
      <c r="M99" s="74">
        <v>3.7387604900000002</v>
      </c>
      <c r="N99" s="32">
        <f t="shared" si="56"/>
        <v>6.5347019840904252</v>
      </c>
      <c r="O99" s="74">
        <v>0</v>
      </c>
      <c r="P99" s="32">
        <f t="shared" si="57"/>
        <v>0</v>
      </c>
      <c r="Q99" s="74">
        <v>0.70571470999999997</v>
      </c>
      <c r="R99" s="32">
        <f t="shared" si="58"/>
        <v>0.78260539423722941</v>
      </c>
      <c r="S99" s="74">
        <v>3.3713599999999996E-2</v>
      </c>
      <c r="T99" s="32">
        <f t="shared" si="59"/>
        <v>4.8644133482826351E-3</v>
      </c>
      <c r="U99" s="32">
        <v>3.2</v>
      </c>
      <c r="V99" s="32">
        <f t="shared" si="60"/>
        <v>0.6111683564244037</v>
      </c>
      <c r="W99" s="74">
        <v>2.8261799999999999</v>
      </c>
      <c r="X99" s="32">
        <f t="shared" si="61"/>
        <v>2.1178993960584358</v>
      </c>
      <c r="Y99" s="74">
        <v>1.8347463899999998</v>
      </c>
      <c r="Z99" s="32">
        <f t="shared" si="62"/>
        <v>0.61023469526014851</v>
      </c>
      <c r="AA99" s="74">
        <v>17.912976050000001</v>
      </c>
      <c r="AB99" s="32">
        <f t="shared" si="63"/>
        <v>3.3168230401952981</v>
      </c>
      <c r="AC99" s="74">
        <v>1.8923346699999999</v>
      </c>
      <c r="AD99" s="32">
        <f t="shared" si="64"/>
        <v>1.7052068676568579</v>
      </c>
      <c r="AE99" s="74">
        <v>0.68970200000000004</v>
      </c>
      <c r="AF99" s="32">
        <f t="shared" si="65"/>
        <v>0.76390943791687949</v>
      </c>
      <c r="AG99" s="177">
        <v>9.396650150000001</v>
      </c>
      <c r="AH99" s="32">
        <f t="shared" si="66"/>
        <v>1.8225920832626326</v>
      </c>
      <c r="AI99" s="177">
        <v>0.24002499999999999</v>
      </c>
      <c r="AJ99" s="32">
        <f t="shared" si="67"/>
        <v>0.41862099755108217</v>
      </c>
    </row>
    <row r="100" spans="2:36" x14ac:dyDescent="0.25">
      <c r="B100" s="13" t="s">
        <v>81</v>
      </c>
      <c r="C100" s="178">
        <v>1.4836400000000001</v>
      </c>
      <c r="D100" s="31">
        <f t="shared" si="51"/>
        <v>0.18200659761967752</v>
      </c>
      <c r="E100" s="73">
        <v>3.75</v>
      </c>
      <c r="F100" s="31">
        <f t="shared" si="52"/>
        <v>3.0041101916004149</v>
      </c>
      <c r="G100" s="73">
        <v>0</v>
      </c>
      <c r="H100" s="31">
        <f t="shared" si="53"/>
        <v>0</v>
      </c>
      <c r="I100" s="73">
        <v>0</v>
      </c>
      <c r="J100" s="31">
        <f t="shared" si="54"/>
        <v>0</v>
      </c>
      <c r="K100" s="73">
        <v>4.5599999999999996</v>
      </c>
      <c r="L100" s="31">
        <f t="shared" si="55"/>
        <v>3.8156204761363512</v>
      </c>
      <c r="M100" s="73">
        <v>0.3</v>
      </c>
      <c r="N100" s="31">
        <f t="shared" si="56"/>
        <v>0.52434773515730804</v>
      </c>
      <c r="O100" s="73">
        <v>0</v>
      </c>
      <c r="P100" s="31">
        <f t="shared" si="57"/>
        <v>0</v>
      </c>
      <c r="Q100" s="73">
        <v>0.59465620999999991</v>
      </c>
      <c r="R100" s="31">
        <f t="shared" si="58"/>
        <v>0.65944658807334</v>
      </c>
      <c r="S100" s="73">
        <v>0</v>
      </c>
      <c r="T100" s="31">
        <f t="shared" si="59"/>
        <v>0</v>
      </c>
      <c r="U100" s="31">
        <v>0.2</v>
      </c>
      <c r="V100" s="31">
        <f t="shared" si="60"/>
        <v>3.8198022276525231E-2</v>
      </c>
      <c r="W100" s="73">
        <v>0</v>
      </c>
      <c r="X100" s="31">
        <f t="shared" si="61"/>
        <v>0</v>
      </c>
      <c r="Y100" s="73">
        <v>0.22798189000000002</v>
      </c>
      <c r="Z100" s="31">
        <f t="shared" si="62"/>
        <v>7.5826533807205207E-2</v>
      </c>
      <c r="AA100" s="73">
        <v>1.2144159999999999</v>
      </c>
      <c r="AB100" s="31">
        <f t="shared" si="63"/>
        <v>0.2248650898621512</v>
      </c>
      <c r="AC100" s="73">
        <v>2.8931619999999998E-2</v>
      </c>
      <c r="AD100" s="31">
        <f t="shared" si="64"/>
        <v>2.6070651190065922E-2</v>
      </c>
      <c r="AE100" s="73">
        <v>0</v>
      </c>
      <c r="AF100" s="31">
        <f t="shared" si="65"/>
        <v>0</v>
      </c>
      <c r="AG100" s="178">
        <v>0.10718366</v>
      </c>
      <c r="AH100" s="31">
        <f t="shared" si="66"/>
        <v>2.0789545960813883E-2</v>
      </c>
      <c r="AI100" s="178">
        <v>0</v>
      </c>
      <c r="AJ100" s="31">
        <f t="shared" si="67"/>
        <v>0</v>
      </c>
    </row>
    <row r="101" spans="2:36" x14ac:dyDescent="0.25">
      <c r="B101" s="14" t="s">
        <v>82</v>
      </c>
      <c r="C101" s="177">
        <v>24.177383939999999</v>
      </c>
      <c r="D101" s="32">
        <f t="shared" si="51"/>
        <v>2.965977858688114</v>
      </c>
      <c r="E101" s="74">
        <v>1.7609613200000001</v>
      </c>
      <c r="F101" s="32">
        <f t="shared" si="52"/>
        <v>1.4106991595802987</v>
      </c>
      <c r="G101" s="74">
        <v>0</v>
      </c>
      <c r="H101" s="32">
        <f t="shared" si="53"/>
        <v>0</v>
      </c>
      <c r="I101" s="74">
        <v>0</v>
      </c>
      <c r="J101" s="32">
        <f t="shared" si="54"/>
        <v>0</v>
      </c>
      <c r="K101" s="74">
        <v>1.3592381199999999</v>
      </c>
      <c r="L101" s="32">
        <f t="shared" si="55"/>
        <v>1.1373545619774297</v>
      </c>
      <c r="M101" s="74">
        <v>3.95</v>
      </c>
      <c r="N101" s="32">
        <f t="shared" si="56"/>
        <v>6.9039118462378894</v>
      </c>
      <c r="O101" s="74">
        <v>0</v>
      </c>
      <c r="P101" s="32">
        <f t="shared" si="57"/>
        <v>0</v>
      </c>
      <c r="Q101" s="74">
        <v>0.98306928999999998</v>
      </c>
      <c r="R101" s="32">
        <f t="shared" si="58"/>
        <v>1.0901789609330421</v>
      </c>
      <c r="S101" s="74">
        <v>0.50114873999999998</v>
      </c>
      <c r="T101" s="32">
        <f t="shared" si="59"/>
        <v>7.2308938242460721E-2</v>
      </c>
      <c r="U101" s="32">
        <v>2.7798229999999999</v>
      </c>
      <c r="V101" s="32">
        <f t="shared" si="60"/>
        <v>0.53091870439398603</v>
      </c>
      <c r="W101" s="74">
        <v>0.82674899999999996</v>
      </c>
      <c r="X101" s="32">
        <f t="shared" si="61"/>
        <v>0.61955402974754459</v>
      </c>
      <c r="Y101" s="74">
        <v>10.687805560000001</v>
      </c>
      <c r="Z101" s="32">
        <f t="shared" si="62"/>
        <v>3.5547527464579574</v>
      </c>
      <c r="AA101" s="74">
        <v>28.25230973</v>
      </c>
      <c r="AB101" s="32">
        <f t="shared" si="63"/>
        <v>5.2312866153359137</v>
      </c>
      <c r="AC101" s="74">
        <v>3.6518600000000003E-3</v>
      </c>
      <c r="AD101" s="32">
        <f t="shared" si="64"/>
        <v>3.2907375478785543E-3</v>
      </c>
      <c r="AE101" s="74">
        <v>0.4971875</v>
      </c>
      <c r="AF101" s="32">
        <f t="shared" si="65"/>
        <v>0.55068163303035</v>
      </c>
      <c r="AG101" s="177">
        <v>23.754315469999998</v>
      </c>
      <c r="AH101" s="32">
        <f t="shared" si="66"/>
        <v>4.6074320771583768</v>
      </c>
      <c r="AI101" s="177">
        <v>0</v>
      </c>
      <c r="AJ101" s="32">
        <f t="shared" si="67"/>
        <v>0</v>
      </c>
    </row>
    <row r="102" spans="2:36" x14ac:dyDescent="0.25">
      <c r="B102" s="13" t="s">
        <v>83</v>
      </c>
      <c r="C102" s="178">
        <v>10.11646198</v>
      </c>
      <c r="D102" s="31">
        <f t="shared" si="51"/>
        <v>1.2410442054195263</v>
      </c>
      <c r="E102" s="73">
        <v>1</v>
      </c>
      <c r="F102" s="31">
        <f t="shared" si="52"/>
        <v>0.80109605109344395</v>
      </c>
      <c r="G102" s="73">
        <v>1.49</v>
      </c>
      <c r="H102" s="31">
        <f t="shared" si="53"/>
        <v>1.6002458451892414</v>
      </c>
      <c r="I102" s="73">
        <v>0</v>
      </c>
      <c r="J102" s="31">
        <f t="shared" si="54"/>
        <v>0</v>
      </c>
      <c r="K102" s="73">
        <v>2.1369971799999998</v>
      </c>
      <c r="L102" s="31">
        <f t="shared" si="55"/>
        <v>1.7881513590907108</v>
      </c>
      <c r="M102" s="73">
        <v>0.24812500000000001</v>
      </c>
      <c r="N102" s="31">
        <f t="shared" si="56"/>
        <v>0.43367927261969019</v>
      </c>
      <c r="O102" s="73">
        <v>3.0400649999999998</v>
      </c>
      <c r="P102" s="31">
        <f t="shared" si="57"/>
        <v>1.1437893341945746</v>
      </c>
      <c r="Q102" s="73">
        <v>3.5244411699999998</v>
      </c>
      <c r="R102" s="31">
        <f t="shared" si="58"/>
        <v>3.9084443504284785</v>
      </c>
      <c r="S102" s="73">
        <v>1.9666687999999999</v>
      </c>
      <c r="T102" s="31">
        <f t="shared" si="59"/>
        <v>0.28376352458269044</v>
      </c>
      <c r="U102" s="31">
        <v>1</v>
      </c>
      <c r="V102" s="31">
        <f t="shared" si="60"/>
        <v>0.19099011138262617</v>
      </c>
      <c r="W102" s="73">
        <v>4.1923380000000003</v>
      </c>
      <c r="X102" s="31">
        <f t="shared" si="61"/>
        <v>3.1416789158060814</v>
      </c>
      <c r="Y102" s="73">
        <v>0.13326235</v>
      </c>
      <c r="Z102" s="31">
        <f t="shared" si="62"/>
        <v>4.432291568204217E-2</v>
      </c>
      <c r="AA102" s="73">
        <v>4.4361062699999998</v>
      </c>
      <c r="AB102" s="31">
        <f t="shared" si="63"/>
        <v>0.82140340298678738</v>
      </c>
      <c r="AC102" s="73">
        <v>3.7302379999999996E-2</v>
      </c>
      <c r="AD102" s="31">
        <f t="shared" si="64"/>
        <v>3.3613649617245459E-2</v>
      </c>
      <c r="AE102" s="73">
        <v>3.92</v>
      </c>
      <c r="AF102" s="31">
        <f t="shared" si="65"/>
        <v>4.3417664391783219</v>
      </c>
      <c r="AG102" s="178">
        <v>7.7388273700000001</v>
      </c>
      <c r="AH102" s="31">
        <f t="shared" si="66"/>
        <v>1.5010376328949715</v>
      </c>
      <c r="AI102" s="178">
        <v>0</v>
      </c>
      <c r="AJ102" s="31">
        <f t="shared" si="67"/>
        <v>0</v>
      </c>
    </row>
    <row r="103" spans="2:36" x14ac:dyDescent="0.25">
      <c r="B103" s="14" t="s">
        <v>84</v>
      </c>
      <c r="C103" s="177">
        <v>6.0538633100000006</v>
      </c>
      <c r="D103" s="32">
        <f t="shared" si="51"/>
        <v>0.7426620093201175</v>
      </c>
      <c r="E103" s="74">
        <v>4.9762719999999998</v>
      </c>
      <c r="F103" s="32">
        <f t="shared" si="52"/>
        <v>3.9864718483668744</v>
      </c>
      <c r="G103" s="74">
        <v>15.985678</v>
      </c>
      <c r="H103" s="32">
        <f t="shared" si="53"/>
        <v>17.168466310089304</v>
      </c>
      <c r="I103" s="74">
        <v>0</v>
      </c>
      <c r="J103" s="32">
        <f t="shared" si="54"/>
        <v>0</v>
      </c>
      <c r="K103" s="74">
        <v>4.4642279</v>
      </c>
      <c r="L103" s="32">
        <f t="shared" si="55"/>
        <v>3.735482321355085</v>
      </c>
      <c r="M103" s="74">
        <v>1.9624999999999999</v>
      </c>
      <c r="N103" s="32">
        <f t="shared" si="56"/>
        <v>3.4301081008207235</v>
      </c>
      <c r="O103" s="74">
        <v>38.458295960000001</v>
      </c>
      <c r="P103" s="32">
        <f t="shared" si="57"/>
        <v>14.469489543923009</v>
      </c>
      <c r="Q103" s="74">
        <v>5.99620102</v>
      </c>
      <c r="R103" s="32">
        <f t="shared" si="58"/>
        <v>6.6495131767662556</v>
      </c>
      <c r="S103" s="74">
        <v>16.975165960000002</v>
      </c>
      <c r="T103" s="32">
        <f t="shared" si="59"/>
        <v>2.4492852701917629</v>
      </c>
      <c r="U103" s="32">
        <v>72.527730000000005</v>
      </c>
      <c r="V103" s="32">
        <f t="shared" si="60"/>
        <v>13.852079231029037</v>
      </c>
      <c r="W103" s="74">
        <v>14.726781000000001</v>
      </c>
      <c r="X103" s="32">
        <f t="shared" si="61"/>
        <v>11.036041789901864</v>
      </c>
      <c r="Y103" s="74">
        <v>37.651728939999998</v>
      </c>
      <c r="Z103" s="32">
        <f t="shared" si="62"/>
        <v>12.522924945348231</v>
      </c>
      <c r="AA103" s="74">
        <v>21.534920600000003</v>
      </c>
      <c r="AB103" s="32">
        <f t="shared" si="63"/>
        <v>3.9874736959108676</v>
      </c>
      <c r="AC103" s="74">
        <v>2.5785922400000003</v>
      </c>
      <c r="AD103" s="32">
        <f t="shared" si="64"/>
        <v>2.3236023026173704</v>
      </c>
      <c r="AE103" s="74">
        <v>51.11775583</v>
      </c>
      <c r="AF103" s="32">
        <f t="shared" si="65"/>
        <v>56.61769303796072</v>
      </c>
      <c r="AG103" s="177">
        <v>186.94951370000001</v>
      </c>
      <c r="AH103" s="32">
        <f t="shared" si="66"/>
        <v>36.26108221549773</v>
      </c>
      <c r="AI103" s="177">
        <v>8.7235519999999998</v>
      </c>
      <c r="AJ103" s="32">
        <f t="shared" si="67"/>
        <v>15.214506990641551</v>
      </c>
    </row>
    <row r="104" spans="2:36" x14ac:dyDescent="0.25">
      <c r="B104" s="13" t="s">
        <v>85</v>
      </c>
      <c r="C104" s="178">
        <v>67.974420719999998</v>
      </c>
      <c r="D104" s="31">
        <f t="shared" si="51"/>
        <v>8.3388106551560419</v>
      </c>
      <c r="E104" s="73">
        <v>19.831976860000005</v>
      </c>
      <c r="F104" s="31">
        <f t="shared" si="52"/>
        <v>15.887318347922562</v>
      </c>
      <c r="G104" s="73">
        <v>1.1748019999999999</v>
      </c>
      <c r="H104" s="31">
        <f t="shared" si="53"/>
        <v>1.2617261875302088</v>
      </c>
      <c r="I104" s="73">
        <v>1.83</v>
      </c>
      <c r="J104" s="31">
        <f t="shared" si="54"/>
        <v>2.7659634335226682</v>
      </c>
      <c r="K104" s="73">
        <v>2.9996321500000001</v>
      </c>
      <c r="L104" s="31">
        <f t="shared" si="55"/>
        <v>2.5099688272844096</v>
      </c>
      <c r="M104" s="73">
        <v>2.1890000000000001</v>
      </c>
      <c r="N104" s="31">
        <f t="shared" si="56"/>
        <v>3.8259906408644913</v>
      </c>
      <c r="O104" s="73">
        <v>6.5327371699999999</v>
      </c>
      <c r="P104" s="31">
        <f t="shared" si="57"/>
        <v>2.4578668871035489</v>
      </c>
      <c r="Q104" s="73">
        <v>5.4049349499999995</v>
      </c>
      <c r="R104" s="31">
        <f t="shared" si="58"/>
        <v>5.9938260991772854</v>
      </c>
      <c r="S104" s="73">
        <v>87.488643969999998</v>
      </c>
      <c r="T104" s="31">
        <f t="shared" si="59"/>
        <v>12.623419852843217</v>
      </c>
      <c r="U104" s="31">
        <v>13.866</v>
      </c>
      <c r="V104" s="31">
        <f t="shared" si="60"/>
        <v>2.6482688844314941</v>
      </c>
      <c r="W104" s="73">
        <v>5.9049078599999998</v>
      </c>
      <c r="X104" s="31">
        <f t="shared" si="61"/>
        <v>4.4250545932936722</v>
      </c>
      <c r="Y104" s="73">
        <v>16.629526090000002</v>
      </c>
      <c r="Z104" s="31">
        <f t="shared" si="62"/>
        <v>5.5309626666450837</v>
      </c>
      <c r="AA104" s="73">
        <v>20.085190069999999</v>
      </c>
      <c r="AB104" s="31">
        <f t="shared" si="63"/>
        <v>3.7190370268416562</v>
      </c>
      <c r="AC104" s="73">
        <v>4.6725685400000003</v>
      </c>
      <c r="AD104" s="31">
        <f t="shared" si="64"/>
        <v>4.2105110107216808</v>
      </c>
      <c r="AE104" s="73">
        <v>6.955158</v>
      </c>
      <c r="AF104" s="31">
        <f t="shared" si="65"/>
        <v>7.7034876488731179</v>
      </c>
      <c r="AG104" s="178">
        <v>77.502137419999997</v>
      </c>
      <c r="AH104" s="31">
        <f t="shared" si="66"/>
        <v>15.03246155201645</v>
      </c>
      <c r="AI104" s="178">
        <v>6.1116849999999996</v>
      </c>
      <c r="AJ104" s="31">
        <f t="shared" si="67"/>
        <v>10.65922162865529</v>
      </c>
    </row>
    <row r="105" spans="2:36" x14ac:dyDescent="0.25">
      <c r="B105" s="14" t="s">
        <v>86</v>
      </c>
      <c r="C105" s="177">
        <v>67.599123820000003</v>
      </c>
      <c r="D105" s="32">
        <f t="shared" si="51"/>
        <v>8.2927708396575301</v>
      </c>
      <c r="E105" s="74">
        <v>16.068402289999998</v>
      </c>
      <c r="F105" s="32">
        <f t="shared" si="52"/>
        <v>12.872333621899852</v>
      </c>
      <c r="G105" s="74">
        <v>11.43484787</v>
      </c>
      <c r="H105" s="32">
        <f t="shared" si="53"/>
        <v>12.280917982777551</v>
      </c>
      <c r="I105" s="74">
        <v>0.91368000000000005</v>
      </c>
      <c r="J105" s="32">
        <f t="shared" si="54"/>
        <v>1.3809865955961704</v>
      </c>
      <c r="K105" s="74">
        <v>11.193334999999999</v>
      </c>
      <c r="L105" s="32">
        <f t="shared" si="55"/>
        <v>9.3661224171608968</v>
      </c>
      <c r="M105" s="74">
        <v>3.0255662199999995</v>
      </c>
      <c r="N105" s="32">
        <f t="shared" si="56"/>
        <v>5.2881626500848578</v>
      </c>
      <c r="O105" s="74">
        <v>15.165104710000001</v>
      </c>
      <c r="P105" s="32">
        <f t="shared" si="57"/>
        <v>5.7056954437625214</v>
      </c>
      <c r="Q105" s="74">
        <v>11.12269686</v>
      </c>
      <c r="R105" s="32">
        <f t="shared" si="58"/>
        <v>12.334563014991557</v>
      </c>
      <c r="S105" s="74">
        <v>26.170337310000001</v>
      </c>
      <c r="T105" s="32">
        <f t="shared" si="59"/>
        <v>3.7760232707222925</v>
      </c>
      <c r="U105" s="32">
        <v>21.26343679</v>
      </c>
      <c r="V105" s="32">
        <f t="shared" si="60"/>
        <v>4.0611061608995307</v>
      </c>
      <c r="W105" s="74">
        <v>23.117045089999998</v>
      </c>
      <c r="X105" s="32">
        <f t="shared" si="61"/>
        <v>17.323587257275413</v>
      </c>
      <c r="Y105" s="74">
        <v>29.063162440000006</v>
      </c>
      <c r="Z105" s="32">
        <f t="shared" si="62"/>
        <v>9.666376874500676</v>
      </c>
      <c r="AA105" s="74">
        <v>10.376351300000001</v>
      </c>
      <c r="AB105" s="32">
        <f t="shared" si="63"/>
        <v>1.9213178742010562</v>
      </c>
      <c r="AC105" s="74">
        <v>21.269065740000002</v>
      </c>
      <c r="AD105" s="32">
        <f t="shared" si="64"/>
        <v>19.165825973316437</v>
      </c>
      <c r="AE105" s="74">
        <v>0.6</v>
      </c>
      <c r="AF105" s="32">
        <f t="shared" si="65"/>
        <v>0.66455608762933505</v>
      </c>
      <c r="AG105" s="177">
        <v>39.242587060000005</v>
      </c>
      <c r="AH105" s="32">
        <f t="shared" si="66"/>
        <v>7.6115666073085233</v>
      </c>
      <c r="AI105" s="177">
        <v>15.30721127</v>
      </c>
      <c r="AJ105" s="32">
        <f t="shared" si="67"/>
        <v>26.696885955931958</v>
      </c>
    </row>
    <row r="106" spans="2:36" x14ac:dyDescent="0.25">
      <c r="B106" s="13" t="s">
        <v>87</v>
      </c>
      <c r="C106" s="178">
        <v>0</v>
      </c>
      <c r="D106" s="31">
        <f t="shared" si="51"/>
        <v>0</v>
      </c>
      <c r="E106" s="73">
        <v>1.1402000800000001</v>
      </c>
      <c r="F106" s="31">
        <f t="shared" si="52"/>
        <v>0.91340978154442887</v>
      </c>
      <c r="G106" s="73">
        <v>5.1150018600000005</v>
      </c>
      <c r="H106" s="31">
        <f t="shared" si="53"/>
        <v>5.4934634057719753</v>
      </c>
      <c r="I106" s="73">
        <v>0</v>
      </c>
      <c r="J106" s="31">
        <f t="shared" si="54"/>
        <v>0</v>
      </c>
      <c r="K106" s="73">
        <v>0.06</v>
      </c>
      <c r="L106" s="31">
        <f t="shared" si="55"/>
        <v>5.0205532580741473E-2</v>
      </c>
      <c r="M106" s="73">
        <v>0.45385375999999999</v>
      </c>
      <c r="N106" s="31">
        <f t="shared" si="56"/>
        <v>0.79325730382876158</v>
      </c>
      <c r="O106" s="73">
        <v>41.221593509999998</v>
      </c>
      <c r="P106" s="31">
        <f t="shared" si="57"/>
        <v>15.509148322566229</v>
      </c>
      <c r="Q106" s="73">
        <v>0.19554739999999998</v>
      </c>
      <c r="R106" s="31">
        <f t="shared" si="58"/>
        <v>0.21685313895336711</v>
      </c>
      <c r="S106" s="73">
        <v>35.816890000000001</v>
      </c>
      <c r="T106" s="31">
        <f t="shared" si="59"/>
        <v>5.167889451437131</v>
      </c>
      <c r="U106" s="31">
        <v>0.76197000000000004</v>
      </c>
      <c r="V106" s="31">
        <f t="shared" si="60"/>
        <v>0.14552873517021966</v>
      </c>
      <c r="W106" s="73">
        <v>1.099342</v>
      </c>
      <c r="X106" s="31">
        <f t="shared" si="61"/>
        <v>0.82383137587190947</v>
      </c>
      <c r="Y106" s="73">
        <v>1.1517076400000001</v>
      </c>
      <c r="Z106" s="31">
        <f t="shared" si="62"/>
        <v>0.383056734464639</v>
      </c>
      <c r="AA106" s="73">
        <v>0.104</v>
      </c>
      <c r="AB106" s="31">
        <f t="shared" si="63"/>
        <v>1.9256967419454065E-2</v>
      </c>
      <c r="AC106" s="73">
        <v>0.13020509</v>
      </c>
      <c r="AD106" s="31">
        <f t="shared" si="64"/>
        <v>0.11732946459828866</v>
      </c>
      <c r="AE106" s="73">
        <v>0</v>
      </c>
      <c r="AF106" s="31">
        <f t="shared" si="65"/>
        <v>0</v>
      </c>
      <c r="AG106" s="178">
        <v>3.2922566299999998</v>
      </c>
      <c r="AH106" s="31">
        <f t="shared" si="66"/>
        <v>0.63857233951685577</v>
      </c>
      <c r="AI106" s="178">
        <v>0</v>
      </c>
      <c r="AJ106" s="31">
        <f t="shared" si="67"/>
        <v>0</v>
      </c>
    </row>
    <row r="107" spans="2:36" x14ac:dyDescent="0.25">
      <c r="B107" s="14" t="s">
        <v>88</v>
      </c>
      <c r="C107" s="177">
        <v>31.775156539999998</v>
      </c>
      <c r="D107" s="32">
        <f t="shared" si="51"/>
        <v>3.8980400438637699</v>
      </c>
      <c r="E107" s="74">
        <v>4.8750000000000002E-2</v>
      </c>
      <c r="F107" s="32">
        <f t="shared" si="52"/>
        <v>3.9053432490805395E-2</v>
      </c>
      <c r="G107" s="74">
        <v>8.5713999999999999E-2</v>
      </c>
      <c r="H107" s="32">
        <f t="shared" si="53"/>
        <v>9.205602172788635E-2</v>
      </c>
      <c r="I107" s="74">
        <v>0</v>
      </c>
      <c r="J107" s="32">
        <f t="shared" si="54"/>
        <v>0</v>
      </c>
      <c r="K107" s="74">
        <v>3</v>
      </c>
      <c r="L107" s="32">
        <f t="shared" si="55"/>
        <v>2.5102766290370737</v>
      </c>
      <c r="M107" s="74">
        <v>0</v>
      </c>
      <c r="N107" s="32">
        <f t="shared" si="56"/>
        <v>0</v>
      </c>
      <c r="O107" s="74">
        <v>0.73831899999999995</v>
      </c>
      <c r="P107" s="32">
        <f t="shared" si="57"/>
        <v>0.27778399390578956</v>
      </c>
      <c r="Q107" s="74">
        <v>0.94188256000000004</v>
      </c>
      <c r="R107" s="32">
        <f t="shared" si="58"/>
        <v>1.044504757728475</v>
      </c>
      <c r="S107" s="74">
        <v>2.4763000000000002</v>
      </c>
      <c r="T107" s="32">
        <f t="shared" si="59"/>
        <v>0.35729636628400085</v>
      </c>
      <c r="U107" s="32">
        <v>0.33</v>
      </c>
      <c r="V107" s="32">
        <f t="shared" si="60"/>
        <v>6.3026736756266633E-2</v>
      </c>
      <c r="W107" s="74">
        <v>0.10091</v>
      </c>
      <c r="X107" s="32">
        <f t="shared" si="61"/>
        <v>7.5620529497858149E-2</v>
      </c>
      <c r="Y107" s="74">
        <v>0.53837893999999997</v>
      </c>
      <c r="Z107" s="32">
        <f t="shared" si="62"/>
        <v>0.1790642620560664</v>
      </c>
      <c r="AA107" s="74">
        <v>1.9705855400000001</v>
      </c>
      <c r="AB107" s="32">
        <f t="shared" si="63"/>
        <v>0.36487982250987783</v>
      </c>
      <c r="AC107" s="74">
        <v>7.1598289999999995E-2</v>
      </c>
      <c r="AD107" s="32">
        <f t="shared" si="64"/>
        <v>6.4518130833848386E-2</v>
      </c>
      <c r="AE107" s="74">
        <v>0.12</v>
      </c>
      <c r="AF107" s="32">
        <f t="shared" si="65"/>
        <v>0.13291121752586701</v>
      </c>
      <c r="AG107" s="177">
        <v>2.28459038</v>
      </c>
      <c r="AH107" s="32">
        <f t="shared" si="66"/>
        <v>0.44312348268983587</v>
      </c>
      <c r="AI107" s="177">
        <v>0</v>
      </c>
      <c r="AJ107" s="32">
        <f t="shared" si="67"/>
        <v>0</v>
      </c>
    </row>
    <row r="108" spans="2:36" x14ac:dyDescent="0.25">
      <c r="B108" s="13" t="s">
        <v>89</v>
      </c>
      <c r="C108" s="178">
        <v>16.379764780000002</v>
      </c>
      <c r="D108" s="31">
        <f t="shared" si="51"/>
        <v>2.0093993538988069</v>
      </c>
      <c r="E108" s="73">
        <v>12.040610670000001</v>
      </c>
      <c r="F108" s="31">
        <f t="shared" si="52"/>
        <v>9.645685660490587</v>
      </c>
      <c r="G108" s="73">
        <v>0.21249999999999999</v>
      </c>
      <c r="H108" s="31">
        <f t="shared" si="53"/>
        <v>0.22822298127698915</v>
      </c>
      <c r="I108" s="73">
        <v>0</v>
      </c>
      <c r="J108" s="31">
        <f t="shared" si="54"/>
        <v>0</v>
      </c>
      <c r="K108" s="73">
        <v>0.167383</v>
      </c>
      <c r="L108" s="31">
        <f t="shared" si="55"/>
        <v>0.14005921099937083</v>
      </c>
      <c r="M108" s="73">
        <v>0.17038178000000001</v>
      </c>
      <c r="N108" s="31">
        <f t="shared" si="56"/>
        <v>0.29779766818356912</v>
      </c>
      <c r="O108" s="73">
        <v>1.895753</v>
      </c>
      <c r="P108" s="31">
        <f t="shared" si="57"/>
        <v>0.71325516450055104</v>
      </c>
      <c r="Q108" s="73">
        <v>0.64953622999999994</v>
      </c>
      <c r="R108" s="31">
        <f t="shared" si="58"/>
        <v>0.7203060247256482</v>
      </c>
      <c r="S108" s="73">
        <v>0</v>
      </c>
      <c r="T108" s="31">
        <f t="shared" si="59"/>
        <v>0</v>
      </c>
      <c r="U108" s="31">
        <v>5.2430949700000005</v>
      </c>
      <c r="V108" s="31">
        <f t="shared" si="60"/>
        <v>1.0013792923099871</v>
      </c>
      <c r="W108" s="73">
        <v>3.18285967</v>
      </c>
      <c r="X108" s="31">
        <f t="shared" si="61"/>
        <v>2.3851901056662181</v>
      </c>
      <c r="Y108" s="73">
        <v>15.558043570000001</v>
      </c>
      <c r="Z108" s="31">
        <f t="shared" si="62"/>
        <v>5.1745887216505508</v>
      </c>
      <c r="AA108" s="73">
        <v>2.1707867799999998</v>
      </c>
      <c r="AB108" s="31">
        <f t="shared" si="63"/>
        <v>0.40194971439463067</v>
      </c>
      <c r="AC108" s="73">
        <v>6.3436619999999999E-2</v>
      </c>
      <c r="AD108" s="31">
        <f t="shared" si="64"/>
        <v>5.7163546068169001E-2</v>
      </c>
      <c r="AE108" s="73">
        <v>0.26443</v>
      </c>
      <c r="AF108" s="31">
        <f t="shared" si="65"/>
        <v>0.2928809437530418</v>
      </c>
      <c r="AG108" s="178">
        <v>2.7320312700000002</v>
      </c>
      <c r="AH108" s="31">
        <f t="shared" si="66"/>
        <v>0.52990996625834319</v>
      </c>
      <c r="AI108" s="178">
        <v>0</v>
      </c>
      <c r="AJ108" s="31">
        <f t="shared" si="67"/>
        <v>0</v>
      </c>
    </row>
    <row r="109" spans="2:36" x14ac:dyDescent="0.25">
      <c r="B109" s="14" t="s">
        <v>90</v>
      </c>
      <c r="C109" s="177">
        <v>565.41939100000002</v>
      </c>
      <c r="D109" s="32">
        <f t="shared" si="51"/>
        <v>69.363227996077299</v>
      </c>
      <c r="E109" s="74">
        <v>47.293576700000003</v>
      </c>
      <c r="F109" s="32">
        <f t="shared" si="52"/>
        <v>37.886697536454911</v>
      </c>
      <c r="G109" s="74">
        <v>46.671569510000012</v>
      </c>
      <c r="H109" s="32">
        <f t="shared" si="53"/>
        <v>50.124822279757311</v>
      </c>
      <c r="I109" s="74">
        <v>37.34500254000001</v>
      </c>
      <c r="J109" s="32">
        <f t="shared" si="54"/>
        <v>56.445306803525241</v>
      </c>
      <c r="K109" s="74">
        <v>65.135348780000001</v>
      </c>
      <c r="L109" s="32">
        <f t="shared" si="55"/>
        <v>54.502581255537493</v>
      </c>
      <c r="M109" s="74">
        <v>35.089393439999995</v>
      </c>
      <c r="N109" s="32">
        <f t="shared" si="56"/>
        <v>61.330146594359</v>
      </c>
      <c r="O109" s="74">
        <v>149.86506879999999</v>
      </c>
      <c r="P109" s="32">
        <f t="shared" si="57"/>
        <v>56.385000735765885</v>
      </c>
      <c r="Q109" s="74">
        <v>56.858993459999994</v>
      </c>
      <c r="R109" s="32">
        <f t="shared" si="58"/>
        <v>63.05402787012239</v>
      </c>
      <c r="S109" s="74">
        <v>356.54152871999997</v>
      </c>
      <c r="T109" s="32">
        <f t="shared" si="59"/>
        <v>51.44408700117058</v>
      </c>
      <c r="U109" s="32">
        <v>340.06286080999996</v>
      </c>
      <c r="V109" s="32">
        <f t="shared" si="60"/>
        <v>64.948643663196393</v>
      </c>
      <c r="W109" s="74">
        <v>59.363266639999999</v>
      </c>
      <c r="X109" s="32">
        <f t="shared" si="61"/>
        <v>44.485994014858179</v>
      </c>
      <c r="Y109" s="74">
        <v>98.110641270000002</v>
      </c>
      <c r="Z109" s="32">
        <f t="shared" si="62"/>
        <v>32.631494795951717</v>
      </c>
      <c r="AA109" s="74">
        <v>397.19262331999994</v>
      </c>
      <c r="AB109" s="32">
        <f t="shared" si="63"/>
        <v>73.545436601160844</v>
      </c>
      <c r="AC109" s="74">
        <v>79.37033636999999</v>
      </c>
      <c r="AD109" s="32">
        <f t="shared" si="64"/>
        <v>71.521620785164217</v>
      </c>
      <c r="AE109" s="74">
        <v>26.121599750000001</v>
      </c>
      <c r="AF109" s="32">
        <f t="shared" si="65"/>
        <v>28.932113554132361</v>
      </c>
      <c r="AG109" s="177">
        <v>124.33729384000002</v>
      </c>
      <c r="AH109" s="32">
        <f t="shared" si="66"/>
        <v>24.116697311231036</v>
      </c>
      <c r="AI109" s="177">
        <v>8.5550872799999986</v>
      </c>
      <c r="AJ109" s="32">
        <f t="shared" si="67"/>
        <v>14.920692308260282</v>
      </c>
    </row>
    <row r="110" spans="2:36" x14ac:dyDescent="0.25">
      <c r="B110" s="13" t="s">
        <v>91</v>
      </c>
      <c r="C110" s="179">
        <v>115.74876642999999</v>
      </c>
      <c r="D110" s="33">
        <f t="shared" si="51"/>
        <v>14.199562667897228</v>
      </c>
      <c r="E110" s="75">
        <v>9.107392599999999</v>
      </c>
      <c r="F110" s="33">
        <f t="shared" si="52"/>
        <v>7.2958962476176525</v>
      </c>
      <c r="G110" s="75">
        <v>5.9739609000000007</v>
      </c>
      <c r="H110" s="33">
        <f t="shared" si="53"/>
        <v>6.4159772547301896</v>
      </c>
      <c r="I110" s="75">
        <v>8.5893505799999996</v>
      </c>
      <c r="J110" s="33">
        <f t="shared" si="54"/>
        <v>12.982420558462687</v>
      </c>
      <c r="K110" s="75">
        <v>13.27214442</v>
      </c>
      <c r="L110" s="33">
        <f t="shared" si="55"/>
        <v>11.105584651576935</v>
      </c>
      <c r="M110" s="75">
        <v>7.9535958400000002</v>
      </c>
      <c r="N110" s="33">
        <f t="shared" si="56"/>
        <v>13.901499883535291</v>
      </c>
      <c r="O110" s="75">
        <v>5.5939700599999993</v>
      </c>
      <c r="P110" s="33">
        <f t="shared" si="57"/>
        <v>2.1046666075994374</v>
      </c>
      <c r="Q110" s="75">
        <v>11.37179869</v>
      </c>
      <c r="R110" s="33">
        <f t="shared" si="58"/>
        <v>12.610805571806571</v>
      </c>
      <c r="S110" s="75">
        <v>53.404595299999997</v>
      </c>
      <c r="T110" s="33">
        <f t="shared" si="59"/>
        <v>7.7055558064683716</v>
      </c>
      <c r="U110" s="33">
        <v>41.453669049999995</v>
      </c>
      <c r="V110" s="33">
        <f t="shared" si="60"/>
        <v>7.9172408690780225</v>
      </c>
      <c r="W110" s="75">
        <v>17.215347319999999</v>
      </c>
      <c r="X110" s="33">
        <f t="shared" si="61"/>
        <v>12.90093826011231</v>
      </c>
      <c r="Y110" s="75">
        <v>34.33872444</v>
      </c>
      <c r="Z110" s="33">
        <f t="shared" si="62"/>
        <v>11.421023177086408</v>
      </c>
      <c r="AA110" s="75">
        <v>112.77834059999999</v>
      </c>
      <c r="AB110" s="33">
        <f t="shared" si="63"/>
        <v>20.882392601483588</v>
      </c>
      <c r="AC110" s="75">
        <v>15.874067269999999</v>
      </c>
      <c r="AD110" s="33">
        <f t="shared" si="64"/>
        <v>14.304324153428395</v>
      </c>
      <c r="AE110" s="75">
        <v>3.1345916200000001</v>
      </c>
      <c r="AF110" s="33">
        <f t="shared" si="65"/>
        <v>3.4718532388381655</v>
      </c>
      <c r="AG110" s="179">
        <v>7.2364305</v>
      </c>
      <c r="AH110" s="33">
        <f t="shared" si="66"/>
        <v>1.4035917832250306</v>
      </c>
      <c r="AI110" s="179">
        <v>1.9648879299999999</v>
      </c>
      <c r="AJ110" s="33">
        <f t="shared" si="67"/>
        <v>3.4269069694101906</v>
      </c>
    </row>
    <row r="111" spans="2:36" x14ac:dyDescent="0.25">
      <c r="B111" s="13" t="s">
        <v>94</v>
      </c>
      <c r="C111" s="179">
        <v>108.64414887999999</v>
      </c>
      <c r="D111" s="33">
        <f t="shared" si="51"/>
        <v>13.32799863102538</v>
      </c>
      <c r="E111" s="75">
        <v>11.23416643</v>
      </c>
      <c r="F111" s="33">
        <f t="shared" si="52"/>
        <v>8.999646364399533</v>
      </c>
      <c r="G111" s="75">
        <v>17.828539550000002</v>
      </c>
      <c r="H111" s="33">
        <f t="shared" si="53"/>
        <v>19.147682107838641</v>
      </c>
      <c r="I111" s="75">
        <v>5.6017503799999995</v>
      </c>
      <c r="J111" s="33">
        <f t="shared" si="54"/>
        <v>8.4667960190173286</v>
      </c>
      <c r="K111" s="75">
        <v>9.7204026400000014</v>
      </c>
      <c r="L111" s="33">
        <f t="shared" si="55"/>
        <v>8.1336331906740913</v>
      </c>
      <c r="M111" s="75">
        <v>11.813429130000001</v>
      </c>
      <c r="N111" s="33">
        <f t="shared" si="56"/>
        <v>20.647816029189563</v>
      </c>
      <c r="O111" s="75">
        <v>27.186583389999999</v>
      </c>
      <c r="P111" s="33">
        <f t="shared" si="57"/>
        <v>10.228637912239831</v>
      </c>
      <c r="Q111" s="75">
        <v>17.057698039999998</v>
      </c>
      <c r="R111" s="33">
        <f t="shared" si="58"/>
        <v>18.916208363254626</v>
      </c>
      <c r="S111" s="75">
        <v>113.60835603</v>
      </c>
      <c r="T111" s="33">
        <f t="shared" si="59"/>
        <v>16.392138589435064</v>
      </c>
      <c r="U111" s="33">
        <v>155.65008841</v>
      </c>
      <c r="V111" s="33">
        <f t="shared" si="60"/>
        <v>29.727627722141506</v>
      </c>
      <c r="W111" s="75">
        <v>11.27902066</v>
      </c>
      <c r="X111" s="33">
        <f t="shared" si="61"/>
        <v>8.4523388616240371</v>
      </c>
      <c r="Y111" s="75">
        <v>17.659915429999998</v>
      </c>
      <c r="Z111" s="33">
        <f t="shared" si="62"/>
        <v>5.8736690637369477</v>
      </c>
      <c r="AA111" s="75">
        <v>129.33387798000001</v>
      </c>
      <c r="AB111" s="33">
        <f t="shared" si="63"/>
        <v>23.947868023966418</v>
      </c>
      <c r="AC111" s="75">
        <v>11.111847089999999</v>
      </c>
      <c r="AD111" s="33">
        <f t="shared" si="64"/>
        <v>10.013026908300988</v>
      </c>
      <c r="AE111" s="75">
        <v>12.90286759</v>
      </c>
      <c r="AF111" s="33">
        <f t="shared" si="65"/>
        <v>14.291132008016247</v>
      </c>
      <c r="AG111" s="179">
        <v>32.924515409999998</v>
      </c>
      <c r="AH111" s="33">
        <f t="shared" si="66"/>
        <v>6.3861014482405238</v>
      </c>
      <c r="AI111" s="179">
        <v>1.18241044</v>
      </c>
      <c r="AJ111" s="33">
        <f t="shared" si="67"/>
        <v>2.0622095111243164</v>
      </c>
    </row>
    <row r="112" spans="2:36" x14ac:dyDescent="0.25">
      <c r="B112" s="13" t="s">
        <v>92</v>
      </c>
      <c r="C112" s="179">
        <v>107.46461796999999</v>
      </c>
      <c r="D112" s="33">
        <f t="shared" si="51"/>
        <v>13.183298833421958</v>
      </c>
      <c r="E112" s="75">
        <v>10.533959830000001</v>
      </c>
      <c r="F112" s="33">
        <f t="shared" si="52"/>
        <v>8.438713622189967</v>
      </c>
      <c r="G112" s="75">
        <v>15.9150052</v>
      </c>
      <c r="H112" s="33">
        <f t="shared" si="53"/>
        <v>17.092564394271928</v>
      </c>
      <c r="I112" s="75">
        <v>5.9752004100000002</v>
      </c>
      <c r="J112" s="33">
        <f t="shared" si="54"/>
        <v>9.0312490940052754</v>
      </c>
      <c r="K112" s="75">
        <v>10.521118230000001</v>
      </c>
      <c r="L112" s="33">
        <f t="shared" si="55"/>
        <v>8.8036390680349683</v>
      </c>
      <c r="M112" s="75">
        <v>7.2518079800000006</v>
      </c>
      <c r="N112" s="33">
        <f t="shared" si="56"/>
        <v>12.674896967028978</v>
      </c>
      <c r="O112" s="75">
        <v>24.26460896</v>
      </c>
      <c r="P112" s="33">
        <f t="shared" si="57"/>
        <v>9.1292787907002353</v>
      </c>
      <c r="Q112" s="75">
        <v>6.2544892800000005</v>
      </c>
      <c r="R112" s="33">
        <f t="shared" si="58"/>
        <v>6.9359430650480913</v>
      </c>
      <c r="S112" s="75">
        <v>96.441330400000012</v>
      </c>
      <c r="T112" s="33">
        <f t="shared" si="59"/>
        <v>13.915170581720609</v>
      </c>
      <c r="U112" s="33">
        <v>72.050472069999998</v>
      </c>
      <c r="V112" s="33">
        <f t="shared" si="60"/>
        <v>13.760927685820095</v>
      </c>
      <c r="W112" s="75">
        <v>8.9044899999999991</v>
      </c>
      <c r="X112" s="33">
        <f t="shared" si="61"/>
        <v>6.6728991052262705</v>
      </c>
      <c r="Y112" s="75">
        <v>15.6977026</v>
      </c>
      <c r="Z112" s="33">
        <f t="shared" si="62"/>
        <v>5.2210391662879587</v>
      </c>
      <c r="AA112" s="75">
        <v>60.737281500000002</v>
      </c>
      <c r="AB112" s="33">
        <f t="shared" si="63"/>
        <v>11.246306259535674</v>
      </c>
      <c r="AC112" s="75">
        <v>27.779617730000002</v>
      </c>
      <c r="AD112" s="33">
        <f t="shared" si="64"/>
        <v>25.032567275258035</v>
      </c>
      <c r="AE112" s="75">
        <v>2.6121598700000002</v>
      </c>
      <c r="AF112" s="33">
        <f t="shared" si="65"/>
        <v>2.8932112391159213</v>
      </c>
      <c r="AG112" s="179">
        <v>15.131848659999999</v>
      </c>
      <c r="AH112" s="33">
        <f t="shared" si="66"/>
        <v>2.9350020627131967</v>
      </c>
      <c r="AI112" s="179">
        <v>0.13910710999999998</v>
      </c>
      <c r="AJ112" s="33">
        <f t="shared" si="67"/>
        <v>0.24261288263575925</v>
      </c>
    </row>
    <row r="113" spans="2:36" x14ac:dyDescent="0.25">
      <c r="B113" s="13" t="s">
        <v>93</v>
      </c>
      <c r="C113" s="179">
        <v>13.762878069999999</v>
      </c>
      <c r="D113" s="33">
        <f t="shared" si="51"/>
        <v>1.6883709059982031</v>
      </c>
      <c r="E113" s="75">
        <v>6.9402408200000005</v>
      </c>
      <c r="F113" s="33">
        <f t="shared" si="52"/>
        <v>5.5597995145395256</v>
      </c>
      <c r="G113" s="75">
        <v>2.0535490599999999</v>
      </c>
      <c r="H113" s="33">
        <f t="shared" si="53"/>
        <v>2.2054921819847464</v>
      </c>
      <c r="I113" s="75">
        <v>0.37345003000000004</v>
      </c>
      <c r="J113" s="33">
        <f t="shared" si="54"/>
        <v>0.56445307498794728</v>
      </c>
      <c r="K113" s="75">
        <v>3.2449577500000002</v>
      </c>
      <c r="L113" s="33">
        <f t="shared" si="55"/>
        <v>2.7152472006792427</v>
      </c>
      <c r="M113" s="75">
        <v>1.2866110900000001</v>
      </c>
      <c r="N113" s="33">
        <f t="shared" si="56"/>
        <v>2.2487720368992519</v>
      </c>
      <c r="O113" s="75">
        <v>5.5939700599999993</v>
      </c>
      <c r="P113" s="33">
        <f t="shared" si="57"/>
        <v>2.1046666075994374</v>
      </c>
      <c r="Q113" s="75">
        <v>10.80320876</v>
      </c>
      <c r="R113" s="33">
        <f t="shared" si="58"/>
        <v>11.980265298206538</v>
      </c>
      <c r="S113" s="75">
        <v>29.276641530000003</v>
      </c>
      <c r="T113" s="33">
        <f t="shared" si="59"/>
        <v>4.2242206661827204</v>
      </c>
      <c r="U113" s="33">
        <v>23.127702399999997</v>
      </c>
      <c r="V113" s="33">
        <f t="shared" si="60"/>
        <v>4.4171624574002299</v>
      </c>
      <c r="W113" s="75">
        <v>9.4981226599999999</v>
      </c>
      <c r="X113" s="33">
        <f t="shared" si="61"/>
        <v>7.1177590405787825</v>
      </c>
      <c r="Y113" s="75">
        <v>6.86774489</v>
      </c>
      <c r="Z113" s="33">
        <f t="shared" si="62"/>
        <v>2.2842046360824795</v>
      </c>
      <c r="AA113" s="75">
        <v>14.22212257</v>
      </c>
      <c r="AB113" s="33">
        <f t="shared" si="63"/>
        <v>2.6334129900574257</v>
      </c>
      <c r="AC113" s="75">
        <v>12.699253820000001</v>
      </c>
      <c r="AD113" s="33">
        <f t="shared" si="64"/>
        <v>11.443459326347167</v>
      </c>
      <c r="AE113" s="75">
        <v>4.70188688</v>
      </c>
      <c r="AF113" s="33">
        <f t="shared" si="65"/>
        <v>5.2077792490808346</v>
      </c>
      <c r="AG113" s="179">
        <v>0</v>
      </c>
      <c r="AH113" s="33">
        <f t="shared" si="66"/>
        <v>0</v>
      </c>
      <c r="AI113" s="179">
        <v>1.58234338</v>
      </c>
      <c r="AJ113" s="33">
        <f t="shared" si="67"/>
        <v>2.7597215465220342</v>
      </c>
    </row>
    <row r="114" spans="2:36" x14ac:dyDescent="0.25">
      <c r="B114" s="13" t="s">
        <v>95</v>
      </c>
      <c r="C114" s="179">
        <v>142.59190719999998</v>
      </c>
      <c r="D114" s="33">
        <f t="shared" si="51"/>
        <v>17.492564151393054</v>
      </c>
      <c r="E114" s="75">
        <v>6.4621543099999998</v>
      </c>
      <c r="F114" s="33">
        <f t="shared" si="52"/>
        <v>5.1768062992974784</v>
      </c>
      <c r="G114" s="75">
        <v>1.3068039499999999</v>
      </c>
      <c r="H114" s="33">
        <f t="shared" si="53"/>
        <v>1.4034950278284493</v>
      </c>
      <c r="I114" s="75">
        <v>10.83005073</v>
      </c>
      <c r="J114" s="33">
        <f t="shared" si="54"/>
        <v>16.369138963046712</v>
      </c>
      <c r="K114" s="75">
        <v>14.339657369999999</v>
      </c>
      <c r="L114" s="33">
        <f t="shared" si="55"/>
        <v>11.998835588103409</v>
      </c>
      <c r="M114" s="75">
        <v>1.2866110900000001</v>
      </c>
      <c r="N114" s="33">
        <f t="shared" si="56"/>
        <v>2.2487720368992519</v>
      </c>
      <c r="O114" s="75">
        <v>67.883132209999999</v>
      </c>
      <c r="P114" s="33">
        <f t="shared" si="57"/>
        <v>25.540244236066727</v>
      </c>
      <c r="Q114" s="75">
        <v>7.3916691500000002</v>
      </c>
      <c r="R114" s="33">
        <f t="shared" si="58"/>
        <v>8.197023623337703</v>
      </c>
      <c r="S114" s="75">
        <v>38.942321390000004</v>
      </c>
      <c r="T114" s="33">
        <f t="shared" si="59"/>
        <v>5.6188466370434602</v>
      </c>
      <c r="U114" s="33">
        <v>35.5098457</v>
      </c>
      <c r="V114" s="33">
        <f t="shared" si="60"/>
        <v>6.7820293854228684</v>
      </c>
      <c r="W114" s="75">
        <v>3.5617960000000002</v>
      </c>
      <c r="X114" s="33">
        <f t="shared" si="61"/>
        <v>2.6691596420905079</v>
      </c>
      <c r="Y114" s="75">
        <v>13.73548978</v>
      </c>
      <c r="Z114" s="33">
        <f t="shared" si="62"/>
        <v>4.568409272164959</v>
      </c>
      <c r="AA114" s="75">
        <v>50.259332270000002</v>
      </c>
      <c r="AB114" s="33">
        <f t="shared" si="63"/>
        <v>9.3061761927587145</v>
      </c>
      <c r="AC114" s="75">
        <v>7.9370336399999992</v>
      </c>
      <c r="AD114" s="33">
        <f t="shared" si="64"/>
        <v>7.1521620812197604</v>
      </c>
      <c r="AE114" s="75">
        <v>2.3509428900000002</v>
      </c>
      <c r="AF114" s="33">
        <f t="shared" si="65"/>
        <v>2.603889015364004</v>
      </c>
      <c r="AG114" s="179">
        <v>57.269757540000008</v>
      </c>
      <c r="AH114" s="33">
        <f t="shared" si="66"/>
        <v>11.108150781028542</v>
      </c>
      <c r="AI114" s="179">
        <v>2.0170531</v>
      </c>
      <c r="AJ114" s="33">
        <f t="shared" si="67"/>
        <v>3.517886806938872</v>
      </c>
    </row>
    <row r="115" spans="2:36" x14ac:dyDescent="0.25">
      <c r="B115" s="13" t="s">
        <v>96</v>
      </c>
      <c r="C115" s="179">
        <v>77.207072449999998</v>
      </c>
      <c r="D115" s="33">
        <f t="shared" si="51"/>
        <v>9.4714328063414559</v>
      </c>
      <c r="E115" s="75">
        <v>3.01566271</v>
      </c>
      <c r="F115" s="33">
        <f t="shared" si="52"/>
        <v>2.4158354884107536</v>
      </c>
      <c r="G115" s="75">
        <v>3.5937108499999999</v>
      </c>
      <c r="H115" s="33">
        <f t="shared" si="53"/>
        <v>3.859611313103354</v>
      </c>
      <c r="I115" s="75">
        <v>5.9752004100000002</v>
      </c>
      <c r="J115" s="33">
        <f t="shared" si="54"/>
        <v>9.0312490940052754</v>
      </c>
      <c r="K115" s="75">
        <v>14.037068369999998</v>
      </c>
      <c r="L115" s="33">
        <f t="shared" si="55"/>
        <v>11.74564155646884</v>
      </c>
      <c r="M115" s="75">
        <v>5.49733831</v>
      </c>
      <c r="N115" s="33">
        <f t="shared" si="56"/>
        <v>9.6083896408066778</v>
      </c>
      <c r="O115" s="75">
        <v>19.34280412</v>
      </c>
      <c r="P115" s="33">
        <f t="shared" si="57"/>
        <v>7.277506581560222</v>
      </c>
      <c r="Q115" s="75">
        <v>3.9801295400000001</v>
      </c>
      <c r="R115" s="33">
        <f t="shared" si="58"/>
        <v>4.413781948468869</v>
      </c>
      <c r="S115" s="75">
        <v>24.868284070000001</v>
      </c>
      <c r="T115" s="33">
        <f t="shared" si="59"/>
        <v>3.5881547203203579</v>
      </c>
      <c r="U115" s="33">
        <v>12.27108318</v>
      </c>
      <c r="V115" s="33">
        <f t="shared" si="60"/>
        <v>2.3436555433336705</v>
      </c>
      <c r="W115" s="75">
        <v>8.9044899999999991</v>
      </c>
      <c r="X115" s="33">
        <f t="shared" si="61"/>
        <v>6.6728991052262705</v>
      </c>
      <c r="Y115" s="75">
        <v>9.8110641300000001</v>
      </c>
      <c r="Z115" s="33">
        <f t="shared" si="62"/>
        <v>3.2631494805929688</v>
      </c>
      <c r="AA115" s="75">
        <v>29.861668399999999</v>
      </c>
      <c r="AB115" s="33">
        <f t="shared" si="63"/>
        <v>5.5292805333590476</v>
      </c>
      <c r="AC115" s="75">
        <v>3.9685168199999996</v>
      </c>
      <c r="AD115" s="33">
        <f t="shared" si="64"/>
        <v>3.5760810406098802</v>
      </c>
      <c r="AE115" s="75">
        <v>0.41915090000000005</v>
      </c>
      <c r="AF115" s="33">
        <f t="shared" si="65"/>
        <v>0.46424880371719118</v>
      </c>
      <c r="AG115" s="179">
        <v>11.774741730000001</v>
      </c>
      <c r="AH115" s="33">
        <f t="shared" si="66"/>
        <v>2.2838512360237391</v>
      </c>
      <c r="AI115" s="179">
        <v>1.66928532</v>
      </c>
      <c r="AJ115" s="33">
        <f t="shared" si="67"/>
        <v>2.9113545916291113</v>
      </c>
    </row>
    <row r="116" spans="2:36" x14ac:dyDescent="0.25">
      <c r="B116" s="14" t="s">
        <v>97</v>
      </c>
      <c r="C116" s="177">
        <v>17.445727959999999</v>
      </c>
      <c r="D116" s="32">
        <f t="shared" si="51"/>
        <v>2.1401671490375547</v>
      </c>
      <c r="E116" s="74">
        <v>16.67522641</v>
      </c>
      <c r="F116" s="32">
        <f t="shared" si="52"/>
        <v>13.358458028140106</v>
      </c>
      <c r="G116" s="74">
        <v>10.069722000000002</v>
      </c>
      <c r="H116" s="32">
        <f t="shared" si="53"/>
        <v>10.814785766919936</v>
      </c>
      <c r="I116" s="74">
        <v>26.072712719999998</v>
      </c>
      <c r="J116" s="32">
        <f t="shared" si="54"/>
        <v>39.407743167355925</v>
      </c>
      <c r="K116" s="74">
        <v>18.241419839999999</v>
      </c>
      <c r="L116" s="32">
        <f t="shared" si="55"/>
        <v>15.263669968268397</v>
      </c>
      <c r="M116" s="74">
        <v>4.1157595799999998</v>
      </c>
      <c r="N116" s="32">
        <f t="shared" si="56"/>
        <v>7.1936307140833105</v>
      </c>
      <c r="O116" s="74">
        <v>8.3119550100000001</v>
      </c>
      <c r="P116" s="32">
        <f t="shared" si="57"/>
        <v>3.1272770439918749</v>
      </c>
      <c r="Q116" s="74">
        <v>3.1470279100000003</v>
      </c>
      <c r="R116" s="32">
        <f t="shared" si="58"/>
        <v>3.4899102757559275</v>
      </c>
      <c r="S116" s="74">
        <v>165.09570535</v>
      </c>
      <c r="T116" s="32">
        <f t="shared" si="59"/>
        <v>23.821061911177591</v>
      </c>
      <c r="U116" s="32">
        <v>88.672709980000008</v>
      </c>
      <c r="V116" s="32">
        <f t="shared" si="60"/>
        <v>16.935610755679505</v>
      </c>
      <c r="W116" s="74">
        <v>18.102219820000002</v>
      </c>
      <c r="X116" s="32">
        <f t="shared" si="61"/>
        <v>13.56554799202282</v>
      </c>
      <c r="Y116" s="74">
        <v>89.075432879999994</v>
      </c>
      <c r="Z116" s="32">
        <f t="shared" si="62"/>
        <v>29.626394108175688</v>
      </c>
      <c r="AA116" s="74">
        <v>34.814001650000002</v>
      </c>
      <c r="AB116" s="32">
        <f t="shared" si="63"/>
        <v>6.4462701491814425</v>
      </c>
      <c r="AC116" s="74">
        <v>0.75334927000000007</v>
      </c>
      <c r="AD116" s="32">
        <f t="shared" si="64"/>
        <v>0.67885262015956227</v>
      </c>
      <c r="AE116" s="74">
        <v>0</v>
      </c>
      <c r="AF116" s="32">
        <f t="shared" si="65"/>
        <v>0</v>
      </c>
      <c r="AG116" s="177">
        <v>37.852228400000008</v>
      </c>
      <c r="AH116" s="32">
        <f t="shared" si="66"/>
        <v>7.341890004885304</v>
      </c>
      <c r="AI116" s="177">
        <v>18.39950601</v>
      </c>
      <c r="AJ116" s="32">
        <f t="shared" si="67"/>
        <v>32.090072118959824</v>
      </c>
    </row>
    <row r="117" spans="2:36" x14ac:dyDescent="0.25">
      <c r="B117" s="13" t="s">
        <v>0</v>
      </c>
      <c r="C117" s="179">
        <v>12.308661519999999</v>
      </c>
      <c r="D117" s="33">
        <f t="shared" si="51"/>
        <v>1.5099738511414145</v>
      </c>
      <c r="E117" s="75">
        <v>3.0674181999999997</v>
      </c>
      <c r="F117" s="33">
        <f t="shared" si="52"/>
        <v>2.4572966070721596</v>
      </c>
      <c r="G117" s="75">
        <v>1.52052802</v>
      </c>
      <c r="H117" s="33">
        <f t="shared" si="53"/>
        <v>1.6330326486569287</v>
      </c>
      <c r="I117" s="75">
        <v>5.7824222900000004</v>
      </c>
      <c r="J117" s="33">
        <f t="shared" si="54"/>
        <v>8.7398735581018645</v>
      </c>
      <c r="K117" s="75">
        <v>3.0402366400000003</v>
      </c>
      <c r="L117" s="33">
        <f t="shared" si="55"/>
        <v>2.5439449947114001</v>
      </c>
      <c r="M117" s="75">
        <v>3.8307479999999998</v>
      </c>
      <c r="N117" s="33">
        <f t="shared" si="56"/>
        <v>6.6954801258612919</v>
      </c>
      <c r="O117" s="75">
        <v>0.31025794000000001</v>
      </c>
      <c r="P117" s="33">
        <f t="shared" si="57"/>
        <v>0.1167309654961918</v>
      </c>
      <c r="Q117" s="75">
        <v>0</v>
      </c>
      <c r="R117" s="33">
        <f t="shared" si="58"/>
        <v>0</v>
      </c>
      <c r="S117" s="75">
        <v>60.727592739999999</v>
      </c>
      <c r="T117" s="33">
        <f t="shared" si="59"/>
        <v>8.7621646081559863</v>
      </c>
      <c r="U117" s="33">
        <v>14.69163333</v>
      </c>
      <c r="V117" s="33">
        <f t="shared" si="60"/>
        <v>2.8059566860894027</v>
      </c>
      <c r="W117" s="75">
        <v>5.2496437499999997</v>
      </c>
      <c r="X117" s="33">
        <f t="shared" si="61"/>
        <v>3.9340089193352661</v>
      </c>
      <c r="Y117" s="75">
        <v>28.6263097</v>
      </c>
      <c r="Z117" s="33">
        <f t="shared" si="62"/>
        <v>9.5210801184364975</v>
      </c>
      <c r="AA117" s="75">
        <v>1.3027823300000001</v>
      </c>
      <c r="AB117" s="33">
        <f t="shared" si="63"/>
        <v>0.24122727772548511</v>
      </c>
      <c r="AC117" s="75">
        <v>6.6955139999999996E-2</v>
      </c>
      <c r="AD117" s="33">
        <f t="shared" si="64"/>
        <v>6.0334129244129092E-2</v>
      </c>
      <c r="AE117" s="75">
        <v>0</v>
      </c>
      <c r="AF117" s="33">
        <f t="shared" si="65"/>
        <v>0</v>
      </c>
      <c r="AG117" s="179">
        <v>8.7574556899999987</v>
      </c>
      <c r="AH117" s="33">
        <f t="shared" si="66"/>
        <v>1.698612713608082</v>
      </c>
      <c r="AI117" s="179">
        <v>3.9149759500000001</v>
      </c>
      <c r="AJ117" s="33">
        <f t="shared" si="67"/>
        <v>6.8280018230496644</v>
      </c>
    </row>
    <row r="118" spans="2:36" x14ac:dyDescent="0.25">
      <c r="B118" s="13" t="s">
        <v>1</v>
      </c>
      <c r="C118" s="179">
        <v>0</v>
      </c>
      <c r="D118" s="33">
        <f t="shared" si="51"/>
        <v>0</v>
      </c>
      <c r="E118" s="75">
        <v>3.6973804100000001</v>
      </c>
      <c r="F118" s="33">
        <f t="shared" si="52"/>
        <v>2.9619568458412586</v>
      </c>
      <c r="G118" s="75">
        <v>4.0883071299999996</v>
      </c>
      <c r="H118" s="33">
        <f t="shared" si="53"/>
        <v>4.3908030192215106</v>
      </c>
      <c r="I118" s="75">
        <v>20.290290429999999</v>
      </c>
      <c r="J118" s="33">
        <f t="shared" si="54"/>
        <v>30.667869609254062</v>
      </c>
      <c r="K118" s="75">
        <v>3.0402366400000003</v>
      </c>
      <c r="L118" s="33">
        <f t="shared" si="55"/>
        <v>2.5439449947114001</v>
      </c>
      <c r="M118" s="75">
        <v>0</v>
      </c>
      <c r="N118" s="33">
        <f t="shared" si="56"/>
        <v>0</v>
      </c>
      <c r="O118" s="75">
        <v>1.5078474199999998</v>
      </c>
      <c r="P118" s="33">
        <f t="shared" si="57"/>
        <v>0.56731017152225605</v>
      </c>
      <c r="Q118" s="75">
        <v>2.1740425999999999</v>
      </c>
      <c r="R118" s="33">
        <f t="shared" si="58"/>
        <v>2.4109139882623833</v>
      </c>
      <c r="S118" s="75">
        <v>59.850953450000006</v>
      </c>
      <c r="T118" s="33">
        <f t="shared" si="59"/>
        <v>8.6356774972006161</v>
      </c>
      <c r="U118" s="33">
        <v>14.71163333</v>
      </c>
      <c r="V118" s="33">
        <f t="shared" si="60"/>
        <v>2.8097764883170555</v>
      </c>
      <c r="W118" s="75">
        <v>3.43942177</v>
      </c>
      <c r="X118" s="33">
        <f t="shared" si="61"/>
        <v>2.5774541216317561</v>
      </c>
      <c r="Y118" s="75">
        <v>21.87094931</v>
      </c>
      <c r="Z118" s="33">
        <f t="shared" si="62"/>
        <v>7.2742544473615274</v>
      </c>
      <c r="AA118" s="75">
        <v>1.2460825099999999</v>
      </c>
      <c r="AB118" s="33">
        <f t="shared" si="63"/>
        <v>0.23072856054828406</v>
      </c>
      <c r="AC118" s="75">
        <v>7.8784720000000003E-2</v>
      </c>
      <c r="AD118" s="33">
        <f t="shared" si="64"/>
        <v>7.0993914417063764E-2</v>
      </c>
      <c r="AE118" s="75">
        <v>0</v>
      </c>
      <c r="AF118" s="33">
        <f t="shared" si="65"/>
        <v>0</v>
      </c>
      <c r="AG118" s="179">
        <v>15.96757749</v>
      </c>
      <c r="AH118" s="33">
        <f t="shared" si="66"/>
        <v>3.097101611488283</v>
      </c>
      <c r="AI118" s="179">
        <v>2.3559147299999998</v>
      </c>
      <c r="AJ118" s="33">
        <f t="shared" si="67"/>
        <v>4.1088860511108782</v>
      </c>
    </row>
    <row r="119" spans="2:36" x14ac:dyDescent="0.25">
      <c r="B119" s="13" t="s">
        <v>2</v>
      </c>
      <c r="C119" s="179">
        <v>1.79861</v>
      </c>
      <c r="D119" s="33">
        <f t="shared" si="51"/>
        <v>0.22064576753439391</v>
      </c>
      <c r="E119" s="75">
        <v>3.8869289399999998</v>
      </c>
      <c r="F119" s="33">
        <f t="shared" si="52"/>
        <v>3.1138034247148259</v>
      </c>
      <c r="G119" s="75">
        <v>3.27265965</v>
      </c>
      <c r="H119" s="33">
        <f t="shared" si="53"/>
        <v>3.514805374248978</v>
      </c>
      <c r="I119" s="75">
        <v>0</v>
      </c>
      <c r="J119" s="33">
        <f t="shared" si="54"/>
        <v>0</v>
      </c>
      <c r="K119" s="75">
        <v>3.0402366400000003</v>
      </c>
      <c r="L119" s="33">
        <f t="shared" si="55"/>
        <v>2.5439449947114001</v>
      </c>
      <c r="M119" s="75">
        <v>0</v>
      </c>
      <c r="N119" s="33">
        <f t="shared" si="56"/>
        <v>0</v>
      </c>
      <c r="O119" s="75">
        <v>1.3457861799999999</v>
      </c>
      <c r="P119" s="33">
        <f t="shared" si="57"/>
        <v>0.50633650227559612</v>
      </c>
      <c r="Q119" s="75">
        <v>0.63791503999999999</v>
      </c>
      <c r="R119" s="33">
        <f t="shared" si="58"/>
        <v>0.70741865557692274</v>
      </c>
      <c r="S119" s="75">
        <v>16.338039979999998</v>
      </c>
      <c r="T119" s="33">
        <f t="shared" si="59"/>
        <v>2.3573566680356697</v>
      </c>
      <c r="U119" s="33">
        <v>14.661633330000001</v>
      </c>
      <c r="V119" s="33">
        <f t="shared" si="60"/>
        <v>2.8002269827479243</v>
      </c>
      <c r="W119" s="75">
        <v>2.71533297</v>
      </c>
      <c r="X119" s="33">
        <f t="shared" si="61"/>
        <v>2.0348321965552651</v>
      </c>
      <c r="Y119" s="75">
        <v>15.458367879999999</v>
      </c>
      <c r="Z119" s="33">
        <f t="shared" si="62"/>
        <v>5.1414366933138194</v>
      </c>
      <c r="AA119" s="75">
        <v>24.802784539999998</v>
      </c>
      <c r="AB119" s="33">
        <f t="shared" si="63"/>
        <v>4.5925616711396051</v>
      </c>
      <c r="AC119" s="75">
        <v>0.20929997</v>
      </c>
      <c r="AD119" s="33">
        <f t="shared" si="64"/>
        <v>0.18860286814085286</v>
      </c>
      <c r="AE119" s="75">
        <v>0</v>
      </c>
      <c r="AF119" s="33">
        <f t="shared" si="65"/>
        <v>0</v>
      </c>
      <c r="AG119" s="179">
        <v>5.1561146100000004</v>
      </c>
      <c r="AH119" s="33">
        <f t="shared" si="66"/>
        <v>1.0000897680095919</v>
      </c>
      <c r="AI119" s="179">
        <v>0.27716644000000001</v>
      </c>
      <c r="AJ119" s="33">
        <f t="shared" si="67"/>
        <v>0.48339836100607098</v>
      </c>
    </row>
    <row r="120" spans="2:36" x14ac:dyDescent="0.25">
      <c r="B120" s="13" t="s">
        <v>3</v>
      </c>
      <c r="C120" s="179">
        <v>0</v>
      </c>
      <c r="D120" s="33">
        <f t="shared" si="51"/>
        <v>0</v>
      </c>
      <c r="E120" s="75">
        <v>2.9041668399999998</v>
      </c>
      <c r="F120" s="33">
        <f t="shared" si="52"/>
        <v>2.3265165872405253</v>
      </c>
      <c r="G120" s="75">
        <v>0.64446220999999992</v>
      </c>
      <c r="H120" s="33">
        <f t="shared" si="53"/>
        <v>0.69214629123085658</v>
      </c>
      <c r="I120" s="75">
        <v>0</v>
      </c>
      <c r="J120" s="33">
        <f t="shared" si="54"/>
        <v>0</v>
      </c>
      <c r="K120" s="75">
        <v>3.0402366400000003</v>
      </c>
      <c r="L120" s="33">
        <f t="shared" si="55"/>
        <v>2.5439449947114001</v>
      </c>
      <c r="M120" s="75">
        <v>0</v>
      </c>
      <c r="N120" s="33">
        <f t="shared" si="56"/>
        <v>0</v>
      </c>
      <c r="O120" s="75">
        <v>0.31025794000000001</v>
      </c>
      <c r="P120" s="33">
        <f t="shared" si="57"/>
        <v>0.1167309654961918</v>
      </c>
      <c r="Q120" s="75">
        <v>0.33507027</v>
      </c>
      <c r="R120" s="33">
        <f t="shared" si="58"/>
        <v>0.37157763191662097</v>
      </c>
      <c r="S120" s="75">
        <v>3.8079529999999999</v>
      </c>
      <c r="T120" s="33">
        <f t="shared" si="59"/>
        <v>0.54943575894692076</v>
      </c>
      <c r="U120" s="33">
        <v>14.661633330000001</v>
      </c>
      <c r="V120" s="33">
        <f t="shared" si="60"/>
        <v>2.8002269827479243</v>
      </c>
      <c r="W120" s="75">
        <v>2.8963551700000001</v>
      </c>
      <c r="X120" s="33">
        <f t="shared" si="61"/>
        <v>2.1704876778243878</v>
      </c>
      <c r="Y120" s="75">
        <v>5.1715882100000004</v>
      </c>
      <c r="Z120" s="33">
        <f t="shared" si="62"/>
        <v>1.7200647307665924</v>
      </c>
      <c r="AA120" s="75">
        <v>1.2460824099999999</v>
      </c>
      <c r="AB120" s="33">
        <f t="shared" si="63"/>
        <v>0.23072854203196921</v>
      </c>
      <c r="AC120" s="75">
        <v>0.14647729000000001</v>
      </c>
      <c r="AD120" s="33">
        <f t="shared" si="64"/>
        <v>0.13199255122444342</v>
      </c>
      <c r="AE120" s="75">
        <v>0</v>
      </c>
      <c r="AF120" s="33">
        <f t="shared" si="65"/>
        <v>0</v>
      </c>
      <c r="AG120" s="179">
        <v>5.4417559999999997E-2</v>
      </c>
      <c r="AH120" s="33">
        <f t="shared" si="66"/>
        <v>1.0554933137153062E-2</v>
      </c>
      <c r="AI120" s="179">
        <v>3.1527682499999998</v>
      </c>
      <c r="AJ120" s="33">
        <f t="shared" si="67"/>
        <v>5.4986563477236938</v>
      </c>
    </row>
    <row r="121" spans="2:36" x14ac:dyDescent="0.25">
      <c r="B121" s="13" t="s">
        <v>4</v>
      </c>
      <c r="C121" s="179">
        <v>3.0310109999999999</v>
      </c>
      <c r="D121" s="33">
        <f t="shared" si="51"/>
        <v>0.37183144122416245</v>
      </c>
      <c r="E121" s="75">
        <v>2.1268193700000002</v>
      </c>
      <c r="F121" s="33">
        <f t="shared" si="52"/>
        <v>1.7037865986960465</v>
      </c>
      <c r="G121" s="75">
        <v>0.21146416000000001</v>
      </c>
      <c r="H121" s="33">
        <f t="shared" si="53"/>
        <v>0.22711049895733759</v>
      </c>
      <c r="I121" s="75">
        <v>0</v>
      </c>
      <c r="J121" s="33">
        <f t="shared" si="54"/>
        <v>0</v>
      </c>
      <c r="K121" s="75">
        <v>3.0402366400000003</v>
      </c>
      <c r="L121" s="33">
        <f t="shared" si="55"/>
        <v>2.5439449947114001</v>
      </c>
      <c r="M121" s="75">
        <v>0</v>
      </c>
      <c r="N121" s="33">
        <f t="shared" si="56"/>
        <v>0</v>
      </c>
      <c r="O121" s="75">
        <v>3.7649970399999999</v>
      </c>
      <c r="P121" s="33">
        <f t="shared" si="57"/>
        <v>1.4165366390607255</v>
      </c>
      <c r="Q121" s="75">
        <v>0</v>
      </c>
      <c r="R121" s="33">
        <f t="shared" si="58"/>
        <v>0</v>
      </c>
      <c r="S121" s="75">
        <v>8.7126733299999994</v>
      </c>
      <c r="T121" s="33">
        <f t="shared" si="59"/>
        <v>1.2571201071875477</v>
      </c>
      <c r="U121" s="33">
        <v>15.28454333</v>
      </c>
      <c r="V121" s="33">
        <f t="shared" si="60"/>
        <v>2.9191966330292756</v>
      </c>
      <c r="W121" s="75">
        <v>1.08613319</v>
      </c>
      <c r="X121" s="33">
        <f t="shared" si="61"/>
        <v>0.81393288012087772</v>
      </c>
      <c r="Y121" s="75">
        <v>10.34317643</v>
      </c>
      <c r="Z121" s="33">
        <f t="shared" si="62"/>
        <v>3.4401294648591736</v>
      </c>
      <c r="AA121" s="75">
        <v>4.8960824299999999</v>
      </c>
      <c r="AB121" s="33">
        <f t="shared" si="63"/>
        <v>0.90657403689876426</v>
      </c>
      <c r="AC121" s="75">
        <v>8.3519369999999996E-2</v>
      </c>
      <c r="AD121" s="33">
        <f t="shared" si="64"/>
        <v>7.5260367821921345E-2</v>
      </c>
      <c r="AE121" s="75">
        <v>0</v>
      </c>
      <c r="AF121" s="33">
        <f t="shared" si="65"/>
        <v>0</v>
      </c>
      <c r="AG121" s="179">
        <v>4.1434051900000002</v>
      </c>
      <c r="AH121" s="33">
        <f t="shared" si="66"/>
        <v>0.80366272836531039</v>
      </c>
      <c r="AI121" s="179">
        <v>4.0189133699999999</v>
      </c>
      <c r="AJ121" s="33">
        <f t="shared" si="67"/>
        <v>7.0092762171473044</v>
      </c>
    </row>
    <row r="122" spans="2:36" x14ac:dyDescent="0.25">
      <c r="B122" s="13" t="s">
        <v>5</v>
      </c>
      <c r="C122" s="179">
        <v>0.30744544000000001</v>
      </c>
      <c r="D122" s="33">
        <f t="shared" si="51"/>
        <v>3.7716089137583723E-2</v>
      </c>
      <c r="E122" s="75">
        <v>0.99251264999999989</v>
      </c>
      <c r="F122" s="33">
        <f t="shared" si="52"/>
        <v>0.79509796457528936</v>
      </c>
      <c r="G122" s="75">
        <v>0.33230082999999999</v>
      </c>
      <c r="H122" s="33">
        <f t="shared" si="53"/>
        <v>0.35688793460431978</v>
      </c>
      <c r="I122" s="75">
        <v>0</v>
      </c>
      <c r="J122" s="33">
        <f t="shared" si="54"/>
        <v>0</v>
      </c>
      <c r="K122" s="75">
        <v>3.0402366400000003</v>
      </c>
      <c r="L122" s="33">
        <f t="shared" si="55"/>
        <v>2.5439449947114001</v>
      </c>
      <c r="M122" s="75">
        <v>0.28501157999999993</v>
      </c>
      <c r="N122" s="33">
        <f t="shared" si="56"/>
        <v>0.49815058822201963</v>
      </c>
      <c r="O122" s="75">
        <v>1.0728084899999999</v>
      </c>
      <c r="P122" s="33">
        <f t="shared" si="57"/>
        <v>0.40363180014091371</v>
      </c>
      <c r="Q122" s="75">
        <v>0</v>
      </c>
      <c r="R122" s="33">
        <f t="shared" si="58"/>
        <v>0</v>
      </c>
      <c r="S122" s="75">
        <v>15.65849285</v>
      </c>
      <c r="T122" s="33">
        <f t="shared" si="59"/>
        <v>2.2593072716508531</v>
      </c>
      <c r="U122" s="33">
        <v>14.661633330000001</v>
      </c>
      <c r="V122" s="33">
        <f t="shared" si="60"/>
        <v>2.8002269827479243</v>
      </c>
      <c r="W122" s="75">
        <v>2.71533297</v>
      </c>
      <c r="X122" s="33">
        <f t="shared" si="61"/>
        <v>2.0348321965552651</v>
      </c>
      <c r="Y122" s="75">
        <v>7.6050413499999996</v>
      </c>
      <c r="Z122" s="33">
        <f t="shared" si="62"/>
        <v>2.5294286534380799</v>
      </c>
      <c r="AA122" s="75">
        <v>1.3201874299999998</v>
      </c>
      <c r="AB122" s="33">
        <f t="shared" si="63"/>
        <v>0.24445006083733448</v>
      </c>
      <c r="AC122" s="75">
        <v>0.16831278</v>
      </c>
      <c r="AD122" s="33">
        <f t="shared" si="64"/>
        <v>0.15166878931115174</v>
      </c>
      <c r="AE122" s="75">
        <v>0</v>
      </c>
      <c r="AF122" s="33">
        <f t="shared" si="65"/>
        <v>0</v>
      </c>
      <c r="AG122" s="179">
        <v>3.7732578600000002</v>
      </c>
      <c r="AH122" s="33">
        <f t="shared" si="66"/>
        <v>0.73186825027688207</v>
      </c>
      <c r="AI122" s="179">
        <v>4.6797672699999993</v>
      </c>
      <c r="AJ122" s="33">
        <f t="shared" si="67"/>
        <v>8.1618533189222138</v>
      </c>
    </row>
    <row r="123" spans="2:36" ht="15.75" thickBot="1" x14ac:dyDescent="0.3">
      <c r="B123" s="97" t="s">
        <v>101</v>
      </c>
      <c r="C123" s="180">
        <v>0</v>
      </c>
      <c r="D123" s="130">
        <f t="shared" si="51"/>
        <v>0</v>
      </c>
      <c r="E123" s="149">
        <v>0</v>
      </c>
      <c r="F123" s="130">
        <f t="shared" si="52"/>
        <v>0</v>
      </c>
      <c r="G123" s="149">
        <v>0</v>
      </c>
      <c r="H123" s="130">
        <f t="shared" si="53"/>
        <v>0</v>
      </c>
      <c r="I123" s="149">
        <v>0</v>
      </c>
      <c r="J123" s="130">
        <f t="shared" si="54"/>
        <v>0</v>
      </c>
      <c r="K123" s="149">
        <v>0</v>
      </c>
      <c r="L123" s="130">
        <f t="shared" si="55"/>
        <v>0</v>
      </c>
      <c r="M123" s="149">
        <v>0</v>
      </c>
      <c r="N123" s="130">
        <f t="shared" si="56"/>
        <v>0</v>
      </c>
      <c r="O123" s="149">
        <v>0</v>
      </c>
      <c r="P123" s="130">
        <f t="shared" si="57"/>
        <v>0</v>
      </c>
      <c r="Q123" s="149">
        <v>0</v>
      </c>
      <c r="R123" s="130">
        <f t="shared" si="58"/>
        <v>0</v>
      </c>
      <c r="S123" s="149">
        <v>0</v>
      </c>
      <c r="T123" s="130">
        <f t="shared" si="59"/>
        <v>0</v>
      </c>
      <c r="U123" s="130">
        <v>0</v>
      </c>
      <c r="V123" s="130">
        <f t="shared" si="60"/>
        <v>0</v>
      </c>
      <c r="W123" s="149">
        <v>0</v>
      </c>
      <c r="X123" s="130">
        <f t="shared" si="61"/>
        <v>0</v>
      </c>
      <c r="Y123" s="149">
        <v>0</v>
      </c>
      <c r="Z123" s="130">
        <f t="shared" si="62"/>
        <v>0</v>
      </c>
      <c r="AA123" s="149">
        <v>0</v>
      </c>
      <c r="AB123" s="130">
        <f t="shared" si="63"/>
        <v>0</v>
      </c>
      <c r="AC123" s="149">
        <v>0</v>
      </c>
      <c r="AD123" s="130">
        <f t="shared" si="64"/>
        <v>0</v>
      </c>
      <c r="AE123" s="149">
        <v>0</v>
      </c>
      <c r="AF123" s="130">
        <f t="shared" si="65"/>
        <v>0</v>
      </c>
      <c r="AG123" s="180">
        <v>3.4241899999999992E-2</v>
      </c>
      <c r="AH123" s="130">
        <f t="shared" si="66"/>
        <v>6.6416238616557113E-3</v>
      </c>
      <c r="AI123" s="180">
        <v>0</v>
      </c>
      <c r="AJ123" s="130">
        <f t="shared" si="67"/>
        <v>0</v>
      </c>
    </row>
    <row r="124" spans="2:36" ht="15.75" thickBot="1" x14ac:dyDescent="0.3">
      <c r="B124" s="150"/>
      <c r="C124" s="151"/>
      <c r="D124" s="151"/>
      <c r="E124" s="151"/>
      <c r="F124" s="151"/>
      <c r="G124" s="151"/>
      <c r="H124" s="151"/>
      <c r="I124" s="151"/>
      <c r="J124" s="151"/>
      <c r="K124" s="151"/>
      <c r="L124" s="151"/>
      <c r="M124" s="151"/>
      <c r="N124" s="151"/>
      <c r="O124" s="151"/>
      <c r="P124" s="151"/>
      <c r="Q124" s="151"/>
      <c r="R124" s="151"/>
      <c r="S124" s="151"/>
      <c r="T124" s="151"/>
      <c r="U124" s="151"/>
      <c r="V124" s="151"/>
      <c r="W124" s="151"/>
      <c r="X124" s="151"/>
      <c r="Y124" s="151"/>
      <c r="Z124" s="151"/>
      <c r="AA124" s="151"/>
      <c r="AB124" s="151"/>
      <c r="AC124" s="151"/>
      <c r="AD124" s="151"/>
      <c r="AE124" s="151"/>
      <c r="AF124" s="151"/>
      <c r="AG124" s="151"/>
      <c r="AH124" s="151"/>
      <c r="AI124" s="151"/>
      <c r="AJ124" s="151"/>
    </row>
    <row r="125" spans="2:36" ht="57" customHeight="1" thickBot="1" x14ac:dyDescent="0.3">
      <c r="B125" s="12" t="s">
        <v>54</v>
      </c>
      <c r="C125" s="233" t="s">
        <v>14</v>
      </c>
      <c r="D125" s="235"/>
      <c r="E125" s="233" t="s">
        <v>15</v>
      </c>
      <c r="F125" s="235"/>
      <c r="G125" s="247" t="s">
        <v>16</v>
      </c>
      <c r="H125" s="248"/>
      <c r="I125" s="233" t="s">
        <v>17</v>
      </c>
      <c r="J125" s="235"/>
      <c r="K125" s="233" t="s">
        <v>18</v>
      </c>
      <c r="L125" s="235"/>
      <c r="M125" s="233" t="s">
        <v>19</v>
      </c>
      <c r="N125" s="235"/>
      <c r="O125" s="233" t="s">
        <v>20</v>
      </c>
      <c r="P125" s="235"/>
      <c r="Q125" s="233" t="s">
        <v>21</v>
      </c>
      <c r="R125" s="235"/>
      <c r="S125" s="233" t="s">
        <v>22</v>
      </c>
      <c r="T125" s="235"/>
      <c r="U125" s="247" t="s">
        <v>23</v>
      </c>
      <c r="V125" s="248"/>
      <c r="W125" s="247" t="s">
        <v>24</v>
      </c>
      <c r="X125" s="248"/>
      <c r="Y125" s="247" t="s">
        <v>25</v>
      </c>
      <c r="Z125" s="248"/>
      <c r="AA125" s="247" t="s">
        <v>26</v>
      </c>
      <c r="AB125" s="248"/>
      <c r="AC125" s="247" t="s">
        <v>27</v>
      </c>
      <c r="AD125" s="248"/>
      <c r="AE125" s="247" t="s">
        <v>28</v>
      </c>
      <c r="AF125" s="248"/>
      <c r="AG125" s="247" t="s">
        <v>29</v>
      </c>
      <c r="AH125" s="248"/>
      <c r="AI125" s="247" t="s">
        <v>30</v>
      </c>
      <c r="AJ125" s="248"/>
    </row>
    <row r="126" spans="2:36" ht="15.75" thickBot="1" x14ac:dyDescent="0.3">
      <c r="B126" s="112" t="s">
        <v>11</v>
      </c>
      <c r="C126" s="113" t="s">
        <v>45</v>
      </c>
      <c r="D126" s="115" t="s">
        <v>7</v>
      </c>
      <c r="E126" s="113" t="s">
        <v>45</v>
      </c>
      <c r="F126" s="115" t="s">
        <v>7</v>
      </c>
      <c r="G126" s="113" t="s">
        <v>45</v>
      </c>
      <c r="H126" s="115" t="s">
        <v>7</v>
      </c>
      <c r="I126" s="113" t="s">
        <v>45</v>
      </c>
      <c r="J126" s="115" t="s">
        <v>7</v>
      </c>
      <c r="K126" s="113" t="s">
        <v>45</v>
      </c>
      <c r="L126" s="115" t="s">
        <v>7</v>
      </c>
      <c r="M126" s="113" t="s">
        <v>45</v>
      </c>
      <c r="N126" s="115" t="s">
        <v>7</v>
      </c>
      <c r="O126" s="113" t="s">
        <v>45</v>
      </c>
      <c r="P126" s="115" t="s">
        <v>7</v>
      </c>
      <c r="Q126" s="113" t="s">
        <v>45</v>
      </c>
      <c r="R126" s="115" t="s">
        <v>7</v>
      </c>
      <c r="S126" s="113" t="s">
        <v>45</v>
      </c>
      <c r="T126" s="115" t="s">
        <v>7</v>
      </c>
      <c r="U126" s="113" t="s">
        <v>45</v>
      </c>
      <c r="V126" s="115" t="s">
        <v>7</v>
      </c>
      <c r="W126" s="113" t="s">
        <v>45</v>
      </c>
      <c r="X126" s="115" t="s">
        <v>7</v>
      </c>
      <c r="Y126" s="113" t="s">
        <v>45</v>
      </c>
      <c r="Z126" s="115" t="s">
        <v>7</v>
      </c>
      <c r="AA126" s="113" t="s">
        <v>45</v>
      </c>
      <c r="AB126" s="115" t="s">
        <v>7</v>
      </c>
      <c r="AC126" s="113" t="s">
        <v>45</v>
      </c>
      <c r="AD126" s="115" t="s">
        <v>7</v>
      </c>
      <c r="AE126" s="113" t="s">
        <v>45</v>
      </c>
      <c r="AF126" s="115" t="s">
        <v>7</v>
      </c>
      <c r="AG126" s="113" t="s">
        <v>45</v>
      </c>
      <c r="AH126" s="115" t="s">
        <v>7</v>
      </c>
      <c r="AI126" s="113" t="s">
        <v>45</v>
      </c>
      <c r="AJ126" s="115" t="s">
        <v>7</v>
      </c>
    </row>
    <row r="127" spans="2:36" ht="15.75" thickBot="1" x14ac:dyDescent="0.3">
      <c r="B127" s="15" t="s">
        <v>6</v>
      </c>
      <c r="C127" s="25">
        <v>816.15170190999993</v>
      </c>
      <c r="D127" s="34">
        <f t="shared" ref="D127:D153" si="68">C127/$C$127*100</f>
        <v>100</v>
      </c>
      <c r="E127" s="76">
        <v>123.61549804000001</v>
      </c>
      <c r="F127" s="34">
        <f t="shared" ref="F127:F153" si="69">E127*100/$E$127</f>
        <v>100</v>
      </c>
      <c r="G127" s="76">
        <v>92.747527900000009</v>
      </c>
      <c r="H127" s="34">
        <f t="shared" ref="H127:H153" si="70">G127*100/$G$127</f>
        <v>100</v>
      </c>
      <c r="I127" s="76">
        <v>47.805778719999999</v>
      </c>
      <c r="J127" s="34">
        <f t="shared" ref="J127:J153" si="71">I127*100/$I$127</f>
        <v>100</v>
      </c>
      <c r="K127" s="76">
        <v>125.451891</v>
      </c>
      <c r="L127" s="34">
        <f t="shared" ref="L127:L153" si="72">K127*100/$K$127</f>
        <v>100</v>
      </c>
      <c r="M127" s="76">
        <v>56.493714299999994</v>
      </c>
      <c r="N127" s="34">
        <f t="shared" ref="N127:N153" si="73">M127*100/$M$127</f>
        <v>100</v>
      </c>
      <c r="O127" s="76">
        <v>256.28515665999998</v>
      </c>
      <c r="P127" s="34">
        <f t="shared" ref="P127:P153" si="74">O127*100/$O$127</f>
        <v>100</v>
      </c>
      <c r="Q127" s="76">
        <v>97.15494301999999</v>
      </c>
      <c r="R127" s="34">
        <f t="shared" ref="R127:R153" si="75">Q127*100/$Q$127</f>
        <v>100</v>
      </c>
      <c r="S127" s="76">
        <v>653.89202731000012</v>
      </c>
      <c r="T127" s="34">
        <f t="shared" ref="T127:T153" si="76">S127*100/$S$127</f>
        <v>100</v>
      </c>
      <c r="U127" s="76">
        <v>523.58731704000002</v>
      </c>
      <c r="V127" s="34">
        <f t="shared" ref="V127:V153" si="77">U127*100/$U$127</f>
        <v>100</v>
      </c>
      <c r="W127" s="76">
        <v>132.34096574</v>
      </c>
      <c r="X127" s="34">
        <f t="shared" ref="X127:X153" si="78">W127*100/$W$127</f>
        <v>100</v>
      </c>
      <c r="Y127" s="76">
        <v>324.59090435561001</v>
      </c>
      <c r="Z127" s="34">
        <f t="shared" ref="Z127:Z153" si="79">Y127*100/$Y$127</f>
        <v>100</v>
      </c>
      <c r="AA127" s="76">
        <v>497.46225580000009</v>
      </c>
      <c r="AB127" s="34">
        <f t="shared" ref="AB127:AB153" si="80">AA127*100/$AA$127</f>
        <v>100.00000000000001</v>
      </c>
      <c r="AC127" s="76">
        <v>119.85368182000001</v>
      </c>
      <c r="AD127" s="34">
        <f t="shared" ref="AD127:AD153" si="81">AC127*100/$AC$127</f>
        <v>100</v>
      </c>
      <c r="AE127" s="76">
        <v>80.120610370000009</v>
      </c>
      <c r="AF127" s="34">
        <f t="shared" ref="AF127:AF153" si="82">AE127*100/$AE$127</f>
        <v>100</v>
      </c>
      <c r="AG127" s="76">
        <v>472.45648501811002</v>
      </c>
      <c r="AH127" s="34">
        <f t="shared" ref="AH127:AH153" si="83">AG127*100/$AG$127</f>
        <v>100</v>
      </c>
      <c r="AI127" s="175">
        <v>66.816364930000006</v>
      </c>
      <c r="AJ127" s="34">
        <f>AI127*100/$AI$127</f>
        <v>100</v>
      </c>
    </row>
    <row r="128" spans="2:36" x14ac:dyDescent="0.25">
      <c r="B128" s="146" t="s">
        <v>79</v>
      </c>
      <c r="C128" s="87">
        <v>0</v>
      </c>
      <c r="D128" s="147">
        <f t="shared" si="68"/>
        <v>0</v>
      </c>
      <c r="E128" s="148">
        <v>0</v>
      </c>
      <c r="F128" s="147">
        <f t="shared" si="69"/>
        <v>0</v>
      </c>
      <c r="G128" s="148">
        <v>0</v>
      </c>
      <c r="H128" s="147">
        <f t="shared" si="70"/>
        <v>0</v>
      </c>
      <c r="I128" s="148">
        <v>0</v>
      </c>
      <c r="J128" s="147">
        <f t="shared" si="71"/>
        <v>0</v>
      </c>
      <c r="K128" s="148">
        <v>9.4283509999999993</v>
      </c>
      <c r="L128" s="147">
        <f t="shared" si="72"/>
        <v>7.515511264792333</v>
      </c>
      <c r="M128" s="148">
        <v>0</v>
      </c>
      <c r="N128" s="147">
        <f t="shared" si="73"/>
        <v>0</v>
      </c>
      <c r="O128" s="148">
        <v>0.56000000000000005</v>
      </c>
      <c r="P128" s="147">
        <f t="shared" si="74"/>
        <v>0.21850660697565197</v>
      </c>
      <c r="Q128" s="148">
        <v>0.21226151999999998</v>
      </c>
      <c r="R128" s="147">
        <f t="shared" si="75"/>
        <v>0.21847732436660947</v>
      </c>
      <c r="S128" s="148">
        <v>0</v>
      </c>
      <c r="T128" s="147">
        <f t="shared" si="76"/>
        <v>0</v>
      </c>
      <c r="U128" s="148">
        <v>0</v>
      </c>
      <c r="V128" s="147">
        <f t="shared" si="77"/>
        <v>0</v>
      </c>
      <c r="W128" s="148">
        <v>0</v>
      </c>
      <c r="X128" s="147">
        <f t="shared" si="78"/>
        <v>0</v>
      </c>
      <c r="Y128" s="148">
        <v>0</v>
      </c>
      <c r="Z128" s="147">
        <f t="shared" si="79"/>
        <v>0</v>
      </c>
      <c r="AA128" s="148">
        <v>0.42515999999999998</v>
      </c>
      <c r="AB128" s="147">
        <f t="shared" si="80"/>
        <v>8.5465780577920161E-2</v>
      </c>
      <c r="AC128" s="148">
        <v>4.4666050199999994</v>
      </c>
      <c r="AD128" s="147">
        <f t="shared" si="81"/>
        <v>3.7267149011809968</v>
      </c>
      <c r="AE128" s="148">
        <v>0</v>
      </c>
      <c r="AF128" s="147">
        <f t="shared" si="82"/>
        <v>0</v>
      </c>
      <c r="AG128" s="148">
        <v>3.3636668199999997</v>
      </c>
      <c r="AH128" s="147">
        <f t="shared" si="83"/>
        <v>0.71195272510040053</v>
      </c>
      <c r="AI128" s="176">
        <v>0</v>
      </c>
      <c r="AJ128" s="147">
        <f t="shared" ref="AJ128:AJ153" si="84">AI128*100/$AI$127</f>
        <v>0</v>
      </c>
    </row>
    <row r="129" spans="2:36" x14ac:dyDescent="0.25">
      <c r="B129" s="14" t="s">
        <v>80</v>
      </c>
      <c r="C129" s="23">
        <v>15.865423659999999</v>
      </c>
      <c r="D129" s="32">
        <f t="shared" si="68"/>
        <v>1.9439307205842891</v>
      </c>
      <c r="E129" s="74">
        <v>0.28799999999999998</v>
      </c>
      <c r="F129" s="32">
        <f t="shared" si="69"/>
        <v>0.23298049562265061</v>
      </c>
      <c r="G129" s="74">
        <v>0</v>
      </c>
      <c r="H129" s="32">
        <f t="shared" si="70"/>
        <v>0</v>
      </c>
      <c r="I129" s="74">
        <v>0</v>
      </c>
      <c r="J129" s="32">
        <f t="shared" si="71"/>
        <v>0</v>
      </c>
      <c r="K129" s="74">
        <v>1.37575</v>
      </c>
      <c r="L129" s="32">
        <f t="shared" si="72"/>
        <v>1.0966355222178357</v>
      </c>
      <c r="M129" s="74">
        <v>4.803992</v>
      </c>
      <c r="N129" s="32">
        <f t="shared" si="73"/>
        <v>8.5035867432777401</v>
      </c>
      <c r="O129" s="74">
        <v>0</v>
      </c>
      <c r="P129" s="32">
        <f t="shared" si="74"/>
        <v>0</v>
      </c>
      <c r="Q129" s="74">
        <v>0.60557143000000002</v>
      </c>
      <c r="R129" s="32">
        <f t="shared" si="75"/>
        <v>0.62330480691583456</v>
      </c>
      <c r="S129" s="74">
        <v>0</v>
      </c>
      <c r="T129" s="32">
        <f t="shared" si="76"/>
        <v>0</v>
      </c>
      <c r="U129" s="74">
        <v>2.12</v>
      </c>
      <c r="V129" s="32">
        <f t="shared" si="77"/>
        <v>0.40489903613116746</v>
      </c>
      <c r="W129" s="74">
        <v>6.326E-3</v>
      </c>
      <c r="X129" s="32">
        <f t="shared" si="78"/>
        <v>4.780076950948205E-3</v>
      </c>
      <c r="Y129" s="74">
        <v>0</v>
      </c>
      <c r="Z129" s="32">
        <f t="shared" si="79"/>
        <v>0</v>
      </c>
      <c r="AA129" s="74">
        <v>19.08331622</v>
      </c>
      <c r="AB129" s="32">
        <f t="shared" si="80"/>
        <v>3.8361334950550026</v>
      </c>
      <c r="AC129" s="74">
        <v>9.4E-2</v>
      </c>
      <c r="AD129" s="32">
        <f t="shared" si="81"/>
        <v>7.8428963192947329E-2</v>
      </c>
      <c r="AE129" s="74">
        <v>0</v>
      </c>
      <c r="AF129" s="32">
        <f t="shared" si="82"/>
        <v>0</v>
      </c>
      <c r="AG129" s="74">
        <v>10.689095850000001</v>
      </c>
      <c r="AH129" s="32">
        <f t="shared" si="83"/>
        <v>2.2624508688012339</v>
      </c>
      <c r="AI129" s="177">
        <v>0.26002500000000001</v>
      </c>
      <c r="AJ129" s="32">
        <f t="shared" si="84"/>
        <v>0.38916364317695901</v>
      </c>
    </row>
    <row r="130" spans="2:36" x14ac:dyDescent="0.25">
      <c r="B130" s="13" t="s">
        <v>81</v>
      </c>
      <c r="C130" s="22">
        <v>1.4102821200000002</v>
      </c>
      <c r="D130" s="31">
        <f t="shared" si="68"/>
        <v>0.17279656670439894</v>
      </c>
      <c r="E130" s="73">
        <v>4</v>
      </c>
      <c r="F130" s="31">
        <f t="shared" si="69"/>
        <v>3.2358402169812588</v>
      </c>
      <c r="G130" s="73">
        <v>0</v>
      </c>
      <c r="H130" s="31">
        <f t="shared" si="70"/>
        <v>0</v>
      </c>
      <c r="I130" s="73">
        <v>0</v>
      </c>
      <c r="J130" s="31">
        <f t="shared" si="71"/>
        <v>0</v>
      </c>
      <c r="K130" s="73">
        <v>0</v>
      </c>
      <c r="L130" s="31">
        <f t="shared" si="72"/>
        <v>0</v>
      </c>
      <c r="M130" s="73">
        <v>0</v>
      </c>
      <c r="N130" s="31">
        <f t="shared" si="73"/>
        <v>0</v>
      </c>
      <c r="O130" s="73">
        <v>0</v>
      </c>
      <c r="P130" s="31">
        <f t="shared" si="74"/>
        <v>0</v>
      </c>
      <c r="Q130" s="73">
        <v>0.10627988000000001</v>
      </c>
      <c r="R130" s="31">
        <f t="shared" si="75"/>
        <v>0.1093921489698384</v>
      </c>
      <c r="S130" s="73">
        <v>0</v>
      </c>
      <c r="T130" s="31">
        <f t="shared" si="76"/>
        <v>0</v>
      </c>
      <c r="U130" s="73">
        <v>0.2</v>
      </c>
      <c r="V130" s="31">
        <f t="shared" si="77"/>
        <v>3.8198022276525231E-2</v>
      </c>
      <c r="W130" s="73">
        <v>0</v>
      </c>
      <c r="X130" s="31">
        <f t="shared" si="78"/>
        <v>0</v>
      </c>
      <c r="Y130" s="73">
        <v>0.24047964999999999</v>
      </c>
      <c r="Z130" s="31">
        <f t="shared" si="79"/>
        <v>7.4086995899472027E-2</v>
      </c>
      <c r="AA130" s="73">
        <v>1.2666599999999999</v>
      </c>
      <c r="AB130" s="31">
        <f t="shared" si="80"/>
        <v>0.25462434289874014</v>
      </c>
      <c r="AC130" s="73">
        <v>0</v>
      </c>
      <c r="AD130" s="31">
        <f t="shared" si="81"/>
        <v>0</v>
      </c>
      <c r="AE130" s="73">
        <v>0</v>
      </c>
      <c r="AF130" s="31">
        <f t="shared" si="82"/>
        <v>0</v>
      </c>
      <c r="AG130" s="73">
        <v>4.6123739999999996E-2</v>
      </c>
      <c r="AH130" s="31">
        <f t="shared" si="83"/>
        <v>9.7625371780497416E-3</v>
      </c>
      <c r="AI130" s="178">
        <v>0</v>
      </c>
      <c r="AJ130" s="31">
        <f t="shared" si="84"/>
        <v>0</v>
      </c>
    </row>
    <row r="131" spans="2:36" x14ac:dyDescent="0.25">
      <c r="B131" s="14" t="s">
        <v>82</v>
      </c>
      <c r="C131" s="23">
        <v>12.09741751</v>
      </c>
      <c r="D131" s="32">
        <f t="shared" si="68"/>
        <v>1.4822510915175457</v>
      </c>
      <c r="E131" s="74">
        <v>1.7894105</v>
      </c>
      <c r="F131" s="32">
        <f t="shared" si="69"/>
        <v>1.4475616151471355</v>
      </c>
      <c r="G131" s="74">
        <v>0</v>
      </c>
      <c r="H131" s="32">
        <f t="shared" si="70"/>
        <v>0</v>
      </c>
      <c r="I131" s="74">
        <v>0</v>
      </c>
      <c r="J131" s="32">
        <f t="shared" si="71"/>
        <v>0</v>
      </c>
      <c r="K131" s="74">
        <v>0</v>
      </c>
      <c r="L131" s="32">
        <f t="shared" si="72"/>
        <v>0</v>
      </c>
      <c r="M131" s="74">
        <v>3.9434699800000002</v>
      </c>
      <c r="N131" s="32">
        <f t="shared" si="73"/>
        <v>6.9803694603241917</v>
      </c>
      <c r="O131" s="74">
        <v>0</v>
      </c>
      <c r="P131" s="32">
        <f t="shared" si="74"/>
        <v>0</v>
      </c>
      <c r="Q131" s="74">
        <v>1.02416763</v>
      </c>
      <c r="R131" s="32">
        <f t="shared" si="75"/>
        <v>1.0541590557972622</v>
      </c>
      <c r="S131" s="74">
        <v>8.2861595399999999</v>
      </c>
      <c r="T131" s="32">
        <f t="shared" si="76"/>
        <v>1.2672060820328155</v>
      </c>
      <c r="U131" s="74">
        <v>2.0299999999999998</v>
      </c>
      <c r="V131" s="32">
        <f t="shared" si="77"/>
        <v>0.38770992610673105</v>
      </c>
      <c r="W131" s="74">
        <v>1.7334408300000002</v>
      </c>
      <c r="X131" s="32">
        <f t="shared" si="78"/>
        <v>1.3098293641029917</v>
      </c>
      <c r="Y131" s="74">
        <v>11.140024110000001</v>
      </c>
      <c r="Z131" s="32">
        <f t="shared" si="79"/>
        <v>3.4320198010833343</v>
      </c>
      <c r="AA131" s="74">
        <v>12.13303578</v>
      </c>
      <c r="AB131" s="32">
        <f t="shared" si="80"/>
        <v>2.4389862021769084</v>
      </c>
      <c r="AC131" s="74">
        <v>2.2284775299999997</v>
      </c>
      <c r="AD131" s="32">
        <f t="shared" si="81"/>
        <v>1.8593317252838313</v>
      </c>
      <c r="AE131" s="74">
        <v>4.1449999999999996</v>
      </c>
      <c r="AF131" s="32">
        <f t="shared" si="82"/>
        <v>5.1734503529843732</v>
      </c>
      <c r="AG131" s="74">
        <v>16.896982699999999</v>
      </c>
      <c r="AH131" s="32">
        <f t="shared" si="83"/>
        <v>3.5764103649360024</v>
      </c>
      <c r="AI131" s="177">
        <v>0</v>
      </c>
      <c r="AJ131" s="32">
        <f t="shared" si="84"/>
        <v>0</v>
      </c>
    </row>
    <row r="132" spans="2:36" x14ac:dyDescent="0.25">
      <c r="B132" s="13" t="s">
        <v>83</v>
      </c>
      <c r="C132" s="22">
        <v>10.361593939999999</v>
      </c>
      <c r="D132" s="31">
        <f t="shared" si="68"/>
        <v>1.2695671547031351</v>
      </c>
      <c r="E132" s="73">
        <v>3.1930000000000001</v>
      </c>
      <c r="F132" s="31">
        <f t="shared" si="69"/>
        <v>2.5830094532052899</v>
      </c>
      <c r="G132" s="73">
        <v>0.84499999999999997</v>
      </c>
      <c r="H132" s="31">
        <f t="shared" si="70"/>
        <v>0.91107549616963956</v>
      </c>
      <c r="I132" s="73">
        <v>0</v>
      </c>
      <c r="J132" s="31">
        <f t="shared" si="71"/>
        <v>0</v>
      </c>
      <c r="K132" s="73">
        <v>12.011975</v>
      </c>
      <c r="L132" s="31">
        <f t="shared" si="72"/>
        <v>9.5749652749355523</v>
      </c>
      <c r="M132" s="73">
        <v>0</v>
      </c>
      <c r="N132" s="31">
        <f t="shared" si="73"/>
        <v>0</v>
      </c>
      <c r="O132" s="73">
        <v>3.0400649999999998</v>
      </c>
      <c r="P132" s="31">
        <f t="shared" si="74"/>
        <v>1.1862040859561342</v>
      </c>
      <c r="Q132" s="73">
        <v>3.0987939199999999</v>
      </c>
      <c r="R132" s="31">
        <f t="shared" si="75"/>
        <v>3.1895380962367428</v>
      </c>
      <c r="S132" s="73">
        <v>1.55491595</v>
      </c>
      <c r="T132" s="31">
        <f t="shared" si="76"/>
        <v>0.23779399121849798</v>
      </c>
      <c r="U132" s="73">
        <v>1</v>
      </c>
      <c r="V132" s="31">
        <f t="shared" si="77"/>
        <v>0.19099011138262617</v>
      </c>
      <c r="W132" s="73">
        <v>2.0653239999999999</v>
      </c>
      <c r="X132" s="31">
        <f t="shared" si="78"/>
        <v>1.5606082277331883</v>
      </c>
      <c r="Y132" s="73">
        <v>2.2480970000000003E-2</v>
      </c>
      <c r="Z132" s="31">
        <f t="shared" si="79"/>
        <v>6.9259396053102801E-3</v>
      </c>
      <c r="AA132" s="73">
        <v>5.6061709999999998</v>
      </c>
      <c r="AB132" s="31">
        <f t="shared" si="80"/>
        <v>1.1269540421683584</v>
      </c>
      <c r="AC132" s="73">
        <v>0.10441515</v>
      </c>
      <c r="AD132" s="31">
        <f t="shared" si="81"/>
        <v>8.7118850597192266E-2</v>
      </c>
      <c r="AE132" s="73">
        <v>4.67</v>
      </c>
      <c r="AF132" s="31">
        <f t="shared" si="82"/>
        <v>5.828712460419065</v>
      </c>
      <c r="AG132" s="73">
        <v>32.296864738110003</v>
      </c>
      <c r="AH132" s="31">
        <f t="shared" si="83"/>
        <v>6.8359448461950967</v>
      </c>
      <c r="AI132" s="178">
        <v>0</v>
      </c>
      <c r="AJ132" s="31">
        <f t="shared" si="84"/>
        <v>0</v>
      </c>
    </row>
    <row r="133" spans="2:36" x14ac:dyDescent="0.25">
      <c r="B133" s="14" t="s">
        <v>84</v>
      </c>
      <c r="C133" s="23">
        <v>9.9146442799999992</v>
      </c>
      <c r="D133" s="32">
        <f t="shared" si="68"/>
        <v>1.2148040930132527</v>
      </c>
      <c r="E133" s="74">
        <v>4.68</v>
      </c>
      <c r="F133" s="32">
        <f t="shared" si="69"/>
        <v>3.7859330538680731</v>
      </c>
      <c r="G133" s="74">
        <v>16.080131000000002</v>
      </c>
      <c r="H133" s="32">
        <f t="shared" si="70"/>
        <v>17.337530567216337</v>
      </c>
      <c r="I133" s="74">
        <v>0</v>
      </c>
      <c r="J133" s="32">
        <f t="shared" si="71"/>
        <v>0</v>
      </c>
      <c r="K133" s="74">
        <v>10.8262605</v>
      </c>
      <c r="L133" s="32">
        <f t="shared" si="72"/>
        <v>8.6298105303171564</v>
      </c>
      <c r="M133" s="74">
        <v>6.875</v>
      </c>
      <c r="N133" s="32">
        <f t="shared" si="73"/>
        <v>12.169495465445083</v>
      </c>
      <c r="O133" s="74">
        <v>38.458295960000001</v>
      </c>
      <c r="P133" s="32">
        <f t="shared" si="74"/>
        <v>15.006056714794683</v>
      </c>
      <c r="Q133" s="74">
        <v>15.707799900000001</v>
      </c>
      <c r="R133" s="32">
        <f t="shared" si="75"/>
        <v>16.167782525245727</v>
      </c>
      <c r="S133" s="74">
        <v>14.114279400000001</v>
      </c>
      <c r="T133" s="32">
        <f t="shared" si="76"/>
        <v>2.1585030571581871</v>
      </c>
      <c r="U133" s="74">
        <v>61.798816760000001</v>
      </c>
      <c r="V133" s="32">
        <f t="shared" si="77"/>
        <v>11.802962896306905</v>
      </c>
      <c r="W133" s="74">
        <v>15.283721</v>
      </c>
      <c r="X133" s="32">
        <f t="shared" si="78"/>
        <v>11.548745254003011</v>
      </c>
      <c r="Y133" s="74">
        <v>51.952459189999999</v>
      </c>
      <c r="Z133" s="32">
        <f t="shared" si="79"/>
        <v>16.005519098921752</v>
      </c>
      <c r="AA133" s="74">
        <v>16.140088540000001</v>
      </c>
      <c r="AB133" s="32">
        <f t="shared" si="80"/>
        <v>3.2444850542568537</v>
      </c>
      <c r="AC133" s="74">
        <v>10.80020496</v>
      </c>
      <c r="AD133" s="32">
        <f t="shared" si="81"/>
        <v>9.0111582689800755</v>
      </c>
      <c r="AE133" s="74">
        <v>36.916556</v>
      </c>
      <c r="AF133" s="32">
        <f t="shared" si="82"/>
        <v>46.076229111982485</v>
      </c>
      <c r="AG133" s="74">
        <v>140.00047731000001</v>
      </c>
      <c r="AH133" s="32">
        <f t="shared" si="83"/>
        <v>29.632459654910559</v>
      </c>
      <c r="AI133" s="177">
        <v>39.428100000000001</v>
      </c>
      <c r="AJ133" s="32">
        <f t="shared" si="84"/>
        <v>59.009645378503826</v>
      </c>
    </row>
    <row r="134" spans="2:36" x14ac:dyDescent="0.25">
      <c r="B134" s="13" t="s">
        <v>85</v>
      </c>
      <c r="C134" s="22">
        <v>71.014871420000006</v>
      </c>
      <c r="D134" s="31">
        <f t="shared" si="68"/>
        <v>8.701185239681223</v>
      </c>
      <c r="E134" s="73">
        <v>20.12675707</v>
      </c>
      <c r="F134" s="31">
        <f t="shared" si="69"/>
        <v>16.281742491129471</v>
      </c>
      <c r="G134" s="73">
        <v>0.779802</v>
      </c>
      <c r="H134" s="31">
        <f t="shared" si="70"/>
        <v>0.84077928291606774</v>
      </c>
      <c r="I134" s="73">
        <v>1.5544</v>
      </c>
      <c r="J134" s="31">
        <f t="shared" si="71"/>
        <v>3.2514897604830817</v>
      </c>
      <c r="K134" s="73">
        <v>2.7700035000000001</v>
      </c>
      <c r="L134" s="31">
        <f t="shared" si="72"/>
        <v>2.20802052318207</v>
      </c>
      <c r="M134" s="73">
        <v>2.1890000000000001</v>
      </c>
      <c r="N134" s="31">
        <f t="shared" si="73"/>
        <v>3.8747673561977147</v>
      </c>
      <c r="O134" s="73">
        <v>6.5027371699999996</v>
      </c>
      <c r="P134" s="31">
        <f t="shared" si="74"/>
        <v>2.5373054197699161</v>
      </c>
      <c r="Q134" s="73">
        <v>3.2700391500000006</v>
      </c>
      <c r="R134" s="31">
        <f t="shared" si="75"/>
        <v>3.3657980215446592</v>
      </c>
      <c r="S134" s="73">
        <v>83.953698329999995</v>
      </c>
      <c r="T134" s="31">
        <f t="shared" si="76"/>
        <v>12.839076609539212</v>
      </c>
      <c r="U134" s="73">
        <v>15.516582</v>
      </c>
      <c r="V134" s="31">
        <f t="shared" si="77"/>
        <v>2.9635137244576519</v>
      </c>
      <c r="W134" s="73">
        <v>9.0188119899999997</v>
      </c>
      <c r="X134" s="31">
        <f t="shared" si="78"/>
        <v>6.8148301167142433</v>
      </c>
      <c r="Y134" s="73">
        <v>17.382245109999999</v>
      </c>
      <c r="Z134" s="31">
        <f t="shared" si="79"/>
        <v>5.3551239041980798</v>
      </c>
      <c r="AA134" s="73">
        <v>29.688551619999998</v>
      </c>
      <c r="AB134" s="31">
        <f t="shared" si="80"/>
        <v>5.9680008430500893</v>
      </c>
      <c r="AC134" s="73">
        <v>2.9530552499999998</v>
      </c>
      <c r="AD134" s="31">
        <f t="shared" si="81"/>
        <v>2.4638836330743601</v>
      </c>
      <c r="AE134" s="73">
        <v>6.7210299999999998</v>
      </c>
      <c r="AF134" s="31">
        <f t="shared" si="82"/>
        <v>8.3886405370129218</v>
      </c>
      <c r="AG134" s="73">
        <v>67.250017170000007</v>
      </c>
      <c r="AH134" s="31">
        <f t="shared" si="83"/>
        <v>14.234118760677443</v>
      </c>
      <c r="AI134" s="178">
        <v>5.2500939999999998</v>
      </c>
      <c r="AJ134" s="31">
        <f t="shared" si="84"/>
        <v>7.8574971947370198</v>
      </c>
    </row>
    <row r="135" spans="2:36" x14ac:dyDescent="0.25">
      <c r="B135" s="14" t="s">
        <v>86</v>
      </c>
      <c r="C135" s="23">
        <v>66.869170699999998</v>
      </c>
      <c r="D135" s="32">
        <f t="shared" si="68"/>
        <v>8.1932281147621637</v>
      </c>
      <c r="E135" s="74">
        <v>16.537727660000002</v>
      </c>
      <c r="F135" s="32">
        <f t="shared" si="69"/>
        <v>13.378361064927843</v>
      </c>
      <c r="G135" s="74">
        <v>10.744351999999999</v>
      </c>
      <c r="H135" s="32">
        <f t="shared" si="70"/>
        <v>11.584515774463028</v>
      </c>
      <c r="I135" s="74">
        <v>0.88349999999999995</v>
      </c>
      <c r="J135" s="32">
        <f t="shared" si="71"/>
        <v>1.8481029357866716</v>
      </c>
      <c r="K135" s="74">
        <v>10.12424285</v>
      </c>
      <c r="L135" s="32">
        <f t="shared" si="72"/>
        <v>8.0702194038669361</v>
      </c>
      <c r="M135" s="74">
        <v>5.5E-2</v>
      </c>
      <c r="N135" s="32">
        <f t="shared" si="73"/>
        <v>9.7355963723560673E-2</v>
      </c>
      <c r="O135" s="74">
        <v>15.165104710000001</v>
      </c>
      <c r="P135" s="32">
        <f t="shared" si="74"/>
        <v>5.9172778118081748</v>
      </c>
      <c r="Q135" s="74">
        <v>12.5935381</v>
      </c>
      <c r="R135" s="32">
        <f t="shared" si="75"/>
        <v>12.962323592128026</v>
      </c>
      <c r="S135" s="74">
        <v>20.124325690000003</v>
      </c>
      <c r="T135" s="32">
        <f t="shared" si="76"/>
        <v>3.0776221225372686</v>
      </c>
      <c r="U135" s="74">
        <v>17.7784756</v>
      </c>
      <c r="V135" s="32">
        <f t="shared" si="77"/>
        <v>3.3955130350573013</v>
      </c>
      <c r="W135" s="74">
        <v>21.464892189999997</v>
      </c>
      <c r="X135" s="32">
        <f t="shared" si="78"/>
        <v>16.21938609105392</v>
      </c>
      <c r="Y135" s="74">
        <v>26.673487135609999</v>
      </c>
      <c r="Z135" s="32">
        <f t="shared" si="79"/>
        <v>8.2175707260076187</v>
      </c>
      <c r="AA135" s="74">
        <v>11.305526560000001</v>
      </c>
      <c r="AB135" s="32">
        <f t="shared" si="80"/>
        <v>2.2726400703142549</v>
      </c>
      <c r="AC135" s="74">
        <v>19.400220659999995</v>
      </c>
      <c r="AD135" s="32">
        <f t="shared" si="81"/>
        <v>16.186587149768041</v>
      </c>
      <c r="AE135" s="74">
        <v>1.6881930000000001</v>
      </c>
      <c r="AF135" s="32">
        <f t="shared" si="82"/>
        <v>2.1070645770218936</v>
      </c>
      <c r="AG135" s="74">
        <v>32.574043140000001</v>
      </c>
      <c r="AH135" s="32">
        <f t="shared" si="83"/>
        <v>6.8946123448281984</v>
      </c>
      <c r="AI135" s="177">
        <v>11.089642</v>
      </c>
      <c r="AJ135" s="32">
        <f t="shared" si="84"/>
        <v>16.597194432259272</v>
      </c>
    </row>
    <row r="136" spans="2:36" x14ac:dyDescent="0.25">
      <c r="B136" s="13" t="s">
        <v>87</v>
      </c>
      <c r="C136" s="22">
        <v>0</v>
      </c>
      <c r="D136" s="31">
        <f t="shared" si="68"/>
        <v>0</v>
      </c>
      <c r="E136" s="73">
        <v>0</v>
      </c>
      <c r="F136" s="31">
        <f t="shared" si="69"/>
        <v>0</v>
      </c>
      <c r="G136" s="73">
        <v>5.5677106799999994</v>
      </c>
      <c r="H136" s="31">
        <f t="shared" si="70"/>
        <v>6.003082568414202</v>
      </c>
      <c r="I136" s="73">
        <v>0</v>
      </c>
      <c r="J136" s="31">
        <f t="shared" si="71"/>
        <v>0</v>
      </c>
      <c r="K136" s="73">
        <v>0</v>
      </c>
      <c r="L136" s="31">
        <f t="shared" si="72"/>
        <v>0</v>
      </c>
      <c r="M136" s="73">
        <v>0.53125325000000001</v>
      </c>
      <c r="N136" s="31">
        <f t="shared" si="73"/>
        <v>0.94037585700043114</v>
      </c>
      <c r="O136" s="73">
        <v>0</v>
      </c>
      <c r="P136" s="31">
        <f t="shared" si="74"/>
        <v>0</v>
      </c>
      <c r="Q136" s="73">
        <v>5.997355E-2</v>
      </c>
      <c r="R136" s="31">
        <f t="shared" si="75"/>
        <v>6.172979792459355E-2</v>
      </c>
      <c r="S136" s="73">
        <v>0</v>
      </c>
      <c r="T136" s="31">
        <f t="shared" si="76"/>
        <v>0</v>
      </c>
      <c r="U136" s="73">
        <v>0.6</v>
      </c>
      <c r="V136" s="31">
        <f t="shared" si="77"/>
        <v>0.11459406682957569</v>
      </c>
      <c r="W136" s="73">
        <v>0.19236500000000001</v>
      </c>
      <c r="X136" s="31">
        <f t="shared" si="78"/>
        <v>0.14535559637514248</v>
      </c>
      <c r="Y136" s="73">
        <v>0.26058068000000001</v>
      </c>
      <c r="Z136" s="31">
        <f t="shared" si="79"/>
        <v>8.027972333892551E-2</v>
      </c>
      <c r="AA136" s="73">
        <v>0.74696141999999999</v>
      </c>
      <c r="AB136" s="31">
        <f t="shared" si="80"/>
        <v>0.15015439086906496</v>
      </c>
      <c r="AC136" s="73">
        <v>0.14257133999999999</v>
      </c>
      <c r="AD136" s="31">
        <f t="shared" si="81"/>
        <v>0.11895449337477848</v>
      </c>
      <c r="AE136" s="73">
        <v>1.1916800000000001</v>
      </c>
      <c r="AF136" s="31">
        <f t="shared" si="82"/>
        <v>1.4873576155957584</v>
      </c>
      <c r="AG136" s="73">
        <v>3.26674167</v>
      </c>
      <c r="AH136" s="31">
        <f t="shared" si="83"/>
        <v>0.69143757649443216</v>
      </c>
      <c r="AI136" s="178">
        <v>0.76791399999999999</v>
      </c>
      <c r="AJ136" s="31">
        <f t="shared" si="84"/>
        <v>1.1492902985735651</v>
      </c>
    </row>
    <row r="137" spans="2:36" x14ac:dyDescent="0.25">
      <c r="B137" s="14" t="s">
        <v>88</v>
      </c>
      <c r="C137" s="23">
        <v>40.474138930000002</v>
      </c>
      <c r="D137" s="32">
        <f t="shared" si="68"/>
        <v>4.9591440948147696</v>
      </c>
      <c r="E137" s="74">
        <v>5.0000000000000001E-3</v>
      </c>
      <c r="F137" s="32">
        <f t="shared" si="69"/>
        <v>4.0448002712265736E-3</v>
      </c>
      <c r="G137" s="74">
        <v>8.5713999999999999E-2</v>
      </c>
      <c r="H137" s="32">
        <f t="shared" si="70"/>
        <v>9.2416479383058567E-2</v>
      </c>
      <c r="I137" s="74">
        <v>0</v>
      </c>
      <c r="J137" s="32">
        <f t="shared" si="71"/>
        <v>0</v>
      </c>
      <c r="K137" s="74">
        <v>1.3927500000000001E-2</v>
      </c>
      <c r="L137" s="32">
        <f t="shared" si="72"/>
        <v>1.1101865335772421E-2</v>
      </c>
      <c r="M137" s="74">
        <v>4.2000000000000003E-2</v>
      </c>
      <c r="N137" s="32">
        <f t="shared" si="73"/>
        <v>7.4344554116173606E-2</v>
      </c>
      <c r="O137" s="74">
        <v>0.73831899999999995</v>
      </c>
      <c r="P137" s="32">
        <f t="shared" si="74"/>
        <v>0.28808496349224344</v>
      </c>
      <c r="Q137" s="74">
        <v>0.62219175999999998</v>
      </c>
      <c r="R137" s="32">
        <f t="shared" si="75"/>
        <v>0.6404118418060496</v>
      </c>
      <c r="S137" s="74">
        <v>0.95807500000000001</v>
      </c>
      <c r="T137" s="32">
        <f t="shared" si="76"/>
        <v>0.14651883797105719</v>
      </c>
      <c r="U137" s="74">
        <v>0.53851166000000006</v>
      </c>
      <c r="V137" s="32">
        <f t="shared" si="77"/>
        <v>0.10285040192424293</v>
      </c>
      <c r="W137" s="74">
        <v>7.1285000000000001E-2</v>
      </c>
      <c r="X137" s="32">
        <f t="shared" si="78"/>
        <v>5.3864651509380773E-2</v>
      </c>
      <c r="Y137" s="74">
        <v>2.0398895000000001</v>
      </c>
      <c r="Z137" s="32">
        <f t="shared" si="79"/>
        <v>0.62844937200247952</v>
      </c>
      <c r="AA137" s="74">
        <v>3.8581557700000002</v>
      </c>
      <c r="AB137" s="32">
        <f t="shared" si="80"/>
        <v>0.77556753804275247</v>
      </c>
      <c r="AC137" s="74">
        <v>0.64461321999999999</v>
      </c>
      <c r="AD137" s="32">
        <f t="shared" si="81"/>
        <v>0.53783347345816224</v>
      </c>
      <c r="AE137" s="74">
        <v>2.3310000000000001E-2</v>
      </c>
      <c r="AF137" s="32">
        <f t="shared" si="82"/>
        <v>2.9093637570100299E-2</v>
      </c>
      <c r="AG137" s="74">
        <v>4.5756588100000002</v>
      </c>
      <c r="AH137" s="32">
        <f t="shared" si="83"/>
        <v>0.96848259153953775</v>
      </c>
      <c r="AI137" s="177">
        <v>0</v>
      </c>
      <c r="AJ137" s="32">
        <f t="shared" si="84"/>
        <v>0</v>
      </c>
    </row>
    <row r="138" spans="2:36" x14ac:dyDescent="0.25">
      <c r="B138" s="13" t="s">
        <v>89</v>
      </c>
      <c r="C138" s="22">
        <v>25.858585730000001</v>
      </c>
      <c r="D138" s="31">
        <f t="shared" si="68"/>
        <v>3.1683553032462495</v>
      </c>
      <c r="E138" s="73">
        <v>10.76485091</v>
      </c>
      <c r="F138" s="31">
        <f t="shared" si="69"/>
        <v>8.7083343760963263</v>
      </c>
      <c r="G138" s="73">
        <v>0.04</v>
      </c>
      <c r="H138" s="31">
        <f t="shared" si="70"/>
        <v>4.3127834138207789E-2</v>
      </c>
      <c r="I138" s="73">
        <v>0</v>
      </c>
      <c r="J138" s="31">
        <f t="shared" si="71"/>
        <v>0</v>
      </c>
      <c r="K138" s="73">
        <v>0.14505699999999999</v>
      </c>
      <c r="L138" s="31">
        <f t="shared" si="72"/>
        <v>0.11562759145655284</v>
      </c>
      <c r="M138" s="73">
        <v>0.16562046000000002</v>
      </c>
      <c r="N138" s="31">
        <f t="shared" si="73"/>
        <v>0.29316617264798972</v>
      </c>
      <c r="O138" s="73">
        <v>0.94375299999999995</v>
      </c>
      <c r="P138" s="31">
        <f t="shared" si="74"/>
        <v>0.36824333188052216</v>
      </c>
      <c r="Q138" s="73">
        <v>0.39501807999999994</v>
      </c>
      <c r="R138" s="31">
        <f t="shared" si="75"/>
        <v>0.40658567410068153</v>
      </c>
      <c r="S138" s="73">
        <v>0.78903730000000005</v>
      </c>
      <c r="T138" s="31">
        <f t="shared" si="76"/>
        <v>0.12066782695699235</v>
      </c>
      <c r="U138" s="73">
        <v>3.7513100000000001</v>
      </c>
      <c r="V138" s="31">
        <f t="shared" si="77"/>
        <v>0.71646311473075941</v>
      </c>
      <c r="W138" s="73">
        <v>3.7272910000000001</v>
      </c>
      <c r="X138" s="31">
        <f t="shared" si="78"/>
        <v>2.8164302558609999</v>
      </c>
      <c r="Y138" s="73">
        <v>30.4105399</v>
      </c>
      <c r="Z138" s="31">
        <f t="shared" si="79"/>
        <v>9.368882335249701</v>
      </c>
      <c r="AA138" s="73">
        <v>3.6322406900000002</v>
      </c>
      <c r="AB138" s="31">
        <f t="shared" si="80"/>
        <v>0.7301540262906514</v>
      </c>
      <c r="AC138" s="73">
        <v>0.15145754</v>
      </c>
      <c r="AD138" s="31">
        <f t="shared" si="81"/>
        <v>0.12636870031866326</v>
      </c>
      <c r="AE138" s="73">
        <v>0.221946</v>
      </c>
      <c r="AF138" s="31">
        <f t="shared" si="82"/>
        <v>0.27701486418419052</v>
      </c>
      <c r="AG138" s="73">
        <v>2.5433575499999996</v>
      </c>
      <c r="AH138" s="31">
        <f t="shared" si="83"/>
        <v>0.5383263074275525</v>
      </c>
      <c r="AI138" s="178">
        <v>0</v>
      </c>
      <c r="AJ138" s="31">
        <f t="shared" si="84"/>
        <v>0</v>
      </c>
    </row>
    <row r="139" spans="2:36" x14ac:dyDescent="0.25">
      <c r="B139" s="14" t="s">
        <v>90</v>
      </c>
      <c r="C139" s="23">
        <v>539.74332723999999</v>
      </c>
      <c r="D139" s="32">
        <f t="shared" si="68"/>
        <v>66.132720911671811</v>
      </c>
      <c r="E139" s="74">
        <v>45.649562230000001</v>
      </c>
      <c r="F139" s="32">
        <f t="shared" si="69"/>
        <v>36.928672337855673</v>
      </c>
      <c r="G139" s="74">
        <v>44.818418220000005</v>
      </c>
      <c r="H139" s="32">
        <f t="shared" si="70"/>
        <v>48.323032683224753</v>
      </c>
      <c r="I139" s="74">
        <v>34.414579079999996</v>
      </c>
      <c r="J139" s="32">
        <f t="shared" si="71"/>
        <v>71.988324427403015</v>
      </c>
      <c r="K139" s="74">
        <v>63.897408610000006</v>
      </c>
      <c r="L139" s="32">
        <f t="shared" si="72"/>
        <v>50.933794700631495</v>
      </c>
      <c r="M139" s="74">
        <v>37.691984189999999</v>
      </c>
      <c r="N139" s="32">
        <f t="shared" si="73"/>
        <v>66.7188990085575</v>
      </c>
      <c r="O139" s="74">
        <v>141.34933329</v>
      </c>
      <c r="P139" s="32">
        <f t="shared" si="74"/>
        <v>55.153148599050823</v>
      </c>
      <c r="Q139" s="74">
        <v>54.458703200000002</v>
      </c>
      <c r="R139" s="32">
        <f t="shared" si="75"/>
        <v>56.053455961359901</v>
      </c>
      <c r="S139" s="74">
        <v>329.54042003000001</v>
      </c>
      <c r="T139" s="32">
        <f t="shared" si="76"/>
        <v>50.396763726524227</v>
      </c>
      <c r="U139" s="74">
        <v>330.43321100000003</v>
      </c>
      <c r="V139" s="32">
        <f t="shared" si="77"/>
        <v>63.109475773408818</v>
      </c>
      <c r="W139" s="74">
        <v>54.629484730000001</v>
      </c>
      <c r="X139" s="32">
        <f t="shared" si="78"/>
        <v>41.279345684484653</v>
      </c>
      <c r="Y139" s="74">
        <v>90.892704329999987</v>
      </c>
      <c r="Z139" s="32">
        <f t="shared" si="79"/>
        <v>28.002233922864711</v>
      </c>
      <c r="AA139" s="74">
        <v>385.23738820000005</v>
      </c>
      <c r="AB139" s="32">
        <f t="shared" si="80"/>
        <v>77.440526132073231</v>
      </c>
      <c r="AC139" s="74">
        <v>75.377350090000007</v>
      </c>
      <c r="AD139" s="32">
        <f t="shared" si="81"/>
        <v>62.89114272117569</v>
      </c>
      <c r="AE139" s="74">
        <v>24.542895369999997</v>
      </c>
      <c r="AF139" s="32">
        <f t="shared" si="82"/>
        <v>30.632436843229197</v>
      </c>
      <c r="AG139" s="74">
        <v>120.48125259</v>
      </c>
      <c r="AH139" s="32">
        <f t="shared" si="83"/>
        <v>25.501026318938507</v>
      </c>
      <c r="AI139" s="177">
        <v>8.6466529300000001</v>
      </c>
      <c r="AJ139" s="32">
        <f t="shared" si="84"/>
        <v>12.940920894242966</v>
      </c>
    </row>
    <row r="140" spans="2:36" x14ac:dyDescent="0.25">
      <c r="B140" s="13" t="s">
        <v>91</v>
      </c>
      <c r="C140" s="24">
        <v>144.62142474000001</v>
      </c>
      <c r="D140" s="33">
        <f t="shared" si="68"/>
        <v>17.719919520053633</v>
      </c>
      <c r="E140" s="75">
        <v>8.7908023499999999</v>
      </c>
      <c r="F140" s="33">
        <f t="shared" si="69"/>
        <v>7.1114079459158406</v>
      </c>
      <c r="G140" s="75">
        <v>6.8572179900000005</v>
      </c>
      <c r="H140" s="33">
        <f t="shared" si="70"/>
        <v>7.3934240030563654</v>
      </c>
      <c r="I140" s="75">
        <v>7.9153531900000003</v>
      </c>
      <c r="J140" s="33">
        <f t="shared" si="71"/>
        <v>16.557314621649574</v>
      </c>
      <c r="K140" s="75">
        <v>13.01989858</v>
      </c>
      <c r="L140" s="33">
        <f t="shared" si="72"/>
        <v>10.378399620935166</v>
      </c>
      <c r="M140" s="75">
        <v>12.579699720000001</v>
      </c>
      <c r="N140" s="33">
        <f t="shared" si="73"/>
        <v>22.26743253806557</v>
      </c>
      <c r="O140" s="75">
        <v>5.2491153099999996</v>
      </c>
      <c r="P140" s="33">
        <f t="shared" si="74"/>
        <v>2.0481542428786557</v>
      </c>
      <c r="Q140" s="75">
        <v>10.89174064</v>
      </c>
      <c r="R140" s="33">
        <f t="shared" si="75"/>
        <v>11.21069119227198</v>
      </c>
      <c r="S140" s="75">
        <v>44.016903200000002</v>
      </c>
      <c r="T140" s="33">
        <f t="shared" si="76"/>
        <v>6.7315246801643998</v>
      </c>
      <c r="U140" s="75">
        <v>40.279814560000005</v>
      </c>
      <c r="V140" s="33">
        <f t="shared" si="77"/>
        <v>7.6930462692859276</v>
      </c>
      <c r="W140" s="75">
        <v>15.84255057</v>
      </c>
      <c r="X140" s="33">
        <f t="shared" si="78"/>
        <v>11.971010247215988</v>
      </c>
      <c r="Y140" s="75">
        <v>31.812446519999998</v>
      </c>
      <c r="Z140" s="33">
        <f t="shared" si="79"/>
        <v>9.8007818743890116</v>
      </c>
      <c r="AA140" s="75">
        <v>109.60535460000001</v>
      </c>
      <c r="AB140" s="33">
        <f t="shared" si="80"/>
        <v>22.032898641473171</v>
      </c>
      <c r="AC140" s="75">
        <v>15.075470019999999</v>
      </c>
      <c r="AD140" s="33">
        <f t="shared" si="81"/>
        <v>12.578228545903839</v>
      </c>
      <c r="AE140" s="75">
        <v>2.9451471099999997</v>
      </c>
      <c r="AF140" s="33">
        <f t="shared" si="82"/>
        <v>3.6758920038167444</v>
      </c>
      <c r="AG140" s="75">
        <v>7.0120089000000005</v>
      </c>
      <c r="AH140" s="33">
        <f t="shared" si="83"/>
        <v>1.4841597316060164</v>
      </c>
      <c r="AI140" s="179">
        <v>1.98591826</v>
      </c>
      <c r="AJ140" s="33">
        <f t="shared" si="84"/>
        <v>2.9722033847254967</v>
      </c>
    </row>
    <row r="141" spans="2:36" x14ac:dyDescent="0.25">
      <c r="B141" s="13" t="s">
        <v>94</v>
      </c>
      <c r="C141" s="24">
        <v>78.625261870000003</v>
      </c>
      <c r="D141" s="33">
        <f t="shared" si="68"/>
        <v>9.6336577729357362</v>
      </c>
      <c r="E141" s="75">
        <v>10.84364549</v>
      </c>
      <c r="F141" s="33">
        <f t="shared" si="69"/>
        <v>8.7720760438073615</v>
      </c>
      <c r="G141" s="75">
        <v>19.675285600000002</v>
      </c>
      <c r="H141" s="33">
        <f t="shared" si="70"/>
        <v>21.213811349466706</v>
      </c>
      <c r="I141" s="75">
        <v>5.1621868600000003</v>
      </c>
      <c r="J141" s="33">
        <f t="shared" si="71"/>
        <v>10.798248659926861</v>
      </c>
      <c r="K141" s="75">
        <v>9.535659990000001</v>
      </c>
      <c r="L141" s="33">
        <f t="shared" si="72"/>
        <v>7.6010492261133003</v>
      </c>
      <c r="M141" s="75">
        <v>14.087379090000001</v>
      </c>
      <c r="N141" s="33">
        <f t="shared" si="73"/>
        <v>24.936188502656133</v>
      </c>
      <c r="O141" s="75">
        <v>25.29072275</v>
      </c>
      <c r="P141" s="33">
        <f t="shared" si="74"/>
        <v>9.8681964572579091</v>
      </c>
      <c r="Q141" s="75">
        <v>16.337610959999999</v>
      </c>
      <c r="R141" s="33">
        <f t="shared" si="75"/>
        <v>16.81603678840797</v>
      </c>
      <c r="S141" s="75">
        <v>98.323681300000004</v>
      </c>
      <c r="T141" s="33">
        <f t="shared" si="76"/>
        <v>15.036684527946733</v>
      </c>
      <c r="U141" s="75">
        <v>151.24250377000001</v>
      </c>
      <c r="V141" s="33">
        <f t="shared" si="77"/>
        <v>28.885822640819562</v>
      </c>
      <c r="W141" s="75">
        <v>10.3796021</v>
      </c>
      <c r="X141" s="33">
        <f t="shared" si="78"/>
        <v>7.843075681034394</v>
      </c>
      <c r="Y141" s="75">
        <v>16.360686779999998</v>
      </c>
      <c r="Z141" s="33">
        <f t="shared" si="79"/>
        <v>5.0404021063004967</v>
      </c>
      <c r="AA141" s="75">
        <v>125.37314408</v>
      </c>
      <c r="AB141" s="33">
        <f t="shared" si="80"/>
        <v>25.202544035904719</v>
      </c>
      <c r="AC141" s="75">
        <v>10.55282901</v>
      </c>
      <c r="AD141" s="33">
        <f t="shared" si="81"/>
        <v>8.8047599787952855</v>
      </c>
      <c r="AE141" s="75">
        <v>12.12306032</v>
      </c>
      <c r="AF141" s="33">
        <f t="shared" si="82"/>
        <v>15.13101343588778</v>
      </c>
      <c r="AG141" s="75">
        <v>31.903435689999998</v>
      </c>
      <c r="AH141" s="33">
        <f t="shared" si="83"/>
        <v>6.7526717701371135</v>
      </c>
      <c r="AI141" s="179">
        <v>1.19506585</v>
      </c>
      <c r="AJ141" s="33">
        <f t="shared" si="84"/>
        <v>1.7885825594553186</v>
      </c>
    </row>
    <row r="142" spans="2:36" x14ac:dyDescent="0.25">
      <c r="B142" s="13" t="s">
        <v>92</v>
      </c>
      <c r="C142" s="24">
        <v>101.41843809999999</v>
      </c>
      <c r="D142" s="33">
        <f t="shared" si="68"/>
        <v>12.426419973474953</v>
      </c>
      <c r="E142" s="75">
        <v>10.167779400000001</v>
      </c>
      <c r="F142" s="33">
        <f t="shared" si="69"/>
        <v>8.2253273749783933</v>
      </c>
      <c r="G142" s="75">
        <v>11.383878230000001</v>
      </c>
      <c r="H142" s="33">
        <f t="shared" si="70"/>
        <v>12.274050303824863</v>
      </c>
      <c r="I142" s="75">
        <v>5.5063326500000001</v>
      </c>
      <c r="J142" s="33">
        <f t="shared" si="71"/>
        <v>11.518131902527454</v>
      </c>
      <c r="K142" s="75">
        <v>10.32115746</v>
      </c>
      <c r="L142" s="33">
        <f t="shared" si="72"/>
        <v>8.2271836460400571</v>
      </c>
      <c r="M142" s="75">
        <v>6.8316721399999993</v>
      </c>
      <c r="N142" s="33">
        <f t="shared" si="73"/>
        <v>12.092800455147273</v>
      </c>
      <c r="O142" s="75">
        <v>22.039058390000001</v>
      </c>
      <c r="P142" s="33">
        <f t="shared" si="74"/>
        <v>8.5994283388163826</v>
      </c>
      <c r="Q142" s="75">
        <v>5.9904573499999998</v>
      </c>
      <c r="R142" s="33">
        <f t="shared" si="75"/>
        <v>6.1658801536910213</v>
      </c>
      <c r="S142" s="75">
        <v>92.461237990000001</v>
      </c>
      <c r="T142" s="33">
        <f t="shared" si="76"/>
        <v>14.140138452271657</v>
      </c>
      <c r="U142" s="75">
        <v>70.010199830000005</v>
      </c>
      <c r="V142" s="33">
        <f t="shared" si="77"/>
        <v>13.371255863451616</v>
      </c>
      <c r="W142" s="75">
        <v>8.1944227099999996</v>
      </c>
      <c r="X142" s="33">
        <f t="shared" si="78"/>
        <v>6.1919018530505099</v>
      </c>
      <c r="Y142" s="75">
        <v>14.542832689999999</v>
      </c>
      <c r="Z142" s="33">
        <f t="shared" si="79"/>
        <v>4.4803574267957309</v>
      </c>
      <c r="AA142" s="75">
        <v>58.831052310000004</v>
      </c>
      <c r="AB142" s="33">
        <f t="shared" si="80"/>
        <v>11.826234377398164</v>
      </c>
      <c r="AC142" s="75">
        <v>26.382072530000002</v>
      </c>
      <c r="AD142" s="33">
        <f t="shared" si="81"/>
        <v>22.011899951159965</v>
      </c>
      <c r="AE142" s="75">
        <v>2.4542894300000002</v>
      </c>
      <c r="AF142" s="33">
        <f t="shared" si="82"/>
        <v>3.0632435507742626</v>
      </c>
      <c r="AG142" s="75">
        <v>14.662568440000001</v>
      </c>
      <c r="AH142" s="33">
        <f t="shared" si="83"/>
        <v>3.1034749029718496</v>
      </c>
      <c r="AI142" s="179">
        <v>0.14059598000000001</v>
      </c>
      <c r="AJ142" s="33">
        <f t="shared" si="84"/>
        <v>0.21042147406147435</v>
      </c>
    </row>
    <row r="143" spans="2:36" x14ac:dyDescent="0.25">
      <c r="B143" s="13" t="s">
        <v>93</v>
      </c>
      <c r="C143" s="24">
        <v>31.312896250000001</v>
      </c>
      <c r="D143" s="33">
        <f t="shared" si="68"/>
        <v>3.8366514677014041</v>
      </c>
      <c r="E143" s="75">
        <v>6.6989848800000003</v>
      </c>
      <c r="F143" s="33">
        <f t="shared" si="69"/>
        <v>5.4192111719133438</v>
      </c>
      <c r="G143" s="75">
        <v>1.4341893799999998</v>
      </c>
      <c r="H143" s="33">
        <f t="shared" si="70"/>
        <v>1.5463370425854766</v>
      </c>
      <c r="I143" s="75">
        <v>0.34414578999999995</v>
      </c>
      <c r="J143" s="33">
        <f t="shared" si="71"/>
        <v>0.71988324260059233</v>
      </c>
      <c r="K143" s="75">
        <v>3.1832852000000003</v>
      </c>
      <c r="L143" s="33">
        <f t="shared" si="72"/>
        <v>2.5374549356135256</v>
      </c>
      <c r="M143" s="75">
        <v>0</v>
      </c>
      <c r="N143" s="33">
        <f t="shared" si="73"/>
        <v>0</v>
      </c>
      <c r="O143" s="75">
        <v>5.2491153099999996</v>
      </c>
      <c r="P143" s="33">
        <f t="shared" si="74"/>
        <v>2.0481542428786557</v>
      </c>
      <c r="Q143" s="75">
        <v>10.347153609999999</v>
      </c>
      <c r="R143" s="33">
        <f t="shared" si="75"/>
        <v>10.650156634716948</v>
      </c>
      <c r="S143" s="75">
        <v>31.007622749999999</v>
      </c>
      <c r="T143" s="33">
        <f t="shared" si="76"/>
        <v>4.7420096063198773</v>
      </c>
      <c r="U143" s="75">
        <v>22.47278914</v>
      </c>
      <c r="V143" s="33">
        <f t="shared" si="77"/>
        <v>4.2920805009268719</v>
      </c>
      <c r="W143" s="75">
        <v>8.7407175600000002</v>
      </c>
      <c r="X143" s="33">
        <f t="shared" si="78"/>
        <v>6.6046953119355409</v>
      </c>
      <c r="Y143" s="75">
        <v>6.3624893</v>
      </c>
      <c r="Z143" s="33">
        <f t="shared" si="79"/>
        <v>1.9601563736454819</v>
      </c>
      <c r="AA143" s="75">
        <v>13.77641362</v>
      </c>
      <c r="AB143" s="33">
        <f t="shared" si="80"/>
        <v>2.7693384692764855</v>
      </c>
      <c r="AC143" s="75">
        <v>12.06037602</v>
      </c>
      <c r="AD143" s="33">
        <f t="shared" si="81"/>
        <v>10.062582840060472</v>
      </c>
      <c r="AE143" s="75">
        <v>4.41772016</v>
      </c>
      <c r="AF143" s="33">
        <f t="shared" si="82"/>
        <v>5.5138373754253758</v>
      </c>
      <c r="AG143" s="75">
        <v>0</v>
      </c>
      <c r="AH143" s="33">
        <f t="shared" si="83"/>
        <v>0</v>
      </c>
      <c r="AI143" s="179">
        <v>1.5992793000000001</v>
      </c>
      <c r="AJ143" s="33">
        <f t="shared" si="84"/>
        <v>2.3935443086068524</v>
      </c>
    </row>
    <row r="144" spans="2:36" x14ac:dyDescent="0.25">
      <c r="B144" s="13" t="s">
        <v>95</v>
      </c>
      <c r="C144" s="24">
        <v>77.204375330000019</v>
      </c>
      <c r="D144" s="33">
        <f t="shared" si="68"/>
        <v>9.4595618865123221</v>
      </c>
      <c r="E144" s="75">
        <v>6.2375175599999997</v>
      </c>
      <c r="F144" s="33">
        <f t="shared" si="69"/>
        <v>5.0459025436937033</v>
      </c>
      <c r="G144" s="75">
        <v>1.6582814699999999</v>
      </c>
      <c r="H144" s="33">
        <f t="shared" si="70"/>
        <v>1.7879522048155849</v>
      </c>
      <c r="I144" s="75">
        <v>9.9802279399999989</v>
      </c>
      <c r="J144" s="33">
        <f t="shared" si="71"/>
        <v>20.8766140981711</v>
      </c>
      <c r="K144" s="75">
        <v>14.06712274</v>
      </c>
      <c r="L144" s="33">
        <f t="shared" si="72"/>
        <v>11.213161179053092</v>
      </c>
      <c r="M144" s="75">
        <v>0</v>
      </c>
      <c r="N144" s="33">
        <f t="shared" si="73"/>
        <v>0</v>
      </c>
      <c r="O144" s="75">
        <v>65.105546270000005</v>
      </c>
      <c r="P144" s="33">
        <f t="shared" si="74"/>
        <v>25.403557162060736</v>
      </c>
      <c r="Q144" s="75">
        <v>7.0796314200000001</v>
      </c>
      <c r="R144" s="33">
        <f t="shared" si="75"/>
        <v>7.286949279093923</v>
      </c>
      <c r="S144" s="75">
        <v>48.333283189999996</v>
      </c>
      <c r="T144" s="33">
        <f t="shared" si="76"/>
        <v>7.391630601283647</v>
      </c>
      <c r="U144" s="75">
        <v>34.504304020000006</v>
      </c>
      <c r="V144" s="33">
        <f t="shared" si="77"/>
        <v>6.5899808679597971</v>
      </c>
      <c r="W144" s="75">
        <v>3.2777690800000001</v>
      </c>
      <c r="X144" s="33">
        <f t="shared" si="78"/>
        <v>2.4767607381977079</v>
      </c>
      <c r="Y144" s="75">
        <v>12.724978609999999</v>
      </c>
      <c r="Z144" s="33">
        <f t="shared" si="79"/>
        <v>3.9203127503717647</v>
      </c>
      <c r="AA144" s="75">
        <v>48.717082920000003</v>
      </c>
      <c r="AB144" s="33">
        <f t="shared" si="80"/>
        <v>9.7931214583617052</v>
      </c>
      <c r="AC144" s="75">
        <v>7.5377350099999996</v>
      </c>
      <c r="AD144" s="33">
        <f t="shared" si="81"/>
        <v>6.2891142729519194</v>
      </c>
      <c r="AE144" s="75">
        <v>2.2088595600000001</v>
      </c>
      <c r="AF144" s="33">
        <f t="shared" si="82"/>
        <v>2.7569180386911718</v>
      </c>
      <c r="AG144" s="75">
        <v>55.493664939999995</v>
      </c>
      <c r="AH144" s="33">
        <f t="shared" si="83"/>
        <v>11.745772721877833</v>
      </c>
      <c r="AI144" s="179">
        <v>2.03864175</v>
      </c>
      <c r="AJ144" s="33">
        <f t="shared" si="84"/>
        <v>3.0511114337569514</v>
      </c>
    </row>
    <row r="145" spans="2:36" x14ac:dyDescent="0.25">
      <c r="B145" s="13" t="s">
        <v>96</v>
      </c>
      <c r="C145" s="24">
        <v>106.56093094999999</v>
      </c>
      <c r="D145" s="33">
        <f t="shared" si="68"/>
        <v>13.056510290993776</v>
      </c>
      <c r="E145" s="75">
        <v>2.9108325499999999</v>
      </c>
      <c r="F145" s="33">
        <f t="shared" si="69"/>
        <v>2.3547472575470278</v>
      </c>
      <c r="G145" s="75">
        <v>3.8095655499999999</v>
      </c>
      <c r="H145" s="33">
        <f t="shared" si="70"/>
        <v>4.1074577794757587</v>
      </c>
      <c r="I145" s="75">
        <v>5.5063326500000001</v>
      </c>
      <c r="J145" s="33">
        <f t="shared" si="71"/>
        <v>11.518131902527454</v>
      </c>
      <c r="K145" s="75">
        <v>13.77028464</v>
      </c>
      <c r="L145" s="33">
        <f t="shared" si="72"/>
        <v>10.976546092876351</v>
      </c>
      <c r="M145" s="75">
        <v>4.1932332400000005</v>
      </c>
      <c r="N145" s="33">
        <f t="shared" si="73"/>
        <v>7.4224775126885243</v>
      </c>
      <c r="O145" s="75">
        <v>18.41577526</v>
      </c>
      <c r="P145" s="33">
        <f t="shared" si="74"/>
        <v>7.1856581551584897</v>
      </c>
      <c r="Q145" s="75">
        <v>3.8121092200000004</v>
      </c>
      <c r="R145" s="33">
        <f t="shared" si="75"/>
        <v>3.9237419131780586</v>
      </c>
      <c r="S145" s="75">
        <v>15.3976916</v>
      </c>
      <c r="T145" s="33">
        <f t="shared" si="76"/>
        <v>2.3547758585379102</v>
      </c>
      <c r="U145" s="75">
        <v>11.923599680000001</v>
      </c>
      <c r="V145" s="33">
        <f t="shared" si="77"/>
        <v>2.2772896309650457</v>
      </c>
      <c r="W145" s="75">
        <v>8.1944227099999996</v>
      </c>
      <c r="X145" s="33">
        <f t="shared" si="78"/>
        <v>6.1919018530505099</v>
      </c>
      <c r="Y145" s="75">
        <v>9.0892704299999991</v>
      </c>
      <c r="Z145" s="33">
        <f t="shared" si="79"/>
        <v>2.8002233913622314</v>
      </c>
      <c r="AA145" s="75">
        <v>28.934340670000001</v>
      </c>
      <c r="AB145" s="33">
        <f t="shared" si="80"/>
        <v>5.8163891496589795</v>
      </c>
      <c r="AC145" s="75">
        <v>3.7688674999999998</v>
      </c>
      <c r="AD145" s="33">
        <f t="shared" si="81"/>
        <v>3.1445571323042065</v>
      </c>
      <c r="AE145" s="75">
        <v>0.39381878999999997</v>
      </c>
      <c r="AF145" s="33">
        <f t="shared" si="82"/>
        <v>0.49153243863386703</v>
      </c>
      <c r="AG145" s="75">
        <v>11.409574619999999</v>
      </c>
      <c r="AH145" s="33">
        <f t="shared" si="83"/>
        <v>2.4149471923456933</v>
      </c>
      <c r="AI145" s="179">
        <v>1.6871517899999999</v>
      </c>
      <c r="AJ145" s="33">
        <f t="shared" si="84"/>
        <v>2.525057733636872</v>
      </c>
    </row>
    <row r="146" spans="2:36" x14ac:dyDescent="0.25">
      <c r="B146" s="14" t="s">
        <v>97</v>
      </c>
      <c r="C146" s="23">
        <v>22.542246379999998</v>
      </c>
      <c r="D146" s="32">
        <f t="shared" si="68"/>
        <v>2.7620167093011605</v>
      </c>
      <c r="E146" s="74">
        <v>16.581189669999997</v>
      </c>
      <c r="F146" s="32">
        <f t="shared" si="69"/>
        <v>13.41352009489505</v>
      </c>
      <c r="G146" s="74">
        <v>13.7864</v>
      </c>
      <c r="H146" s="32">
        <f t="shared" si="70"/>
        <v>14.864439314074698</v>
      </c>
      <c r="I146" s="74">
        <v>10.953299640000001</v>
      </c>
      <c r="J146" s="32">
        <f t="shared" si="71"/>
        <v>22.912082876327215</v>
      </c>
      <c r="K146" s="74">
        <v>14.858915039999999</v>
      </c>
      <c r="L146" s="32">
        <f t="shared" si="72"/>
        <v>11.844313323264293</v>
      </c>
      <c r="M146" s="74">
        <v>0.19639441999999999</v>
      </c>
      <c r="N146" s="32">
        <f t="shared" si="73"/>
        <v>0.34763941870963161</v>
      </c>
      <c r="O146" s="74">
        <v>49.527548530000004</v>
      </c>
      <c r="P146" s="32">
        <f t="shared" si="74"/>
        <v>19.325172466271855</v>
      </c>
      <c r="Q146" s="74">
        <v>5.000604899999999</v>
      </c>
      <c r="R146" s="32">
        <f t="shared" si="75"/>
        <v>5.1470411536040848</v>
      </c>
      <c r="S146" s="74">
        <v>194.57111607000002</v>
      </c>
      <c r="T146" s="32">
        <f t="shared" si="76"/>
        <v>29.755847746061729</v>
      </c>
      <c r="U146" s="74">
        <v>87.820410019999997</v>
      </c>
      <c r="V146" s="32">
        <f t="shared" si="77"/>
        <v>16.772829891387698</v>
      </c>
      <c r="W146" s="74">
        <v>24.148023999999999</v>
      </c>
      <c r="X146" s="32">
        <f t="shared" si="78"/>
        <v>18.246824681211518</v>
      </c>
      <c r="Y146" s="74">
        <v>93.576013779999997</v>
      </c>
      <c r="Z146" s="32">
        <f t="shared" si="79"/>
        <v>28.828908180828602</v>
      </c>
      <c r="AA146" s="74">
        <v>8.3390000000000004</v>
      </c>
      <c r="AB146" s="32">
        <f t="shared" si="80"/>
        <v>1.6763080822261651</v>
      </c>
      <c r="AC146" s="74">
        <v>3.4907110600000002</v>
      </c>
      <c r="AD146" s="32">
        <f t="shared" si="81"/>
        <v>2.9124771195952572</v>
      </c>
      <c r="AE146" s="74">
        <v>0</v>
      </c>
      <c r="AF146" s="32">
        <f t="shared" si="82"/>
        <v>0</v>
      </c>
      <c r="AG146" s="74">
        <v>38.438405019999998</v>
      </c>
      <c r="AH146" s="32">
        <f t="shared" si="83"/>
        <v>8.1358614473302424</v>
      </c>
      <c r="AI146" s="177">
        <v>1.373937</v>
      </c>
      <c r="AJ146" s="32">
        <f t="shared" si="84"/>
        <v>2.0562881585063804</v>
      </c>
    </row>
    <row r="147" spans="2:36" x14ac:dyDescent="0.25">
      <c r="B147" s="13" t="s">
        <v>0</v>
      </c>
      <c r="C147" s="24">
        <v>19.182909769999998</v>
      </c>
      <c r="D147" s="33">
        <f t="shared" si="68"/>
        <v>2.3504098227213364</v>
      </c>
      <c r="E147" s="75">
        <v>3.1649637300000002</v>
      </c>
      <c r="F147" s="33">
        <f t="shared" si="69"/>
        <v>2.5603292307052539</v>
      </c>
      <c r="G147" s="75">
        <v>1.6543702</v>
      </c>
      <c r="H147" s="33">
        <f t="shared" si="70"/>
        <v>1.7837350897198412</v>
      </c>
      <c r="I147" s="75">
        <v>2.9359530600000001</v>
      </c>
      <c r="J147" s="33">
        <f t="shared" si="71"/>
        <v>6.1414187544061827</v>
      </c>
      <c r="K147" s="75">
        <v>2.47648584</v>
      </c>
      <c r="L147" s="33">
        <f t="shared" si="72"/>
        <v>1.9740522205440489</v>
      </c>
      <c r="M147" s="75">
        <v>0</v>
      </c>
      <c r="N147" s="33">
        <f t="shared" si="73"/>
        <v>0</v>
      </c>
      <c r="O147" s="75">
        <v>10.11191238</v>
      </c>
      <c r="P147" s="33">
        <f t="shared" si="74"/>
        <v>3.9455708289087306</v>
      </c>
      <c r="Q147" s="75">
        <v>0.71355000000000002</v>
      </c>
      <c r="R147" s="33">
        <f t="shared" si="75"/>
        <v>0.73444538982757779</v>
      </c>
      <c r="S147" s="75">
        <v>44.9980251</v>
      </c>
      <c r="T147" s="33">
        <f t="shared" si="76"/>
        <v>6.881568090853496</v>
      </c>
      <c r="U147" s="75">
        <v>14.446666669999999</v>
      </c>
      <c r="V147" s="33">
        <f t="shared" si="77"/>
        <v>2.759170476410973</v>
      </c>
      <c r="W147" s="75">
        <v>7.0029269599999999</v>
      </c>
      <c r="X147" s="33">
        <f t="shared" si="78"/>
        <v>5.2915791575513405</v>
      </c>
      <c r="Y147" s="75">
        <v>25.025492870000001</v>
      </c>
      <c r="Z147" s="33">
        <f t="shared" si="79"/>
        <v>7.7098564790906714</v>
      </c>
      <c r="AA147" s="75">
        <v>1.3903000000000001</v>
      </c>
      <c r="AB147" s="33">
        <f t="shared" si="80"/>
        <v>0.27947848983319784</v>
      </c>
      <c r="AC147" s="75">
        <v>0.48763256999999999</v>
      </c>
      <c r="AD147" s="33">
        <f t="shared" si="81"/>
        <v>0.40685656259800324</v>
      </c>
      <c r="AE147" s="75">
        <v>0</v>
      </c>
      <c r="AF147" s="33">
        <f t="shared" si="82"/>
        <v>0</v>
      </c>
      <c r="AG147" s="75">
        <v>8.7399424400000001</v>
      </c>
      <c r="AH147" s="33">
        <f t="shared" si="83"/>
        <v>1.8498936340486434</v>
      </c>
      <c r="AI147" s="179">
        <v>0</v>
      </c>
      <c r="AJ147" s="33">
        <f t="shared" si="84"/>
        <v>0</v>
      </c>
    </row>
    <row r="148" spans="2:36" x14ac:dyDescent="0.25">
      <c r="B148" s="13" t="s">
        <v>1</v>
      </c>
      <c r="C148" s="24">
        <v>0</v>
      </c>
      <c r="D148" s="33">
        <f t="shared" si="68"/>
        <v>0</v>
      </c>
      <c r="E148" s="75">
        <v>3.6635147200000002</v>
      </c>
      <c r="F148" s="33">
        <f t="shared" si="69"/>
        <v>2.9636370666197092</v>
      </c>
      <c r="G148" s="75">
        <v>6.2038781700000003</v>
      </c>
      <c r="H148" s="33">
        <f t="shared" si="70"/>
        <v>6.6889957182352022</v>
      </c>
      <c r="I148" s="75">
        <v>2.23587939</v>
      </c>
      <c r="J148" s="33">
        <f t="shared" si="71"/>
        <v>4.6770065248714356</v>
      </c>
      <c r="K148" s="75">
        <v>2.47648584</v>
      </c>
      <c r="L148" s="33">
        <f t="shared" si="72"/>
        <v>1.9740522205440489</v>
      </c>
      <c r="M148" s="75">
        <v>0</v>
      </c>
      <c r="N148" s="33">
        <f t="shared" si="73"/>
        <v>0</v>
      </c>
      <c r="O148" s="75">
        <v>9.4694566600000005</v>
      </c>
      <c r="P148" s="33">
        <f t="shared" si="74"/>
        <v>3.6948907940706959</v>
      </c>
      <c r="Q148" s="75">
        <v>2.16460892</v>
      </c>
      <c r="R148" s="33">
        <f t="shared" si="75"/>
        <v>2.2279966954994777</v>
      </c>
      <c r="S148" s="75">
        <v>60.201211499999999</v>
      </c>
      <c r="T148" s="33">
        <f t="shared" si="76"/>
        <v>9.2065981822193912</v>
      </c>
      <c r="U148" s="75">
        <v>14.53986667</v>
      </c>
      <c r="V148" s="33">
        <f t="shared" si="77"/>
        <v>2.7769707547918339</v>
      </c>
      <c r="W148" s="75">
        <v>4.5881245600000007</v>
      </c>
      <c r="X148" s="33">
        <f t="shared" si="78"/>
        <v>3.4668966894301887</v>
      </c>
      <c r="Y148" s="75">
        <v>30.2628421</v>
      </c>
      <c r="Z148" s="33">
        <f t="shared" si="79"/>
        <v>9.3233795814700731</v>
      </c>
      <c r="AA148" s="75">
        <v>1.4836</v>
      </c>
      <c r="AB148" s="33">
        <f t="shared" si="80"/>
        <v>0.29823368159140645</v>
      </c>
      <c r="AC148" s="75">
        <v>0.82623360000000001</v>
      </c>
      <c r="AD148" s="33">
        <f t="shared" si="81"/>
        <v>0.68936855960825916</v>
      </c>
      <c r="AE148" s="75">
        <v>0</v>
      </c>
      <c r="AF148" s="33">
        <f t="shared" si="82"/>
        <v>0</v>
      </c>
      <c r="AG148" s="75">
        <v>16.423215720000002</v>
      </c>
      <c r="AH148" s="33">
        <f t="shared" si="83"/>
        <v>3.47613298595541</v>
      </c>
      <c r="AI148" s="179">
        <v>0</v>
      </c>
      <c r="AJ148" s="33">
        <f t="shared" si="84"/>
        <v>0</v>
      </c>
    </row>
    <row r="149" spans="2:36" x14ac:dyDescent="0.25">
      <c r="B149" s="13" t="s">
        <v>2</v>
      </c>
      <c r="C149" s="24">
        <v>1.79861</v>
      </c>
      <c r="D149" s="33">
        <f t="shared" si="68"/>
        <v>0.22037692205882814</v>
      </c>
      <c r="E149" s="75">
        <v>4.1639550400000003</v>
      </c>
      <c r="F149" s="33">
        <f t="shared" si="69"/>
        <v>3.3684732950334517</v>
      </c>
      <c r="G149" s="75">
        <v>3.86019347</v>
      </c>
      <c r="H149" s="33">
        <f t="shared" si="70"/>
        <v>4.1620445928888197</v>
      </c>
      <c r="I149" s="75">
        <v>1.73444015</v>
      </c>
      <c r="J149" s="33">
        <f t="shared" si="71"/>
        <v>3.6280972644722982</v>
      </c>
      <c r="K149" s="75">
        <v>2.47648584</v>
      </c>
      <c r="L149" s="33">
        <f t="shared" si="72"/>
        <v>1.9740522205440489</v>
      </c>
      <c r="M149" s="75">
        <v>0</v>
      </c>
      <c r="N149" s="33">
        <f t="shared" si="73"/>
        <v>0</v>
      </c>
      <c r="O149" s="75">
        <v>11.408463660000001</v>
      </c>
      <c r="P149" s="33">
        <f t="shared" si="74"/>
        <v>4.451472652056478</v>
      </c>
      <c r="Q149" s="75">
        <v>0.55946945999999997</v>
      </c>
      <c r="R149" s="33">
        <f t="shared" si="75"/>
        <v>0.57585280028915198</v>
      </c>
      <c r="S149" s="75">
        <v>22.630959920000002</v>
      </c>
      <c r="T149" s="33">
        <f t="shared" si="76"/>
        <v>3.4609628156960248</v>
      </c>
      <c r="U149" s="75">
        <v>14.41666667</v>
      </c>
      <c r="V149" s="33">
        <f t="shared" si="77"/>
        <v>2.7534407730694941</v>
      </c>
      <c r="W149" s="75">
        <v>3.6222036000000002</v>
      </c>
      <c r="X149" s="33">
        <f t="shared" si="78"/>
        <v>2.7370237021817281</v>
      </c>
      <c r="Y149" s="75">
        <v>17.126335399999999</v>
      </c>
      <c r="Z149" s="33">
        <f t="shared" si="79"/>
        <v>5.2762832137887044</v>
      </c>
      <c r="AA149" s="75">
        <v>1.3903000000000001</v>
      </c>
      <c r="AB149" s="33">
        <f t="shared" si="80"/>
        <v>0.27947848983319784</v>
      </c>
      <c r="AC149" s="75">
        <v>0.70113531000000007</v>
      </c>
      <c r="AD149" s="33">
        <f t="shared" si="81"/>
        <v>0.58499271724750768</v>
      </c>
      <c r="AE149" s="75">
        <v>0</v>
      </c>
      <c r="AF149" s="33">
        <f t="shared" si="82"/>
        <v>0</v>
      </c>
      <c r="AG149" s="75">
        <v>5.1586855700000003</v>
      </c>
      <c r="AH149" s="33">
        <f t="shared" si="83"/>
        <v>1.0918858632668063</v>
      </c>
      <c r="AI149" s="179">
        <v>0</v>
      </c>
      <c r="AJ149" s="33">
        <f t="shared" si="84"/>
        <v>0</v>
      </c>
    </row>
    <row r="150" spans="2:36" x14ac:dyDescent="0.25">
      <c r="B150" s="13" t="s">
        <v>3</v>
      </c>
      <c r="C150" s="24">
        <v>0</v>
      </c>
      <c r="D150" s="33">
        <f t="shared" si="68"/>
        <v>0</v>
      </c>
      <c r="E150" s="75">
        <v>2.3692452999999998</v>
      </c>
      <c r="F150" s="33">
        <f t="shared" si="69"/>
        <v>1.9166248064084568</v>
      </c>
      <c r="G150" s="75">
        <v>0.68932182999999991</v>
      </c>
      <c r="H150" s="33">
        <f t="shared" si="70"/>
        <v>0.74322393880214666</v>
      </c>
      <c r="I150" s="75">
        <v>0.67450451</v>
      </c>
      <c r="J150" s="33">
        <f t="shared" si="71"/>
        <v>1.4109267290688745</v>
      </c>
      <c r="K150" s="75">
        <v>2.47648584</v>
      </c>
      <c r="L150" s="33">
        <f t="shared" si="72"/>
        <v>1.9740522205440489</v>
      </c>
      <c r="M150" s="75">
        <v>0</v>
      </c>
      <c r="N150" s="33">
        <f t="shared" si="73"/>
        <v>0</v>
      </c>
      <c r="O150" s="75">
        <v>5.1915110100000001</v>
      </c>
      <c r="P150" s="33">
        <f t="shared" si="74"/>
        <v>2.0256775997711425</v>
      </c>
      <c r="Q150" s="75">
        <v>0.84942652000000007</v>
      </c>
      <c r="R150" s="33">
        <f t="shared" si="75"/>
        <v>0.87430087816030111</v>
      </c>
      <c r="S150" s="75">
        <v>21.737137270000002</v>
      </c>
      <c r="T150" s="33">
        <f t="shared" si="76"/>
        <v>3.3242701183286889</v>
      </c>
      <c r="U150" s="75">
        <v>14.41666667</v>
      </c>
      <c r="V150" s="33">
        <f t="shared" si="77"/>
        <v>2.7534407730694941</v>
      </c>
      <c r="W150" s="75">
        <v>3.8636838400000002</v>
      </c>
      <c r="X150" s="33">
        <f t="shared" si="78"/>
        <v>2.9194919489938429</v>
      </c>
      <c r="Y150" s="75">
        <v>4.7338752800000004</v>
      </c>
      <c r="Z150" s="33">
        <f t="shared" si="79"/>
        <v>1.4584127948372017</v>
      </c>
      <c r="AA150" s="75">
        <v>1.3335999999999999</v>
      </c>
      <c r="AB150" s="33">
        <f t="shared" si="80"/>
        <v>0.26808064017949551</v>
      </c>
      <c r="AC150" s="75">
        <v>0.41689493999999999</v>
      </c>
      <c r="AD150" s="33">
        <f t="shared" si="81"/>
        <v>0.34783657345304231</v>
      </c>
      <c r="AE150" s="75">
        <v>0</v>
      </c>
      <c r="AF150" s="33">
        <f t="shared" si="82"/>
        <v>0</v>
      </c>
      <c r="AG150" s="75">
        <v>9.5404500000000003E-2</v>
      </c>
      <c r="AH150" s="33">
        <f t="shared" si="83"/>
        <v>2.0193288276346338E-2</v>
      </c>
      <c r="AI150" s="179">
        <v>0</v>
      </c>
      <c r="AJ150" s="33">
        <f t="shared" si="84"/>
        <v>0</v>
      </c>
    </row>
    <row r="151" spans="2:36" x14ac:dyDescent="0.25">
      <c r="B151" s="13" t="s">
        <v>4</v>
      </c>
      <c r="C151" s="24">
        <v>1.5607266100000001</v>
      </c>
      <c r="D151" s="33">
        <f t="shared" si="68"/>
        <v>0.19122996452099628</v>
      </c>
      <c r="E151" s="75">
        <v>2.1073390299999999</v>
      </c>
      <c r="F151" s="33">
        <f t="shared" si="69"/>
        <v>1.7047530960220689</v>
      </c>
      <c r="G151" s="75">
        <v>0.27572653000000003</v>
      </c>
      <c r="H151" s="33">
        <f t="shared" si="70"/>
        <v>0.29728720133358938</v>
      </c>
      <c r="I151" s="75">
        <v>2.7943758099999996</v>
      </c>
      <c r="J151" s="33">
        <f t="shared" si="71"/>
        <v>5.8452678417116672</v>
      </c>
      <c r="K151" s="75">
        <v>2.47648584</v>
      </c>
      <c r="L151" s="33">
        <f t="shared" si="72"/>
        <v>1.9740522205440489</v>
      </c>
      <c r="M151" s="75">
        <v>0</v>
      </c>
      <c r="N151" s="33">
        <f t="shared" si="73"/>
        <v>0</v>
      </c>
      <c r="O151" s="75">
        <v>7.4016595999999995</v>
      </c>
      <c r="P151" s="33">
        <f t="shared" si="74"/>
        <v>2.8880562949727873</v>
      </c>
      <c r="Q151" s="75">
        <v>0.46380749999999998</v>
      </c>
      <c r="R151" s="33">
        <f t="shared" si="75"/>
        <v>0.47738950338792557</v>
      </c>
      <c r="S151" s="75">
        <v>22.297747140000002</v>
      </c>
      <c r="T151" s="33">
        <f t="shared" si="76"/>
        <v>3.4100044363178914</v>
      </c>
      <c r="U151" s="75">
        <v>15.58387667</v>
      </c>
      <c r="V151" s="33">
        <f t="shared" si="77"/>
        <v>2.9763663409764094</v>
      </c>
      <c r="W151" s="75">
        <v>1.4488814400000001</v>
      </c>
      <c r="X151" s="33">
        <f t="shared" si="78"/>
        <v>1.0948094808726911</v>
      </c>
      <c r="Y151" s="75">
        <v>9.4677505600000007</v>
      </c>
      <c r="Z151" s="33">
        <f t="shared" si="79"/>
        <v>2.9168255896744033</v>
      </c>
      <c r="AA151" s="75">
        <v>1.3335999999999999</v>
      </c>
      <c r="AB151" s="33">
        <f t="shared" si="80"/>
        <v>0.26808064017949551</v>
      </c>
      <c r="AC151" s="75">
        <v>0.16213439000000002</v>
      </c>
      <c r="AD151" s="33">
        <f t="shared" si="81"/>
        <v>0.13527693729384008</v>
      </c>
      <c r="AE151" s="75">
        <v>0</v>
      </c>
      <c r="AF151" s="33">
        <f t="shared" si="82"/>
        <v>0</v>
      </c>
      <c r="AG151" s="75">
        <v>4.0687615399999997</v>
      </c>
      <c r="AH151" s="33">
        <f t="shared" si="83"/>
        <v>0.86119286516810911</v>
      </c>
      <c r="AI151" s="179">
        <v>0</v>
      </c>
      <c r="AJ151" s="33">
        <f t="shared" si="84"/>
        <v>0</v>
      </c>
    </row>
    <row r="152" spans="2:36" x14ac:dyDescent="0.25">
      <c r="B152" s="13" t="s">
        <v>5</v>
      </c>
      <c r="C152" s="24">
        <v>0</v>
      </c>
      <c r="D152" s="33">
        <f t="shared" si="68"/>
        <v>0</v>
      </c>
      <c r="E152" s="75">
        <v>1.1121718500000002</v>
      </c>
      <c r="F152" s="33">
        <f t="shared" si="69"/>
        <v>0.89970260010611214</v>
      </c>
      <c r="G152" s="75">
        <v>1.1029097999999999</v>
      </c>
      <c r="H152" s="33">
        <f t="shared" si="70"/>
        <v>1.1891527730950981</v>
      </c>
      <c r="I152" s="75">
        <v>0.57814672</v>
      </c>
      <c r="J152" s="33">
        <f t="shared" si="71"/>
        <v>1.2093657617967573</v>
      </c>
      <c r="K152" s="75">
        <v>2.47648584</v>
      </c>
      <c r="L152" s="33">
        <f t="shared" si="72"/>
        <v>1.9740522205440489</v>
      </c>
      <c r="M152" s="75">
        <v>0.19639441999999999</v>
      </c>
      <c r="N152" s="33">
        <f t="shared" si="73"/>
        <v>0.34763941870963161</v>
      </c>
      <c r="O152" s="75">
        <v>5.9445452200000011</v>
      </c>
      <c r="P152" s="33">
        <f t="shared" si="74"/>
        <v>2.3195042964920187</v>
      </c>
      <c r="Q152" s="75">
        <v>0.24974250000000001</v>
      </c>
      <c r="R152" s="33">
        <f t="shared" si="75"/>
        <v>0.25705588643965221</v>
      </c>
      <c r="S152" s="75">
        <v>22.706035140000001</v>
      </c>
      <c r="T152" s="33">
        <f t="shared" si="76"/>
        <v>3.4724441026462336</v>
      </c>
      <c r="U152" s="75">
        <v>14.41666667</v>
      </c>
      <c r="V152" s="33">
        <f t="shared" si="77"/>
        <v>2.7534407730694941</v>
      </c>
      <c r="W152" s="75">
        <v>3.6222036000000002</v>
      </c>
      <c r="X152" s="33">
        <f t="shared" si="78"/>
        <v>2.7370237021817281</v>
      </c>
      <c r="Y152" s="75">
        <v>6.9597175700000005</v>
      </c>
      <c r="Z152" s="33">
        <f t="shared" si="79"/>
        <v>2.144150521967549</v>
      </c>
      <c r="AA152" s="75">
        <v>1.4076</v>
      </c>
      <c r="AB152" s="33">
        <f t="shared" si="80"/>
        <v>0.28295614060937158</v>
      </c>
      <c r="AC152" s="75">
        <v>0.89668024999999996</v>
      </c>
      <c r="AD152" s="33">
        <f t="shared" si="81"/>
        <v>0.74814576939460431</v>
      </c>
      <c r="AE152" s="75">
        <v>0</v>
      </c>
      <c r="AF152" s="33">
        <f t="shared" si="82"/>
        <v>0</v>
      </c>
      <c r="AG152" s="75">
        <v>3.9523952499999999</v>
      </c>
      <c r="AH152" s="33">
        <f t="shared" si="83"/>
        <v>0.83656281061492854</v>
      </c>
      <c r="AI152" s="179">
        <v>1.373937</v>
      </c>
      <c r="AJ152" s="33">
        <f t="shared" si="84"/>
        <v>2.0562881585063804</v>
      </c>
    </row>
    <row r="153" spans="2:36" ht="15.75" thickBot="1" x14ac:dyDescent="0.3">
      <c r="B153" s="97" t="s">
        <v>101</v>
      </c>
      <c r="C153" s="102">
        <v>0</v>
      </c>
      <c r="D153" s="130">
        <f t="shared" si="68"/>
        <v>0</v>
      </c>
      <c r="E153" s="149">
        <v>0</v>
      </c>
      <c r="F153" s="130">
        <f t="shared" si="69"/>
        <v>0</v>
      </c>
      <c r="G153" s="149">
        <v>0</v>
      </c>
      <c r="H153" s="130">
        <f t="shared" si="70"/>
        <v>0</v>
      </c>
      <c r="I153" s="149">
        <v>0</v>
      </c>
      <c r="J153" s="130">
        <f t="shared" si="71"/>
        <v>0</v>
      </c>
      <c r="K153" s="149">
        <v>0</v>
      </c>
      <c r="L153" s="130">
        <f t="shared" si="72"/>
        <v>0</v>
      </c>
      <c r="M153" s="149">
        <v>0</v>
      </c>
      <c r="N153" s="130">
        <f t="shared" si="73"/>
        <v>0</v>
      </c>
      <c r="O153" s="149">
        <v>0</v>
      </c>
      <c r="P153" s="130">
        <f t="shared" si="74"/>
        <v>0</v>
      </c>
      <c r="Q153" s="149">
        <v>0</v>
      </c>
      <c r="R153" s="130">
        <f t="shared" si="75"/>
        <v>0</v>
      </c>
      <c r="S153" s="149">
        <v>0</v>
      </c>
      <c r="T153" s="130">
        <f t="shared" si="76"/>
        <v>0</v>
      </c>
      <c r="U153" s="149">
        <v>0</v>
      </c>
      <c r="V153" s="130">
        <f t="shared" si="77"/>
        <v>0</v>
      </c>
      <c r="W153" s="149">
        <v>0</v>
      </c>
      <c r="X153" s="130">
        <f t="shared" si="78"/>
        <v>0</v>
      </c>
      <c r="Y153" s="149">
        <v>0</v>
      </c>
      <c r="Z153" s="130">
        <f t="shared" si="79"/>
        <v>0</v>
      </c>
      <c r="AA153" s="149">
        <v>0</v>
      </c>
      <c r="AB153" s="130">
        <f t="shared" si="80"/>
        <v>0</v>
      </c>
      <c r="AC153" s="149">
        <v>0</v>
      </c>
      <c r="AD153" s="130">
        <f t="shared" si="81"/>
        <v>0</v>
      </c>
      <c r="AE153" s="149">
        <v>0</v>
      </c>
      <c r="AF153" s="130">
        <f t="shared" si="82"/>
        <v>0</v>
      </c>
      <c r="AG153" s="149">
        <v>3.379791E-2</v>
      </c>
      <c r="AH153" s="130">
        <f t="shared" si="83"/>
        <v>7.1536556427423091E-3</v>
      </c>
      <c r="AI153" s="180">
        <v>0</v>
      </c>
      <c r="AJ153" s="130">
        <f t="shared" si="84"/>
        <v>0</v>
      </c>
    </row>
    <row r="154" spans="2:36" ht="17.25" thickBot="1" x14ac:dyDescent="0.3">
      <c r="B154" s="30"/>
      <c r="C154" s="1"/>
      <c r="D154" s="2"/>
      <c r="E154" s="1"/>
      <c r="F154" s="2"/>
      <c r="G154" s="1"/>
      <c r="H154" s="2"/>
      <c r="I154" s="1"/>
      <c r="J154" s="2"/>
      <c r="L154" s="2"/>
      <c r="N154" s="2"/>
      <c r="P154" s="2"/>
      <c r="R154" s="2"/>
      <c r="T154" s="2"/>
      <c r="V154" s="2"/>
      <c r="X154" s="2"/>
      <c r="Z154" s="2"/>
      <c r="AB154" s="2"/>
      <c r="AD154" s="2"/>
      <c r="AF154" s="2"/>
      <c r="AH154" s="2"/>
      <c r="AJ154" s="2"/>
    </row>
    <row r="155" spans="2:36" ht="57" customHeight="1" thickBot="1" x14ac:dyDescent="0.3">
      <c r="B155" s="12" t="s">
        <v>48</v>
      </c>
      <c r="C155" s="233" t="s">
        <v>14</v>
      </c>
      <c r="D155" s="235"/>
      <c r="E155" s="233" t="s">
        <v>15</v>
      </c>
      <c r="F155" s="235"/>
      <c r="G155" s="247" t="s">
        <v>16</v>
      </c>
      <c r="H155" s="248"/>
      <c r="I155" s="233" t="s">
        <v>17</v>
      </c>
      <c r="J155" s="235"/>
      <c r="K155" s="233" t="s">
        <v>18</v>
      </c>
      <c r="L155" s="235"/>
      <c r="M155" s="233" t="s">
        <v>19</v>
      </c>
      <c r="N155" s="235"/>
      <c r="O155" s="233" t="s">
        <v>20</v>
      </c>
      <c r="P155" s="235"/>
      <c r="Q155" s="233" t="s">
        <v>21</v>
      </c>
      <c r="R155" s="235"/>
      <c r="S155" s="233" t="s">
        <v>22</v>
      </c>
      <c r="T155" s="235"/>
      <c r="U155" s="247" t="s">
        <v>23</v>
      </c>
      <c r="V155" s="248"/>
      <c r="W155" s="247" t="s">
        <v>24</v>
      </c>
      <c r="X155" s="248"/>
      <c r="Y155" s="247" t="s">
        <v>25</v>
      </c>
      <c r="Z155" s="248"/>
      <c r="AA155" s="247" t="s">
        <v>26</v>
      </c>
      <c r="AB155" s="248"/>
      <c r="AC155" s="247" t="s">
        <v>27</v>
      </c>
      <c r="AD155" s="248"/>
      <c r="AE155" s="247" t="s">
        <v>28</v>
      </c>
      <c r="AF155" s="248"/>
      <c r="AG155" s="247" t="s">
        <v>29</v>
      </c>
      <c r="AH155" s="248"/>
      <c r="AI155" s="247" t="s">
        <v>30</v>
      </c>
      <c r="AJ155" s="248"/>
    </row>
    <row r="156" spans="2:36" ht="15.75" thickBot="1" x14ac:dyDescent="0.3">
      <c r="B156" s="112" t="s">
        <v>11</v>
      </c>
      <c r="C156" s="113" t="s">
        <v>45</v>
      </c>
      <c r="D156" s="115" t="s">
        <v>7</v>
      </c>
      <c r="E156" s="113" t="s">
        <v>45</v>
      </c>
      <c r="F156" s="115" t="s">
        <v>7</v>
      </c>
      <c r="G156" s="113" t="s">
        <v>45</v>
      </c>
      <c r="H156" s="115" t="s">
        <v>7</v>
      </c>
      <c r="I156" s="113" t="s">
        <v>45</v>
      </c>
      <c r="J156" s="115" t="s">
        <v>7</v>
      </c>
      <c r="K156" s="113" t="s">
        <v>45</v>
      </c>
      <c r="L156" s="115" t="s">
        <v>7</v>
      </c>
      <c r="M156" s="113" t="s">
        <v>45</v>
      </c>
      <c r="N156" s="115" t="s">
        <v>7</v>
      </c>
      <c r="O156" s="113" t="s">
        <v>45</v>
      </c>
      <c r="P156" s="115" t="s">
        <v>7</v>
      </c>
      <c r="Q156" s="113" t="s">
        <v>45</v>
      </c>
      <c r="R156" s="115" t="s">
        <v>7</v>
      </c>
      <c r="S156" s="113" t="s">
        <v>45</v>
      </c>
      <c r="T156" s="115" t="s">
        <v>7</v>
      </c>
      <c r="U156" s="113" t="s">
        <v>45</v>
      </c>
      <c r="V156" s="115" t="s">
        <v>7</v>
      </c>
      <c r="W156" s="113" t="s">
        <v>45</v>
      </c>
      <c r="X156" s="115" t="s">
        <v>7</v>
      </c>
      <c r="Y156" s="113" t="s">
        <v>45</v>
      </c>
      <c r="Z156" s="115" t="s">
        <v>7</v>
      </c>
      <c r="AA156" s="113" t="s">
        <v>45</v>
      </c>
      <c r="AB156" s="115" t="s">
        <v>7</v>
      </c>
      <c r="AC156" s="113" t="s">
        <v>45</v>
      </c>
      <c r="AD156" s="115" t="s">
        <v>7</v>
      </c>
      <c r="AE156" s="113" t="s">
        <v>45</v>
      </c>
      <c r="AF156" s="115" t="s">
        <v>7</v>
      </c>
      <c r="AG156" s="113" t="s">
        <v>45</v>
      </c>
      <c r="AH156" s="115" t="s">
        <v>7</v>
      </c>
      <c r="AI156" s="113" t="s">
        <v>45</v>
      </c>
      <c r="AJ156" s="115" t="s">
        <v>7</v>
      </c>
    </row>
    <row r="157" spans="2:36" ht="15.75" thickBot="1" x14ac:dyDescent="0.3">
      <c r="B157" s="15" t="s">
        <v>6</v>
      </c>
      <c r="C157" s="25">
        <v>748.39330691865518</v>
      </c>
      <c r="D157" s="34">
        <f t="shared" ref="D157:D183" si="85">C157/$C$157*100</f>
        <v>100</v>
      </c>
      <c r="E157" s="76">
        <v>107.64976567052999</v>
      </c>
      <c r="F157" s="34">
        <f t="shared" ref="F157:F183" si="86">E157/$E$157*100</f>
        <v>100</v>
      </c>
      <c r="G157" s="76">
        <v>82.101755799999992</v>
      </c>
      <c r="H157" s="34">
        <f t="shared" ref="H157:H183" si="87">G157/$G$157*100</f>
        <v>100</v>
      </c>
      <c r="I157" s="76">
        <v>50.131651331999997</v>
      </c>
      <c r="J157" s="34">
        <f t="shared" ref="J157:J183" si="88">I157/$I$157*100</f>
        <v>100</v>
      </c>
      <c r="K157" s="76">
        <v>104.25196292000001</v>
      </c>
      <c r="L157" s="34">
        <f t="shared" ref="L157:L183" si="89">K157/$K$157*100</f>
        <v>100</v>
      </c>
      <c r="M157" s="76">
        <v>49.297783056502425</v>
      </c>
      <c r="N157" s="34">
        <f t="shared" ref="N157:N183" si="90">M157/$M$157*100</f>
        <v>100</v>
      </c>
      <c r="O157" s="76">
        <v>229.80766462130615</v>
      </c>
      <c r="P157" s="34">
        <f t="shared" ref="P157:P183" si="91">O157/$O$157*100</f>
        <v>100</v>
      </c>
      <c r="Q157" s="76">
        <v>81.006573926436374</v>
      </c>
      <c r="R157" s="34">
        <f t="shared" ref="R157:R183" si="92">Q157/$Q$157*100</f>
        <v>100</v>
      </c>
      <c r="S157" s="76">
        <v>615.73341200000004</v>
      </c>
      <c r="T157" s="34">
        <f t="shared" ref="T157:T183" si="93">S157/$S$157*100</f>
        <v>100</v>
      </c>
      <c r="U157" s="76">
        <v>487.80922468770416</v>
      </c>
      <c r="V157" s="34">
        <f t="shared" ref="V157:V183" si="94">U157/$U$157*100</f>
        <v>100</v>
      </c>
      <c r="W157" s="76">
        <v>126.20530146000002</v>
      </c>
      <c r="X157" s="34">
        <f t="shared" ref="X157:X183" si="95">W157/$W$157*100</f>
        <v>100</v>
      </c>
      <c r="Y157" s="76">
        <v>274.31064401035462</v>
      </c>
      <c r="Z157" s="34">
        <f t="shared" ref="Z157:Z183" si="96">Y157/$Y$157*100</f>
        <v>100</v>
      </c>
      <c r="AA157" s="76">
        <v>497.15265123503423</v>
      </c>
      <c r="AB157" s="34">
        <f t="shared" ref="AB157:AB183" si="97">AA157/$AA$157*100</f>
        <v>100</v>
      </c>
      <c r="AC157" s="76">
        <v>111.82178190286407</v>
      </c>
      <c r="AD157" s="34">
        <f t="shared" ref="AD157:AD183" si="98">AC157/$AC$157*100</f>
        <v>100</v>
      </c>
      <c r="AE157" s="76">
        <v>85.984925080000011</v>
      </c>
      <c r="AF157" s="34">
        <f t="shared" ref="AF157:AF183" si="99">AE157/$AE$157*100</f>
        <v>100</v>
      </c>
      <c r="AG157" s="76">
        <v>436.93876649075304</v>
      </c>
      <c r="AH157" s="34">
        <f t="shared" ref="AH157:AH183" si="100">AG157/$AG$157*100</f>
        <v>100</v>
      </c>
      <c r="AI157" s="76">
        <v>46.042196550726089</v>
      </c>
      <c r="AJ157" s="34">
        <f t="shared" ref="AJ157:AJ183" si="101">AI157/$AI$157*100</f>
        <v>100</v>
      </c>
    </row>
    <row r="158" spans="2:36" x14ac:dyDescent="0.25">
      <c r="B158" s="146" t="s">
        <v>79</v>
      </c>
      <c r="C158" s="87">
        <v>0</v>
      </c>
      <c r="D158" s="147">
        <f t="shared" si="85"/>
        <v>0</v>
      </c>
      <c r="E158" s="148">
        <v>0</v>
      </c>
      <c r="F158" s="147">
        <f t="shared" si="86"/>
        <v>0</v>
      </c>
      <c r="G158" s="148">
        <v>0</v>
      </c>
      <c r="H158" s="147">
        <f t="shared" si="87"/>
        <v>0</v>
      </c>
      <c r="I158" s="148">
        <v>0</v>
      </c>
      <c r="J158" s="147">
        <f t="shared" si="88"/>
        <v>0</v>
      </c>
      <c r="K158" s="148">
        <v>5.6683071630000006</v>
      </c>
      <c r="L158" s="147">
        <f t="shared" si="89"/>
        <v>5.4371227209886666</v>
      </c>
      <c r="M158" s="148">
        <v>0</v>
      </c>
      <c r="N158" s="147">
        <f t="shared" si="90"/>
        <v>0</v>
      </c>
      <c r="O158" s="148">
        <v>1.0967340000000001</v>
      </c>
      <c r="P158" s="147">
        <f t="shared" si="91"/>
        <v>0.477239957077706</v>
      </c>
      <c r="Q158" s="148">
        <v>0.20013488000000001</v>
      </c>
      <c r="R158" s="147">
        <f t="shared" si="92"/>
        <v>0.24706004747435231</v>
      </c>
      <c r="S158" s="148">
        <v>0</v>
      </c>
      <c r="T158" s="147">
        <f t="shared" si="93"/>
        <v>0</v>
      </c>
      <c r="U158" s="148">
        <v>0</v>
      </c>
      <c r="V158" s="147">
        <f t="shared" si="94"/>
        <v>0</v>
      </c>
      <c r="W158" s="148">
        <v>0</v>
      </c>
      <c r="X158" s="147">
        <f t="shared" si="95"/>
        <v>0</v>
      </c>
      <c r="Y158" s="148">
        <v>0</v>
      </c>
      <c r="Z158" s="147">
        <f t="shared" si="96"/>
        <v>0</v>
      </c>
      <c r="AA158" s="148">
        <v>0.1875</v>
      </c>
      <c r="AB158" s="147">
        <f t="shared" si="97"/>
        <v>3.7714774231658955E-2</v>
      </c>
      <c r="AC158" s="148">
        <v>0.13248599999999999</v>
      </c>
      <c r="AD158" s="147">
        <f t="shared" si="98"/>
        <v>0.11847960007924595</v>
      </c>
      <c r="AE158" s="148">
        <v>0</v>
      </c>
      <c r="AF158" s="147">
        <f t="shared" si="99"/>
        <v>0</v>
      </c>
      <c r="AG158" s="148">
        <v>0.39175496444172969</v>
      </c>
      <c r="AH158" s="147">
        <f t="shared" si="100"/>
        <v>8.9659008191945458E-2</v>
      </c>
      <c r="AI158" s="148">
        <v>0</v>
      </c>
      <c r="AJ158" s="147">
        <f t="shared" si="101"/>
        <v>0</v>
      </c>
    </row>
    <row r="159" spans="2:36" x14ac:dyDescent="0.25">
      <c r="B159" s="14" t="s">
        <v>80</v>
      </c>
      <c r="C159" s="23">
        <v>11.834909427648999</v>
      </c>
      <c r="D159" s="32">
        <f t="shared" si="85"/>
        <v>1.5813756374140535</v>
      </c>
      <c r="E159" s="74">
        <v>2.9775139999999999E-2</v>
      </c>
      <c r="F159" s="32">
        <f t="shared" si="86"/>
        <v>2.7659270612003933E-2</v>
      </c>
      <c r="G159" s="74">
        <v>0</v>
      </c>
      <c r="H159" s="32">
        <f t="shared" si="87"/>
        <v>0</v>
      </c>
      <c r="I159" s="74">
        <v>0</v>
      </c>
      <c r="J159" s="32">
        <f t="shared" si="88"/>
        <v>0</v>
      </c>
      <c r="K159" s="74">
        <v>1.5341789219999997</v>
      </c>
      <c r="L159" s="32">
        <f t="shared" si="89"/>
        <v>1.4716067487163622</v>
      </c>
      <c r="M159" s="74">
        <v>4.5934920000000004</v>
      </c>
      <c r="N159" s="32">
        <f t="shared" si="90"/>
        <v>9.3178470008178493</v>
      </c>
      <c r="O159" s="74">
        <v>0</v>
      </c>
      <c r="P159" s="32">
        <f t="shared" si="91"/>
        <v>0</v>
      </c>
      <c r="Q159" s="74">
        <v>0.8477147020000001</v>
      </c>
      <c r="R159" s="32">
        <f t="shared" si="92"/>
        <v>1.0464764289004815</v>
      </c>
      <c r="S159" s="74">
        <v>2.05057103</v>
      </c>
      <c r="T159" s="32">
        <f t="shared" si="93"/>
        <v>0.33302903335055656</v>
      </c>
      <c r="U159" s="74">
        <v>2.3679999999999999</v>
      </c>
      <c r="V159" s="32">
        <f t="shared" si="94"/>
        <v>0.48543567447212488</v>
      </c>
      <c r="W159" s="74">
        <v>9.4996250000000004E-2</v>
      </c>
      <c r="X159" s="32">
        <f t="shared" si="95"/>
        <v>7.5271204062777403E-2</v>
      </c>
      <c r="Y159" s="74">
        <v>0</v>
      </c>
      <c r="Z159" s="32">
        <f t="shared" si="96"/>
        <v>0</v>
      </c>
      <c r="AA159" s="74">
        <v>18.691467289999999</v>
      </c>
      <c r="AB159" s="32">
        <f t="shared" si="97"/>
        <v>3.7597038341375373</v>
      </c>
      <c r="AC159" s="74">
        <v>0.38900600000000002</v>
      </c>
      <c r="AD159" s="32">
        <f t="shared" si="98"/>
        <v>0.34788034440187765</v>
      </c>
      <c r="AE159" s="74">
        <v>1.6080905300000001</v>
      </c>
      <c r="AF159" s="32">
        <f t="shared" si="99"/>
        <v>1.8702005363194065</v>
      </c>
      <c r="AG159" s="74">
        <v>6.4729216778434742</v>
      </c>
      <c r="AH159" s="32">
        <f t="shared" si="100"/>
        <v>1.481425356195869</v>
      </c>
      <c r="AI159" s="74">
        <v>0.26</v>
      </c>
      <c r="AJ159" s="32">
        <f t="shared" si="101"/>
        <v>0.56469938334403769</v>
      </c>
    </row>
    <row r="160" spans="2:36" x14ac:dyDescent="0.25">
      <c r="B160" s="13" t="s">
        <v>81</v>
      </c>
      <c r="C160" s="22">
        <v>1.36794306</v>
      </c>
      <c r="D160" s="31">
        <f t="shared" si="85"/>
        <v>0.18278397833783477</v>
      </c>
      <c r="E160" s="73">
        <v>0</v>
      </c>
      <c r="F160" s="31">
        <f t="shared" si="86"/>
        <v>0</v>
      </c>
      <c r="G160" s="73">
        <v>0</v>
      </c>
      <c r="H160" s="31">
        <f t="shared" si="87"/>
        <v>0</v>
      </c>
      <c r="I160" s="73">
        <v>0</v>
      </c>
      <c r="J160" s="31">
        <f t="shared" si="88"/>
        <v>0</v>
      </c>
      <c r="K160" s="73">
        <v>4.5599999999999996</v>
      </c>
      <c r="L160" s="31">
        <f t="shared" si="89"/>
        <v>4.3740183611690977</v>
      </c>
      <c r="M160" s="73">
        <v>0</v>
      </c>
      <c r="N160" s="31">
        <f t="shared" si="90"/>
        <v>0</v>
      </c>
      <c r="O160" s="73">
        <v>0</v>
      </c>
      <c r="P160" s="31">
        <f t="shared" si="91"/>
        <v>0</v>
      </c>
      <c r="Q160" s="73">
        <v>0.13055252000000001</v>
      </c>
      <c r="R160" s="31">
        <f t="shared" si="92"/>
        <v>0.16116287070547788</v>
      </c>
      <c r="S160" s="73">
        <v>0.29993300000000001</v>
      </c>
      <c r="T160" s="31">
        <f t="shared" si="93"/>
        <v>4.8711503087963008E-2</v>
      </c>
      <c r="U160" s="73">
        <v>0.185</v>
      </c>
      <c r="V160" s="31">
        <f t="shared" si="94"/>
        <v>3.792466206813476E-2</v>
      </c>
      <c r="W160" s="73">
        <v>0</v>
      </c>
      <c r="X160" s="31">
        <f t="shared" si="95"/>
        <v>0</v>
      </c>
      <c r="Y160" s="73">
        <v>0</v>
      </c>
      <c r="Z160" s="31">
        <f t="shared" si="96"/>
        <v>0</v>
      </c>
      <c r="AA160" s="73">
        <v>0.93255887999999998</v>
      </c>
      <c r="AB160" s="31">
        <f t="shared" si="97"/>
        <v>0.1875799872902866</v>
      </c>
      <c r="AC160" s="73">
        <v>0</v>
      </c>
      <c r="AD160" s="31">
        <f t="shared" si="98"/>
        <v>0</v>
      </c>
      <c r="AE160" s="73">
        <v>0</v>
      </c>
      <c r="AF160" s="31">
        <f t="shared" si="99"/>
        <v>0</v>
      </c>
      <c r="AG160" s="73">
        <v>0.1564294267542545</v>
      </c>
      <c r="AH160" s="31">
        <f t="shared" si="100"/>
        <v>3.580122405036474E-2</v>
      </c>
      <c r="AI160" s="73">
        <v>0</v>
      </c>
      <c r="AJ160" s="31">
        <f t="shared" si="101"/>
        <v>0</v>
      </c>
    </row>
    <row r="161" spans="2:36" x14ac:dyDescent="0.25">
      <c r="B161" s="14" t="s">
        <v>82</v>
      </c>
      <c r="C161" s="23">
        <v>13.94063126628</v>
      </c>
      <c r="D161" s="32">
        <f t="shared" si="85"/>
        <v>1.8627413069309082</v>
      </c>
      <c r="E161" s="74">
        <v>0.995</v>
      </c>
      <c r="F161" s="32">
        <f t="shared" si="86"/>
        <v>0.92429369799584205</v>
      </c>
      <c r="G161" s="74">
        <v>0</v>
      </c>
      <c r="H161" s="32">
        <f t="shared" si="87"/>
        <v>0</v>
      </c>
      <c r="I161" s="74">
        <v>0</v>
      </c>
      <c r="J161" s="32">
        <f t="shared" si="88"/>
        <v>0</v>
      </c>
      <c r="K161" s="74">
        <v>0.52108456999999997</v>
      </c>
      <c r="L161" s="32">
        <f t="shared" si="89"/>
        <v>0.4998319028293649</v>
      </c>
      <c r="M161" s="74">
        <v>3.95</v>
      </c>
      <c r="N161" s="32">
        <f t="shared" si="90"/>
        <v>8.0125306963047933</v>
      </c>
      <c r="O161" s="74">
        <v>0</v>
      </c>
      <c r="P161" s="32">
        <f t="shared" si="91"/>
        <v>0</v>
      </c>
      <c r="Q161" s="74">
        <v>1.000700916</v>
      </c>
      <c r="R161" s="32">
        <f t="shared" si="92"/>
        <v>1.2353329705176221</v>
      </c>
      <c r="S161" s="74">
        <v>0.222</v>
      </c>
      <c r="T161" s="32">
        <f t="shared" si="93"/>
        <v>3.6054564471157846E-2</v>
      </c>
      <c r="U161" s="74">
        <v>0</v>
      </c>
      <c r="V161" s="32">
        <f t="shared" si="94"/>
        <v>0</v>
      </c>
      <c r="W161" s="74">
        <v>1.7961050000000001</v>
      </c>
      <c r="X161" s="32">
        <f t="shared" si="95"/>
        <v>1.4231612929265609</v>
      </c>
      <c r="Y161" s="74">
        <v>23.326407840824125</v>
      </c>
      <c r="Z161" s="32">
        <f t="shared" si="96"/>
        <v>8.5036466320802351</v>
      </c>
      <c r="AA161" s="74">
        <v>11.893226859999999</v>
      </c>
      <c r="AB161" s="32">
        <f t="shared" si="97"/>
        <v>2.3922686181909443</v>
      </c>
      <c r="AC161" s="74">
        <v>0.123033</v>
      </c>
      <c r="AD161" s="32">
        <f t="shared" si="98"/>
        <v>0.11002596981228108</v>
      </c>
      <c r="AE161" s="74">
        <v>0</v>
      </c>
      <c r="AF161" s="32">
        <f t="shared" si="99"/>
        <v>0</v>
      </c>
      <c r="AG161" s="74">
        <v>16.901559655999304</v>
      </c>
      <c r="AH161" s="32">
        <f t="shared" si="100"/>
        <v>3.8681758068168559</v>
      </c>
      <c r="AI161" s="74">
        <v>0</v>
      </c>
      <c r="AJ161" s="32">
        <f t="shared" si="101"/>
        <v>0</v>
      </c>
    </row>
    <row r="162" spans="2:36" x14ac:dyDescent="0.25">
      <c r="B162" s="13" t="s">
        <v>83</v>
      </c>
      <c r="C162" s="22">
        <v>11.457635686987</v>
      </c>
      <c r="D162" s="31">
        <f t="shared" si="85"/>
        <v>1.5309644783117176</v>
      </c>
      <c r="E162" s="73">
        <v>0.48799999999999999</v>
      </c>
      <c r="F162" s="31">
        <f t="shared" si="86"/>
        <v>0.45332193429343803</v>
      </c>
      <c r="G162" s="73">
        <v>0.82499999999999996</v>
      </c>
      <c r="H162" s="31">
        <f t="shared" si="87"/>
        <v>1.0048506173360059</v>
      </c>
      <c r="I162" s="73">
        <v>0.46</v>
      </c>
      <c r="J162" s="31">
        <f t="shared" si="88"/>
        <v>0.91758397694426863</v>
      </c>
      <c r="K162" s="73">
        <v>2.5683578440000003</v>
      </c>
      <c r="L162" s="31">
        <f t="shared" si="89"/>
        <v>2.4636062209887455</v>
      </c>
      <c r="M162" s="73">
        <v>0</v>
      </c>
      <c r="N162" s="31">
        <f t="shared" si="90"/>
        <v>0</v>
      </c>
      <c r="O162" s="73">
        <v>6.4178050000000004</v>
      </c>
      <c r="P162" s="31">
        <f t="shared" si="91"/>
        <v>2.7926853573729704</v>
      </c>
      <c r="Q162" s="73">
        <v>3.9201959277309411</v>
      </c>
      <c r="R162" s="31">
        <f t="shared" si="92"/>
        <v>4.8393552988562956</v>
      </c>
      <c r="S162" s="73">
        <v>2.1</v>
      </c>
      <c r="T162" s="31">
        <f t="shared" si="93"/>
        <v>0.34105669094338509</v>
      </c>
      <c r="U162" s="73">
        <v>0</v>
      </c>
      <c r="V162" s="31">
        <f t="shared" si="94"/>
        <v>0</v>
      </c>
      <c r="W162" s="73">
        <v>0.56407099999999999</v>
      </c>
      <c r="X162" s="31">
        <f t="shared" si="95"/>
        <v>0.44694715156540299</v>
      </c>
      <c r="Y162" s="73">
        <v>1.3851708237740199E-3</v>
      </c>
      <c r="Z162" s="31">
        <f t="shared" si="96"/>
        <v>5.0496430015370918E-4</v>
      </c>
      <c r="AA162" s="73">
        <v>5.1727586700000003</v>
      </c>
      <c r="AB162" s="31">
        <f t="shared" si="97"/>
        <v>1.0404769354341676</v>
      </c>
      <c r="AC162" s="73">
        <v>8.1975999999999993E-2</v>
      </c>
      <c r="AD162" s="31">
        <f t="shared" si="98"/>
        <v>7.3309509654576832E-2</v>
      </c>
      <c r="AE162" s="73">
        <v>5.5806581099999999</v>
      </c>
      <c r="AF162" s="31">
        <f t="shared" si="99"/>
        <v>6.4902750160074909</v>
      </c>
      <c r="AG162" s="73">
        <v>27.092537704446702</v>
      </c>
      <c r="AH162" s="31">
        <f t="shared" si="100"/>
        <v>6.2005342126171961</v>
      </c>
      <c r="AI162" s="73">
        <v>0</v>
      </c>
      <c r="AJ162" s="31">
        <f t="shared" si="101"/>
        <v>0</v>
      </c>
    </row>
    <row r="163" spans="2:36" x14ac:dyDescent="0.25">
      <c r="B163" s="14" t="s">
        <v>84</v>
      </c>
      <c r="C163" s="23">
        <v>10.139948870589</v>
      </c>
      <c r="D163" s="32">
        <f t="shared" si="85"/>
        <v>1.3548957181803256</v>
      </c>
      <c r="E163" s="74">
        <v>8.8506406399999999</v>
      </c>
      <c r="F163" s="32">
        <f t="shared" si="86"/>
        <v>8.2216998661084268</v>
      </c>
      <c r="G163" s="74">
        <v>22.951533000000001</v>
      </c>
      <c r="H163" s="32">
        <f t="shared" si="87"/>
        <v>27.954984368312381</v>
      </c>
      <c r="I163" s="74">
        <v>0</v>
      </c>
      <c r="J163" s="32">
        <f t="shared" si="88"/>
        <v>0</v>
      </c>
      <c r="K163" s="74">
        <v>3.3610648705000004</v>
      </c>
      <c r="L163" s="32">
        <f t="shared" si="89"/>
        <v>3.2239823369840872</v>
      </c>
      <c r="M163" s="74">
        <v>1.0249999999999999</v>
      </c>
      <c r="N163" s="32">
        <f t="shared" si="90"/>
        <v>2.0792010034714967</v>
      </c>
      <c r="O163" s="74">
        <v>31.108084989999998</v>
      </c>
      <c r="P163" s="32">
        <f t="shared" si="91"/>
        <v>13.536574178786495</v>
      </c>
      <c r="Q163" s="74">
        <v>7.7764614201035371</v>
      </c>
      <c r="R163" s="32">
        <f t="shared" si="92"/>
        <v>9.599790539426456</v>
      </c>
      <c r="S163" s="74">
        <v>14.48807435</v>
      </c>
      <c r="T163" s="32">
        <f t="shared" si="93"/>
        <v>2.3529784266441593</v>
      </c>
      <c r="U163" s="74">
        <v>60.437695820000002</v>
      </c>
      <c r="V163" s="32">
        <f t="shared" si="94"/>
        <v>12.389617244055247</v>
      </c>
      <c r="W163" s="74">
        <v>12.110139</v>
      </c>
      <c r="X163" s="32">
        <f t="shared" si="95"/>
        <v>9.5955866036564501</v>
      </c>
      <c r="Y163" s="74">
        <v>37.770332271385051</v>
      </c>
      <c r="Z163" s="32">
        <f t="shared" si="96"/>
        <v>13.769182164859526</v>
      </c>
      <c r="AA163" s="74">
        <v>15.947825179999999</v>
      </c>
      <c r="AB163" s="32">
        <f t="shared" si="97"/>
        <v>3.2078326727982174</v>
      </c>
      <c r="AC163" s="74">
        <v>10.324099</v>
      </c>
      <c r="AD163" s="32">
        <f t="shared" si="98"/>
        <v>9.2326368121804823</v>
      </c>
      <c r="AE163" s="74">
        <v>45.366907439999999</v>
      </c>
      <c r="AF163" s="32">
        <f t="shared" si="99"/>
        <v>52.761466498680811</v>
      </c>
      <c r="AG163" s="74">
        <v>126.68155871628514</v>
      </c>
      <c r="AH163" s="32">
        <f t="shared" si="100"/>
        <v>28.992977605013241</v>
      </c>
      <c r="AI163" s="74">
        <v>21.379049999999999</v>
      </c>
      <c r="AJ163" s="32">
        <f t="shared" si="101"/>
        <v>46.433601351851337</v>
      </c>
    </row>
    <row r="164" spans="2:36" x14ac:dyDescent="0.25">
      <c r="B164" s="13" t="s">
        <v>85</v>
      </c>
      <c r="C164" s="22">
        <v>79.056671250642978</v>
      </c>
      <c r="D164" s="31">
        <f t="shared" si="85"/>
        <v>10.563519277870274</v>
      </c>
      <c r="E164" s="73">
        <v>11.06966474</v>
      </c>
      <c r="F164" s="31">
        <f t="shared" si="86"/>
        <v>10.283036540812846</v>
      </c>
      <c r="G164" s="73">
        <v>0.63480199999999998</v>
      </c>
      <c r="H164" s="31">
        <f t="shared" si="87"/>
        <v>0.77318931101349242</v>
      </c>
      <c r="I164" s="73">
        <v>3.035199</v>
      </c>
      <c r="J164" s="31">
        <f t="shared" si="88"/>
        <v>6.0544564548636242</v>
      </c>
      <c r="K164" s="73">
        <v>3.1658677305</v>
      </c>
      <c r="L164" s="31">
        <f t="shared" si="89"/>
        <v>3.0367463996139783</v>
      </c>
      <c r="M164" s="73">
        <v>2.1890000000000001</v>
      </c>
      <c r="N164" s="31">
        <f t="shared" si="90"/>
        <v>4.4403619479015681</v>
      </c>
      <c r="O164" s="73">
        <v>5.1757905800000001</v>
      </c>
      <c r="P164" s="31">
        <f t="shared" si="91"/>
        <v>2.252227134603646</v>
      </c>
      <c r="Q164" s="73">
        <v>3.4171125443571428</v>
      </c>
      <c r="R164" s="31">
        <f t="shared" si="92"/>
        <v>4.2183151054632777</v>
      </c>
      <c r="S164" s="73">
        <v>85.287446209999999</v>
      </c>
      <c r="T164" s="31">
        <f t="shared" si="93"/>
        <v>13.851359134949783</v>
      </c>
      <c r="U164" s="73">
        <v>18.500309999999999</v>
      </c>
      <c r="V164" s="31">
        <f t="shared" si="94"/>
        <v>3.7925297562472116</v>
      </c>
      <c r="W164" s="73">
        <v>3.47978137</v>
      </c>
      <c r="X164" s="31">
        <f t="shared" si="95"/>
        <v>2.7572386656854468</v>
      </c>
      <c r="Y164" s="73">
        <v>8.1571090286780272</v>
      </c>
      <c r="Z164" s="31">
        <f t="shared" si="96"/>
        <v>2.9736757237791016</v>
      </c>
      <c r="AA164" s="73">
        <v>41.679058399999995</v>
      </c>
      <c r="AB164" s="31">
        <f t="shared" si="97"/>
        <v>8.3835534813020178</v>
      </c>
      <c r="AC164" s="73">
        <v>7.4231808700000004</v>
      </c>
      <c r="AD164" s="31">
        <f t="shared" si="98"/>
        <v>6.6384033089798855</v>
      </c>
      <c r="AE164" s="73">
        <v>6.9652260000000004</v>
      </c>
      <c r="AF164" s="31">
        <f t="shared" si="99"/>
        <v>8.1005199382561344</v>
      </c>
      <c r="AG164" s="73">
        <v>61.137597276279784</v>
      </c>
      <c r="AH164" s="31">
        <f t="shared" si="100"/>
        <v>13.992257488916046</v>
      </c>
      <c r="AI164" s="73">
        <v>4.4119999999999999</v>
      </c>
      <c r="AJ164" s="31">
        <f t="shared" si="101"/>
        <v>9.5825141512072847</v>
      </c>
    </row>
    <row r="165" spans="2:36" x14ac:dyDescent="0.25">
      <c r="B165" s="14" t="s">
        <v>86</v>
      </c>
      <c r="C165" s="23">
        <v>66.508079663860002</v>
      </c>
      <c r="D165" s="32">
        <f t="shared" si="85"/>
        <v>8.8867817294748921</v>
      </c>
      <c r="E165" s="74">
        <v>14.31251114</v>
      </c>
      <c r="F165" s="32">
        <f t="shared" si="86"/>
        <v>13.295441054469631</v>
      </c>
      <c r="G165" s="74">
        <v>10.08314</v>
      </c>
      <c r="H165" s="32">
        <f t="shared" si="87"/>
        <v>12.281272065073182</v>
      </c>
      <c r="I165" s="74">
        <v>1.8716568099999999</v>
      </c>
      <c r="J165" s="32">
        <f t="shared" si="88"/>
        <v>3.7334832591187466</v>
      </c>
      <c r="K165" s="74">
        <v>8.4945264199999997</v>
      </c>
      <c r="L165" s="32">
        <f t="shared" si="89"/>
        <v>8.1480733619552623</v>
      </c>
      <c r="M165" s="74">
        <v>0</v>
      </c>
      <c r="N165" s="32">
        <f t="shared" si="90"/>
        <v>0</v>
      </c>
      <c r="O165" s="74">
        <v>13.030678</v>
      </c>
      <c r="P165" s="32">
        <f t="shared" si="91"/>
        <v>5.6702538714158655</v>
      </c>
      <c r="Q165" s="74">
        <v>11.660549149948293</v>
      </c>
      <c r="R165" s="32">
        <f t="shared" si="92"/>
        <v>14.394571433841236</v>
      </c>
      <c r="S165" s="74">
        <v>24.808090069999999</v>
      </c>
      <c r="T165" s="32">
        <f t="shared" si="93"/>
        <v>4.0290310037617374</v>
      </c>
      <c r="U165" s="74">
        <v>17.497141429999999</v>
      </c>
      <c r="V165" s="32">
        <f t="shared" si="94"/>
        <v>3.5868820318438388</v>
      </c>
      <c r="W165" s="74">
        <v>21.549254000000001</v>
      </c>
      <c r="X165" s="32">
        <f t="shared" si="95"/>
        <v>17.074761321995577</v>
      </c>
      <c r="Y165" s="74">
        <v>25.381586142720675</v>
      </c>
      <c r="Z165" s="32">
        <f t="shared" si="96"/>
        <v>9.2528622920525745</v>
      </c>
      <c r="AA165" s="74">
        <v>11.627067350000001</v>
      </c>
      <c r="AB165" s="32">
        <f t="shared" si="97"/>
        <v>2.3387318404348973</v>
      </c>
      <c r="AC165" s="74">
        <v>15.65564498</v>
      </c>
      <c r="AD165" s="32">
        <f t="shared" si="98"/>
        <v>14.000532555991235</v>
      </c>
      <c r="AE165" s="74">
        <v>1.627175</v>
      </c>
      <c r="AF165" s="32">
        <f t="shared" si="99"/>
        <v>1.8923956710854646</v>
      </c>
      <c r="AG165" s="74">
        <v>24.766850008281374</v>
      </c>
      <c r="AH165" s="32">
        <f t="shared" si="100"/>
        <v>5.6682656490278518</v>
      </c>
      <c r="AI165" s="74">
        <v>9.9429979999999993</v>
      </c>
      <c r="AJ165" s="32">
        <f t="shared" si="101"/>
        <v>21.595403227657687</v>
      </c>
    </row>
    <row r="166" spans="2:36" x14ac:dyDescent="0.25">
      <c r="B166" s="13" t="s">
        <v>87</v>
      </c>
      <c r="C166" s="22">
        <v>9.5000000000000001E-2</v>
      </c>
      <c r="D166" s="31">
        <f t="shared" si="85"/>
        <v>1.2693860183109014E-2</v>
      </c>
      <c r="E166" s="73">
        <v>0</v>
      </c>
      <c r="F166" s="31">
        <f t="shared" si="86"/>
        <v>0</v>
      </c>
      <c r="G166" s="73">
        <v>5.1195070400000002</v>
      </c>
      <c r="H166" s="31">
        <f t="shared" si="87"/>
        <v>6.2355634055757925</v>
      </c>
      <c r="I166" s="73">
        <v>0</v>
      </c>
      <c r="J166" s="31">
        <f t="shared" si="88"/>
        <v>0</v>
      </c>
      <c r="K166" s="73">
        <v>0</v>
      </c>
      <c r="L166" s="31">
        <f t="shared" si="89"/>
        <v>0</v>
      </c>
      <c r="M166" s="73">
        <v>8.5238869999999994E-2</v>
      </c>
      <c r="N166" s="31">
        <f t="shared" si="90"/>
        <v>0.17290609174514779</v>
      </c>
      <c r="O166" s="73">
        <v>1.1035699999999999</v>
      </c>
      <c r="P166" s="31">
        <f t="shared" si="91"/>
        <v>0.48021461852394837</v>
      </c>
      <c r="Q166" s="73">
        <v>7.4330160000000006E-2</v>
      </c>
      <c r="R166" s="31">
        <f t="shared" si="92"/>
        <v>9.1758182573553421E-2</v>
      </c>
      <c r="S166" s="73">
        <v>0</v>
      </c>
      <c r="T166" s="31">
        <f t="shared" si="93"/>
        <v>0</v>
      </c>
      <c r="U166" s="73">
        <v>1.36521</v>
      </c>
      <c r="V166" s="31">
        <f t="shared" si="94"/>
        <v>0.2798655562272338</v>
      </c>
      <c r="W166" s="73">
        <v>0.121115</v>
      </c>
      <c r="X166" s="31">
        <f t="shared" si="95"/>
        <v>9.5966650052641919E-2</v>
      </c>
      <c r="Y166" s="73">
        <v>4.1170795263806719</v>
      </c>
      <c r="Z166" s="31">
        <f t="shared" si="96"/>
        <v>1.5008821627152249</v>
      </c>
      <c r="AA166" s="73">
        <v>1.08959294</v>
      </c>
      <c r="AB166" s="31">
        <f t="shared" si="97"/>
        <v>0.21916667592805075</v>
      </c>
      <c r="AC166" s="73">
        <v>0.101008</v>
      </c>
      <c r="AD166" s="31">
        <f t="shared" si="98"/>
        <v>9.0329449487526803E-2</v>
      </c>
      <c r="AE166" s="73">
        <v>0</v>
      </c>
      <c r="AF166" s="31">
        <f t="shared" si="99"/>
        <v>0</v>
      </c>
      <c r="AG166" s="73">
        <v>4.7548006776533596</v>
      </c>
      <c r="AH166" s="31">
        <f t="shared" si="100"/>
        <v>1.0882075572834267</v>
      </c>
      <c r="AI166" s="73">
        <v>0</v>
      </c>
      <c r="AJ166" s="31">
        <f t="shared" si="101"/>
        <v>0</v>
      </c>
    </row>
    <row r="167" spans="2:36" x14ac:dyDescent="0.25">
      <c r="B167" s="14" t="s">
        <v>88</v>
      </c>
      <c r="C167" s="23">
        <v>38.084097635757999</v>
      </c>
      <c r="D167" s="32">
        <f t="shared" si="85"/>
        <v>5.0887811640861536</v>
      </c>
      <c r="E167" s="74">
        <v>0.17481639999999998</v>
      </c>
      <c r="F167" s="32">
        <f t="shared" si="86"/>
        <v>0.1623936651520807</v>
      </c>
      <c r="G167" s="74">
        <v>8.5713999999999999E-2</v>
      </c>
      <c r="H167" s="32">
        <f t="shared" si="87"/>
        <v>0.10439971613859202</v>
      </c>
      <c r="I167" s="74">
        <v>0</v>
      </c>
      <c r="J167" s="32">
        <f t="shared" si="88"/>
        <v>0</v>
      </c>
      <c r="K167" s="74">
        <v>1.3927500000000001E-2</v>
      </c>
      <c r="L167" s="32">
        <f t="shared" si="89"/>
        <v>1.3359460685347064E-2</v>
      </c>
      <c r="M167" s="74">
        <v>8.5000000000000006E-2</v>
      </c>
      <c r="N167" s="32">
        <f t="shared" si="90"/>
        <v>0.17242154662934367</v>
      </c>
      <c r="O167" s="74">
        <v>0.50517865000000006</v>
      </c>
      <c r="P167" s="32">
        <f t="shared" si="91"/>
        <v>0.21982671937094456</v>
      </c>
      <c r="Q167" s="74">
        <v>0.89921144823588572</v>
      </c>
      <c r="R167" s="32">
        <f t="shared" si="92"/>
        <v>1.1100474994195866</v>
      </c>
      <c r="S167" s="74">
        <v>5.5043310599999993</v>
      </c>
      <c r="T167" s="32">
        <f t="shared" si="93"/>
        <v>0.89394711294309293</v>
      </c>
      <c r="U167" s="74">
        <v>0.315</v>
      </c>
      <c r="V167" s="32">
        <f t="shared" si="94"/>
        <v>6.4574424602499722E-2</v>
      </c>
      <c r="W167" s="74">
        <v>0</v>
      </c>
      <c r="X167" s="32">
        <f t="shared" si="95"/>
        <v>0</v>
      </c>
      <c r="Y167" s="74">
        <v>1.6975319509928268</v>
      </c>
      <c r="Z167" s="32">
        <f t="shared" si="96"/>
        <v>0.6188356113985678</v>
      </c>
      <c r="AA167" s="74">
        <v>3.5392644900000003</v>
      </c>
      <c r="AB167" s="32">
        <f t="shared" si="97"/>
        <v>0.71190699299454707</v>
      </c>
      <c r="AC167" s="74">
        <v>0.17867</v>
      </c>
      <c r="AD167" s="32">
        <f t="shared" si="98"/>
        <v>0.15978103457088957</v>
      </c>
      <c r="AE167" s="74">
        <v>0.25301000000000001</v>
      </c>
      <c r="AF167" s="32">
        <f t="shared" si="99"/>
        <v>0.29424925330178581</v>
      </c>
      <c r="AG167" s="74">
        <v>5.3437371441921551</v>
      </c>
      <c r="AH167" s="32">
        <f t="shared" si="100"/>
        <v>1.2229945141077896</v>
      </c>
      <c r="AI167" s="74">
        <v>0.78221799999999997</v>
      </c>
      <c r="AJ167" s="32">
        <f t="shared" si="101"/>
        <v>1.6989154701561788</v>
      </c>
    </row>
    <row r="168" spans="2:36" x14ac:dyDescent="0.25">
      <c r="B168" s="13" t="s">
        <v>89</v>
      </c>
      <c r="C168" s="22">
        <v>28.570414553309998</v>
      </c>
      <c r="D168" s="31">
        <f t="shared" si="85"/>
        <v>3.8175668180334741</v>
      </c>
      <c r="E168" s="73">
        <v>0.32009500000000002</v>
      </c>
      <c r="F168" s="31">
        <f t="shared" si="86"/>
        <v>0.29734853392962718</v>
      </c>
      <c r="G168" s="73">
        <v>0.04</v>
      </c>
      <c r="H168" s="31">
        <f t="shared" si="87"/>
        <v>4.872002993144272E-2</v>
      </c>
      <c r="I168" s="73">
        <v>0</v>
      </c>
      <c r="J168" s="31">
        <f t="shared" si="88"/>
        <v>0</v>
      </c>
      <c r="K168" s="73">
        <v>6.2570000000000001E-2</v>
      </c>
      <c r="L168" s="31">
        <f t="shared" si="89"/>
        <v>6.0018054574199661E-2</v>
      </c>
      <c r="M168" s="73">
        <v>0.110996</v>
      </c>
      <c r="N168" s="31">
        <f t="shared" si="90"/>
        <v>0.22515414105494855</v>
      </c>
      <c r="O168" s="73">
        <v>0.78700000000000003</v>
      </c>
      <c r="P168" s="31">
        <f t="shared" si="91"/>
        <v>0.34246029230438252</v>
      </c>
      <c r="Q168" s="73">
        <v>0.41310153806056549</v>
      </c>
      <c r="R168" s="31">
        <f t="shared" si="92"/>
        <v>0.50996051065646952</v>
      </c>
      <c r="S168" s="73">
        <v>0.18387999999999999</v>
      </c>
      <c r="T168" s="31">
        <f t="shared" si="93"/>
        <v>2.9863573490795069E-2</v>
      </c>
      <c r="U168" s="73">
        <v>9.06E-2</v>
      </c>
      <c r="V168" s="31">
        <f t="shared" si="94"/>
        <v>1.8572834504718968E-2</v>
      </c>
      <c r="W168" s="73">
        <v>13.19545564</v>
      </c>
      <c r="X168" s="31">
        <f t="shared" si="95"/>
        <v>10.455547815621848</v>
      </c>
      <c r="Y168" s="73">
        <v>9.3131524637535161</v>
      </c>
      <c r="Z168" s="31">
        <f t="shared" si="96"/>
        <v>3.3951115886709688</v>
      </c>
      <c r="AA168" s="73">
        <v>3.1578886699999997</v>
      </c>
      <c r="AB168" s="31">
        <f t="shared" si="97"/>
        <v>0.63519497726807339</v>
      </c>
      <c r="AC168" s="73">
        <v>0.122713</v>
      </c>
      <c r="AD168" s="31">
        <f t="shared" si="98"/>
        <v>0.10973980016397589</v>
      </c>
      <c r="AE168" s="73">
        <v>7.7446000000000001E-2</v>
      </c>
      <c r="AF168" s="31">
        <f t="shared" si="99"/>
        <v>9.0069276594640937E-2</v>
      </c>
      <c r="AG168" s="73">
        <v>2.2821475182226183</v>
      </c>
      <c r="AH168" s="31">
        <f t="shared" si="100"/>
        <v>0.52230373984701484</v>
      </c>
      <c r="AI168" s="73">
        <v>0</v>
      </c>
      <c r="AJ168" s="31">
        <f t="shared" si="101"/>
        <v>0</v>
      </c>
    </row>
    <row r="169" spans="2:36" x14ac:dyDescent="0.25">
      <c r="B169" s="14" t="s">
        <v>90</v>
      </c>
      <c r="C169" s="23">
        <v>464.47979137865514</v>
      </c>
      <c r="D169" s="32">
        <f t="shared" si="85"/>
        <v>62.06359504884518</v>
      </c>
      <c r="E169" s="74">
        <v>45.374356810529989</v>
      </c>
      <c r="F169" s="32">
        <f t="shared" si="86"/>
        <v>42.149981960389525</v>
      </c>
      <c r="G169" s="74">
        <v>38.604189759999997</v>
      </c>
      <c r="H169" s="32">
        <f t="shared" si="87"/>
        <v>47.019932014657357</v>
      </c>
      <c r="I169" s="74">
        <v>34.389251291999997</v>
      </c>
      <c r="J169" s="32">
        <f t="shared" si="88"/>
        <v>68.597882531846054</v>
      </c>
      <c r="K169" s="74">
        <v>64.394550540000012</v>
      </c>
      <c r="L169" s="32">
        <f t="shared" si="89"/>
        <v>61.768190004647259</v>
      </c>
      <c r="M169" s="74">
        <v>37.259056186502427</v>
      </c>
      <c r="N169" s="32">
        <f t="shared" si="90"/>
        <v>75.579577572074868</v>
      </c>
      <c r="O169" s="74">
        <v>134.93315028130615</v>
      </c>
      <c r="P169" s="32">
        <f t="shared" si="91"/>
        <v>58.715687530987651</v>
      </c>
      <c r="Q169" s="74">
        <v>49.257181760000016</v>
      </c>
      <c r="R169" s="32">
        <f t="shared" si="92"/>
        <v>60.806400483905676</v>
      </c>
      <c r="S169" s="74">
        <v>318.41142621</v>
      </c>
      <c r="T169" s="32">
        <f t="shared" si="93"/>
        <v>51.712546372260206</v>
      </c>
      <c r="U169" s="74">
        <v>332.80103743770445</v>
      </c>
      <c r="V169" s="32">
        <f t="shared" si="94"/>
        <v>68.223604760808669</v>
      </c>
      <c r="W169" s="74">
        <v>54.674588200000002</v>
      </c>
      <c r="X169" s="32">
        <f t="shared" si="95"/>
        <v>43.321942555106354</v>
      </c>
      <c r="Y169" s="74">
        <v>96.820642030313195</v>
      </c>
      <c r="Z169" s="32">
        <f t="shared" si="96"/>
        <v>35.295984368239985</v>
      </c>
      <c r="AA169" s="74">
        <v>374.56844252503419</v>
      </c>
      <c r="AB169" s="32">
        <f t="shared" si="97"/>
        <v>75.342742635390863</v>
      </c>
      <c r="AC169" s="74">
        <v>74.640548052864077</v>
      </c>
      <c r="AD169" s="32">
        <f t="shared" si="98"/>
        <v>66.749560579978848</v>
      </c>
      <c r="AE169" s="74">
        <v>23.882166999999999</v>
      </c>
      <c r="AF169" s="32">
        <f t="shared" si="99"/>
        <v>27.774830271445992</v>
      </c>
      <c r="AG169" s="74">
        <v>126.80296592811999</v>
      </c>
      <c r="AH169" s="32">
        <f t="shared" si="100"/>
        <v>29.020763469108097</v>
      </c>
      <c r="AI169" s="74">
        <v>8.1658185507260903</v>
      </c>
      <c r="AJ169" s="32">
        <f t="shared" si="101"/>
        <v>17.735510384978177</v>
      </c>
    </row>
    <row r="170" spans="2:36" x14ac:dyDescent="0.25">
      <c r="B170" s="13" t="s">
        <v>91</v>
      </c>
      <c r="C170" s="24">
        <v>124.45495071743126</v>
      </c>
      <c r="D170" s="33">
        <f t="shared" si="85"/>
        <v>16.629618352661002</v>
      </c>
      <c r="E170" s="75">
        <v>8.7399751192200004</v>
      </c>
      <c r="F170" s="33">
        <f t="shared" si="86"/>
        <v>8.1188984154125663</v>
      </c>
      <c r="G170" s="75">
        <v>5.9064410332799993</v>
      </c>
      <c r="H170" s="33">
        <f t="shared" si="87"/>
        <v>7.1940495982425743</v>
      </c>
      <c r="I170" s="75">
        <v>11.348452926359998</v>
      </c>
      <c r="J170" s="33">
        <f t="shared" si="88"/>
        <v>22.637301235509195</v>
      </c>
      <c r="K170" s="75">
        <v>12.996865815663158</v>
      </c>
      <c r="L170" s="33">
        <f t="shared" si="89"/>
        <v>12.466782832316149</v>
      </c>
      <c r="M170" s="75">
        <v>3.5585817807508384</v>
      </c>
      <c r="N170" s="33">
        <f t="shared" si="90"/>
        <v>7.2185432287536875</v>
      </c>
      <c r="O170" s="75">
        <v>5.0105768955243137</v>
      </c>
      <c r="P170" s="33">
        <f t="shared" si="91"/>
        <v>2.1803349787227977</v>
      </c>
      <c r="Q170" s="75">
        <v>9.8514363520000021</v>
      </c>
      <c r="R170" s="33">
        <f t="shared" si="92"/>
        <v>12.161280096781134</v>
      </c>
      <c r="S170" s="75">
        <v>54.70748176</v>
      </c>
      <c r="T170" s="33">
        <f t="shared" si="93"/>
        <v>8.88492985662438</v>
      </c>
      <c r="U170" s="75">
        <v>45.359174029726034</v>
      </c>
      <c r="V170" s="33">
        <f t="shared" si="94"/>
        <v>9.2985478203625647</v>
      </c>
      <c r="W170" s="75">
        <v>15.85563058</v>
      </c>
      <c r="X170" s="33">
        <f t="shared" si="95"/>
        <v>12.563363342565559</v>
      </c>
      <c r="Y170" s="75">
        <v>33.887224710609622</v>
      </c>
      <c r="Z170" s="33">
        <f t="shared" si="96"/>
        <v>12.353594528883995</v>
      </c>
      <c r="AA170" s="75">
        <v>107.96680944931718</v>
      </c>
      <c r="AB170" s="33">
        <f t="shared" si="97"/>
        <v>21.717033828765548</v>
      </c>
      <c r="AC170" s="75">
        <v>14.928109610572815</v>
      </c>
      <c r="AD170" s="33">
        <f t="shared" si="98"/>
        <v>13.349912115995769</v>
      </c>
      <c r="AE170" s="75">
        <v>2.868913</v>
      </c>
      <c r="AF170" s="33">
        <f t="shared" si="99"/>
        <v>3.3365302084415092</v>
      </c>
      <c r="AG170" s="75">
        <v>7.3799326170165838</v>
      </c>
      <c r="AH170" s="33">
        <f t="shared" si="100"/>
        <v>1.6890084339020912</v>
      </c>
      <c r="AI170" s="75">
        <v>1.875482715918797</v>
      </c>
      <c r="AJ170" s="33">
        <f t="shared" si="101"/>
        <v>4.0733997428913291</v>
      </c>
    </row>
    <row r="171" spans="2:36" x14ac:dyDescent="0.25">
      <c r="B171" s="13" t="s">
        <v>94</v>
      </c>
      <c r="C171" s="24">
        <v>67.661503882548587</v>
      </c>
      <c r="D171" s="33">
        <f t="shared" si="85"/>
        <v>9.0409017901469415</v>
      </c>
      <c r="E171" s="75">
        <v>10.777487491250001</v>
      </c>
      <c r="F171" s="33">
        <f t="shared" si="86"/>
        <v>10.011621877780295</v>
      </c>
      <c r="G171" s="75">
        <v>16.94723930464</v>
      </c>
      <c r="H171" s="33">
        <f t="shared" si="87"/>
        <v>20.641750154434579</v>
      </c>
      <c r="I171" s="75">
        <v>5.1583876938</v>
      </c>
      <c r="J171" s="33">
        <f t="shared" si="88"/>
        <v>10.289682379776909</v>
      </c>
      <c r="K171" s="75">
        <v>9.7616954134989466</v>
      </c>
      <c r="L171" s="33">
        <f t="shared" si="89"/>
        <v>9.3635603014878424</v>
      </c>
      <c r="M171" s="75">
        <v>24.429479148984107</v>
      </c>
      <c r="N171" s="33">
        <f t="shared" si="90"/>
        <v>49.554924449613431</v>
      </c>
      <c r="O171" s="75">
        <v>23.168172067378482</v>
      </c>
      <c r="P171" s="33">
        <f t="shared" si="91"/>
        <v>10.081548892443029</v>
      </c>
      <c r="Q171" s="75">
        <v>14.777154528000001</v>
      </c>
      <c r="R171" s="33">
        <f t="shared" si="92"/>
        <v>18.241920145171697</v>
      </c>
      <c r="S171" s="75">
        <v>105.43919955</v>
      </c>
      <c r="T171" s="33">
        <f t="shared" si="93"/>
        <v>17.124164044877261</v>
      </c>
      <c r="U171" s="75">
        <v>152.04367415216711</v>
      </c>
      <c r="V171" s="33">
        <f t="shared" si="94"/>
        <v>31.168675469289369</v>
      </c>
      <c r="W171" s="75">
        <v>10.388171760000001</v>
      </c>
      <c r="X171" s="33">
        <f t="shared" si="95"/>
        <v>8.2311690870549263</v>
      </c>
      <c r="Y171" s="75">
        <v>17.427715565456374</v>
      </c>
      <c r="Z171" s="33">
        <f t="shared" si="96"/>
        <v>6.3532771862831963</v>
      </c>
      <c r="AA171" s="75">
        <v>118.76011188278655</v>
      </c>
      <c r="AB171" s="33">
        <f t="shared" si="97"/>
        <v>23.888057639391214</v>
      </c>
      <c r="AC171" s="75">
        <v>10.449676727400972</v>
      </c>
      <c r="AD171" s="33">
        <f t="shared" si="98"/>
        <v>9.3449384811970386</v>
      </c>
      <c r="AE171" s="75">
        <v>11.780412</v>
      </c>
      <c r="AF171" s="33">
        <f t="shared" si="99"/>
        <v>13.700555055481592</v>
      </c>
      <c r="AG171" s="75">
        <v>33.577425377766168</v>
      </c>
      <c r="AH171" s="33">
        <f t="shared" si="100"/>
        <v>7.6846981666198229</v>
      </c>
      <c r="AI171" s="75">
        <v>1.1286090679865328</v>
      </c>
      <c r="AJ171" s="33">
        <f t="shared" si="101"/>
        <v>2.4512494028018623</v>
      </c>
    </row>
    <row r="172" spans="2:36" x14ac:dyDescent="0.25">
      <c r="B172" s="13" t="s">
        <v>92</v>
      </c>
      <c r="C172" s="24">
        <v>87.276326723241311</v>
      </c>
      <c r="D172" s="33">
        <f t="shared" si="85"/>
        <v>11.661826197054378</v>
      </c>
      <c r="E172" s="75">
        <v>10.105879849689998</v>
      </c>
      <c r="F172" s="33">
        <f t="shared" si="86"/>
        <v>9.3877397565544047</v>
      </c>
      <c r="G172" s="75">
        <v>9.8054641990399993</v>
      </c>
      <c r="H172" s="33">
        <f t="shared" si="87"/>
        <v>11.943062731722968</v>
      </c>
      <c r="I172" s="75">
        <v>11.004560413439998</v>
      </c>
      <c r="J172" s="33">
        <f t="shared" si="88"/>
        <v>21.951322410190738</v>
      </c>
      <c r="K172" s="75">
        <v>10.434197549987369</v>
      </c>
      <c r="L172" s="33">
        <f t="shared" si="89"/>
        <v>10.008634137655783</v>
      </c>
      <c r="M172" s="75">
        <v>6.7562775520577416</v>
      </c>
      <c r="N172" s="33">
        <f t="shared" si="90"/>
        <v>13.705033235093078</v>
      </c>
      <c r="O172" s="75">
        <v>20.982109976364814</v>
      </c>
      <c r="P172" s="33">
        <f t="shared" si="91"/>
        <v>9.1302916336322681</v>
      </c>
      <c r="Q172" s="75">
        <v>5.4182899936000002</v>
      </c>
      <c r="R172" s="33">
        <f t="shared" si="92"/>
        <v>6.6887040532296229</v>
      </c>
      <c r="S172" s="75">
        <v>74.775467259999999</v>
      </c>
      <c r="T172" s="33">
        <f t="shared" si="93"/>
        <v>12.144130203543346</v>
      </c>
      <c r="U172" s="75">
        <v>63.962453482838569</v>
      </c>
      <c r="V172" s="33">
        <f t="shared" si="94"/>
        <v>13.112186126407794</v>
      </c>
      <c r="W172" s="75">
        <v>8.2011882299999996</v>
      </c>
      <c r="X172" s="33">
        <f t="shared" si="95"/>
        <v>6.4982913832659515</v>
      </c>
      <c r="Y172" s="75">
        <v>15.491302724850115</v>
      </c>
      <c r="Z172" s="33">
        <f t="shared" si="96"/>
        <v>5.6473574989183994</v>
      </c>
      <c r="AA172" s="75">
        <v>58.01299777975612</v>
      </c>
      <c r="AB172" s="33">
        <f t="shared" si="97"/>
        <v>11.669051273414583</v>
      </c>
      <c r="AC172" s="75">
        <v>26.124191818502425</v>
      </c>
      <c r="AD172" s="33">
        <f t="shared" si="98"/>
        <v>23.362346202992594</v>
      </c>
      <c r="AE172" s="75">
        <v>2.392261</v>
      </c>
      <c r="AF172" s="33">
        <f t="shared" si="99"/>
        <v>2.7821865260384313</v>
      </c>
      <c r="AG172" s="75">
        <v>15.431920953452202</v>
      </c>
      <c r="AH172" s="33">
        <f t="shared" si="100"/>
        <v>3.531826914190455</v>
      </c>
      <c r="AI172" s="75">
        <v>0.13277753741018034</v>
      </c>
      <c r="AJ172" s="33">
        <f t="shared" si="101"/>
        <v>0.28838228268257204</v>
      </c>
    </row>
    <row r="173" spans="2:36" x14ac:dyDescent="0.25">
      <c r="B173" s="13" t="s">
        <v>93</v>
      </c>
      <c r="C173" s="24">
        <v>26.946525840314045</v>
      </c>
      <c r="D173" s="33">
        <f t="shared" si="85"/>
        <v>3.6005834888155857</v>
      </c>
      <c r="E173" s="75">
        <v>6.6570838524899996</v>
      </c>
      <c r="F173" s="33">
        <f t="shared" si="86"/>
        <v>6.1840207556647115</v>
      </c>
      <c r="G173" s="75">
        <v>1.2353340723200001</v>
      </c>
      <c r="H173" s="33">
        <f t="shared" si="87"/>
        <v>1.5046378244690355</v>
      </c>
      <c r="I173" s="75">
        <v>3.0950326162799993</v>
      </c>
      <c r="J173" s="33">
        <f t="shared" si="88"/>
        <v>6.1738094278661437</v>
      </c>
      <c r="K173" s="75">
        <v>3.2084357775789476</v>
      </c>
      <c r="L173" s="33">
        <f t="shared" si="89"/>
        <v>3.0775782898601247</v>
      </c>
      <c r="M173" s="75">
        <v>0</v>
      </c>
      <c r="N173" s="33">
        <f t="shared" si="90"/>
        <v>0</v>
      </c>
      <c r="O173" s="75">
        <v>5.0105768955243137</v>
      </c>
      <c r="P173" s="33">
        <f t="shared" si="91"/>
        <v>2.1803349787227977</v>
      </c>
      <c r="Q173" s="75">
        <v>9.3588645344000003</v>
      </c>
      <c r="R173" s="33">
        <f t="shared" si="92"/>
        <v>11.553216091942074</v>
      </c>
      <c r="S173" s="75">
        <v>26.03296559</v>
      </c>
      <c r="T173" s="33">
        <f t="shared" si="93"/>
        <v>4.2279605236040041</v>
      </c>
      <c r="U173" s="75">
        <v>32.955723343663699</v>
      </c>
      <c r="V173" s="33">
        <f t="shared" si="94"/>
        <v>6.7558630865912752</v>
      </c>
      <c r="W173" s="75">
        <v>8.7479341099999992</v>
      </c>
      <c r="X173" s="33">
        <f t="shared" si="95"/>
        <v>6.9315108072322955</v>
      </c>
      <c r="Y173" s="75">
        <v>6.7774449421219245</v>
      </c>
      <c r="Z173" s="33">
        <f t="shared" si="96"/>
        <v>2.4707189057767991</v>
      </c>
      <c r="AA173" s="75">
        <v>13.161189267864005</v>
      </c>
      <c r="AB173" s="33">
        <f t="shared" si="97"/>
        <v>2.6473135032406598</v>
      </c>
      <c r="AC173" s="75">
        <v>11.942487688458252</v>
      </c>
      <c r="AD173" s="33">
        <f t="shared" si="98"/>
        <v>10.679929692796614</v>
      </c>
      <c r="AE173" s="75">
        <v>4.2960690000000001</v>
      </c>
      <c r="AF173" s="33">
        <f t="shared" si="99"/>
        <v>4.9963048708863278</v>
      </c>
      <c r="AG173" s="75">
        <v>0</v>
      </c>
      <c r="AH173" s="33">
        <f t="shared" si="100"/>
        <v>0</v>
      </c>
      <c r="AI173" s="75">
        <v>1.5103444880408012</v>
      </c>
      <c r="AJ173" s="33">
        <f t="shared" si="101"/>
        <v>3.2803484655142565</v>
      </c>
    </row>
    <row r="174" spans="2:36" x14ac:dyDescent="0.25">
      <c r="B174" s="13" t="s">
        <v>95</v>
      </c>
      <c r="C174" s="24">
        <v>66.438750304804699</v>
      </c>
      <c r="D174" s="33">
        <f t="shared" si="85"/>
        <v>8.8775179695756012</v>
      </c>
      <c r="E174" s="75">
        <v>6.1987570160200001</v>
      </c>
      <c r="F174" s="33">
        <f t="shared" si="86"/>
        <v>5.7582633621254233</v>
      </c>
      <c r="G174" s="75">
        <v>1.4283550211200002</v>
      </c>
      <c r="H174" s="33">
        <f t="shared" si="87"/>
        <v>1.7397374845423226</v>
      </c>
      <c r="I174" s="75">
        <v>2.0633550775199998</v>
      </c>
      <c r="J174" s="33">
        <f t="shared" si="88"/>
        <v>4.115872951910764</v>
      </c>
      <c r="K174" s="75">
        <v>14.159321768450527</v>
      </c>
      <c r="L174" s="33">
        <f t="shared" si="89"/>
        <v>13.581827499321031</v>
      </c>
      <c r="M174" s="75">
        <v>1.5095817832864245</v>
      </c>
      <c r="N174" s="33">
        <f t="shared" si="90"/>
        <v>3.0621697157379764</v>
      </c>
      <c r="O174" s="75">
        <v>62.282339107057581</v>
      </c>
      <c r="P174" s="33">
        <f t="shared" si="91"/>
        <v>27.101941621351479</v>
      </c>
      <c r="Q174" s="75">
        <v>6.4034336288000011</v>
      </c>
      <c r="R174" s="33">
        <f t="shared" si="92"/>
        <v>7.9048320629077367</v>
      </c>
      <c r="S174" s="75">
        <v>40.97476691</v>
      </c>
      <c r="T174" s="33">
        <f t="shared" si="93"/>
        <v>6.6546278164291</v>
      </c>
      <c r="U174" s="75">
        <v>27.769645589477733</v>
      </c>
      <c r="V174" s="33">
        <f t="shared" si="94"/>
        <v>5.6927266201773614</v>
      </c>
      <c r="W174" s="75">
        <v>3.28047529</v>
      </c>
      <c r="X174" s="33">
        <f t="shared" si="95"/>
        <v>2.5993165517216617</v>
      </c>
      <c r="Y174" s="75">
        <v>13.554889884243849</v>
      </c>
      <c r="Z174" s="33">
        <f t="shared" si="96"/>
        <v>4.9414378115535982</v>
      </c>
      <c r="AA174" s="75">
        <v>48.213462532671613</v>
      </c>
      <c r="AB174" s="33">
        <f t="shared" si="97"/>
        <v>9.6979192231800422</v>
      </c>
      <c r="AC174" s="75">
        <v>7.4640548052864073</v>
      </c>
      <c r="AD174" s="33">
        <f t="shared" si="98"/>
        <v>6.6749560579978846</v>
      </c>
      <c r="AE174" s="75">
        <v>2.1532339999999999</v>
      </c>
      <c r="AF174" s="33">
        <f t="shared" si="99"/>
        <v>2.5041994256512292</v>
      </c>
      <c r="AG174" s="75">
        <v>58.405446106492064</v>
      </c>
      <c r="AH174" s="33">
        <f t="shared" si="100"/>
        <v>13.366963653871188</v>
      </c>
      <c r="AI174" s="75">
        <v>1.9252742924476147</v>
      </c>
      <c r="AJ174" s="33">
        <f t="shared" si="101"/>
        <v>4.1815430988972935</v>
      </c>
    </row>
    <row r="175" spans="2:36" x14ac:dyDescent="0.25">
      <c r="B175" s="13" t="s">
        <v>96</v>
      </c>
      <c r="C175" s="24">
        <v>91.701733910315241</v>
      </c>
      <c r="D175" s="33">
        <f t="shared" si="85"/>
        <v>12.253147250591665</v>
      </c>
      <c r="E175" s="75">
        <v>2.8951734818599997</v>
      </c>
      <c r="F175" s="33">
        <f t="shared" si="86"/>
        <v>2.6894377928521376</v>
      </c>
      <c r="G175" s="75">
        <v>3.2813561296000002</v>
      </c>
      <c r="H175" s="33">
        <f t="shared" si="87"/>
        <v>3.9966942212458756</v>
      </c>
      <c r="I175" s="75">
        <v>1.7194625645999997</v>
      </c>
      <c r="J175" s="33">
        <f t="shared" si="88"/>
        <v>3.4298941265923024</v>
      </c>
      <c r="K175" s="75">
        <v>13.834034214821054</v>
      </c>
      <c r="L175" s="33">
        <f t="shared" si="89"/>
        <v>13.269806944006318</v>
      </c>
      <c r="M175" s="75">
        <v>1.0051359214233129</v>
      </c>
      <c r="N175" s="33">
        <f t="shared" si="90"/>
        <v>2.0389069428766828</v>
      </c>
      <c r="O175" s="75">
        <v>18.479375339456645</v>
      </c>
      <c r="P175" s="33">
        <f t="shared" si="91"/>
        <v>8.0412354261152732</v>
      </c>
      <c r="Q175" s="75">
        <v>3.448002723200001</v>
      </c>
      <c r="R175" s="33">
        <f t="shared" si="92"/>
        <v>4.2564480338733972</v>
      </c>
      <c r="S175" s="75">
        <v>16.481545130000001</v>
      </c>
      <c r="T175" s="33">
        <f t="shared" si="93"/>
        <v>2.6767339255580302</v>
      </c>
      <c r="U175" s="75">
        <v>10.710366839831311</v>
      </c>
      <c r="V175" s="33">
        <f t="shared" si="94"/>
        <v>2.1956056379803184</v>
      </c>
      <c r="W175" s="75">
        <v>8.2011882299999996</v>
      </c>
      <c r="X175" s="33">
        <f t="shared" si="95"/>
        <v>6.4982913832659515</v>
      </c>
      <c r="Y175" s="75">
        <v>9.682064203031322</v>
      </c>
      <c r="Z175" s="33">
        <f t="shared" si="96"/>
        <v>3.5295984368239988</v>
      </c>
      <c r="AA175" s="75">
        <v>28.453871612638757</v>
      </c>
      <c r="AB175" s="33">
        <f t="shared" si="97"/>
        <v>5.7233671673988287</v>
      </c>
      <c r="AC175" s="75">
        <v>3.7320274026432037</v>
      </c>
      <c r="AD175" s="33">
        <f t="shared" si="98"/>
        <v>3.3374780289989423</v>
      </c>
      <c r="AE175" s="75">
        <v>0.39127800000000001</v>
      </c>
      <c r="AF175" s="33">
        <f t="shared" si="99"/>
        <v>0.45505418494690392</v>
      </c>
      <c r="AG175" s="75">
        <v>12.008240873392962</v>
      </c>
      <c r="AH175" s="33">
        <f t="shared" si="100"/>
        <v>2.7482663005245369</v>
      </c>
      <c r="AI175" s="75">
        <v>1.5933304489221638</v>
      </c>
      <c r="AJ175" s="33">
        <f t="shared" si="101"/>
        <v>3.4605873921908636</v>
      </c>
    </row>
    <row r="176" spans="2:36" x14ac:dyDescent="0.25">
      <c r="B176" s="14" t="s">
        <v>97</v>
      </c>
      <c r="C176" s="23">
        <v>22.858184124924001</v>
      </c>
      <c r="D176" s="32">
        <f t="shared" si="85"/>
        <v>3.054300982332077</v>
      </c>
      <c r="E176" s="74">
        <v>26.034905799999997</v>
      </c>
      <c r="F176" s="32">
        <f t="shared" si="86"/>
        <v>24.184823476236573</v>
      </c>
      <c r="G176" s="74">
        <v>3.75787</v>
      </c>
      <c r="H176" s="32">
        <f t="shared" si="87"/>
        <v>4.5770884719617655</v>
      </c>
      <c r="I176" s="74">
        <v>10.375544230000001</v>
      </c>
      <c r="J176" s="32">
        <f t="shared" si="88"/>
        <v>20.696593777227303</v>
      </c>
      <c r="K176" s="74">
        <v>9.9075273600000031</v>
      </c>
      <c r="L176" s="32">
        <f t="shared" si="89"/>
        <v>9.5034444268476346</v>
      </c>
      <c r="M176" s="74">
        <v>0</v>
      </c>
      <c r="N176" s="32">
        <f t="shared" si="90"/>
        <v>0</v>
      </c>
      <c r="O176" s="74">
        <v>35.649673119999996</v>
      </c>
      <c r="P176" s="32">
        <f t="shared" si="91"/>
        <v>15.5128303395564</v>
      </c>
      <c r="Q176" s="74">
        <v>1.40932696</v>
      </c>
      <c r="R176" s="32">
        <f t="shared" si="92"/>
        <v>1.7397686282595248</v>
      </c>
      <c r="S176" s="74">
        <v>162.37766008000003</v>
      </c>
      <c r="T176" s="32">
        <f t="shared" si="93"/>
        <v>26.371422585721238</v>
      </c>
      <c r="U176" s="74">
        <v>54.249229999999677</v>
      </c>
      <c r="V176" s="32">
        <f t="shared" si="94"/>
        <v>11.120993055170302</v>
      </c>
      <c r="W176" s="74">
        <v>18.619796000000001</v>
      </c>
      <c r="X176" s="32">
        <f t="shared" si="95"/>
        <v>14.753576739326938</v>
      </c>
      <c r="Y176" s="74">
        <v>67.725417584482798</v>
      </c>
      <c r="Z176" s="32">
        <f t="shared" si="96"/>
        <v>24.68931449190368</v>
      </c>
      <c r="AA176" s="74">
        <v>8.6659999800000005</v>
      </c>
      <c r="AB176" s="32">
        <f t="shared" si="97"/>
        <v>1.7431265745987257</v>
      </c>
      <c r="AC176" s="74">
        <v>2.6494170000000001</v>
      </c>
      <c r="AD176" s="32">
        <f t="shared" si="98"/>
        <v>2.3693210346991807</v>
      </c>
      <c r="AE176" s="74">
        <v>0.62424500000000005</v>
      </c>
      <c r="AF176" s="32">
        <f t="shared" si="99"/>
        <v>0.72599353830826174</v>
      </c>
      <c r="AG176" s="74">
        <v>34.125182987161025</v>
      </c>
      <c r="AH176" s="32">
        <f t="shared" si="100"/>
        <v>7.8100607234362256</v>
      </c>
      <c r="AI176" s="74">
        <v>1.100112</v>
      </c>
      <c r="AJ176" s="32">
        <f t="shared" si="101"/>
        <v>2.3893560308052919</v>
      </c>
    </row>
    <row r="177" spans="2:36" x14ac:dyDescent="0.25">
      <c r="B177" s="13" t="s">
        <v>0</v>
      </c>
      <c r="C177" s="24">
        <v>20.716117734924001</v>
      </c>
      <c r="D177" s="33">
        <f t="shared" si="85"/>
        <v>2.7680789690942129</v>
      </c>
      <c r="E177" s="75">
        <v>5.1574233783887209</v>
      </c>
      <c r="F177" s="33">
        <f t="shared" si="86"/>
        <v>4.7909285693880594</v>
      </c>
      <c r="G177" s="75">
        <v>0.45094499999999998</v>
      </c>
      <c r="H177" s="33">
        <f t="shared" si="87"/>
        <v>0.54925134743586079</v>
      </c>
      <c r="I177" s="75">
        <v>3.6440988059000001</v>
      </c>
      <c r="J177" s="33">
        <f t="shared" si="88"/>
        <v>7.2690579884686581</v>
      </c>
      <c r="K177" s="75">
        <v>1.6531776716666671</v>
      </c>
      <c r="L177" s="33">
        <f t="shared" si="89"/>
        <v>1.5857520811721009</v>
      </c>
      <c r="M177" s="75">
        <v>0</v>
      </c>
      <c r="N177" s="33">
        <f t="shared" si="90"/>
        <v>0</v>
      </c>
      <c r="O177" s="75">
        <v>6.7672768712154534</v>
      </c>
      <c r="P177" s="33">
        <f t="shared" si="91"/>
        <v>2.9447568175617929</v>
      </c>
      <c r="Q177" s="75">
        <v>0</v>
      </c>
      <c r="R177" s="33">
        <f t="shared" si="92"/>
        <v>0</v>
      </c>
      <c r="S177" s="75">
        <v>38.282110695</v>
      </c>
      <c r="T177" s="33">
        <f t="shared" si="93"/>
        <v>6.2173190456976526</v>
      </c>
      <c r="U177" s="75">
        <v>9.0915383333330002</v>
      </c>
      <c r="V177" s="33">
        <f t="shared" si="94"/>
        <v>1.8637487511953901</v>
      </c>
      <c r="W177" s="75">
        <v>5.3997408399999998</v>
      </c>
      <c r="X177" s="33">
        <f t="shared" si="95"/>
        <v>4.278537254404811</v>
      </c>
      <c r="Y177" s="75">
        <v>21.544007415029672</v>
      </c>
      <c r="Z177" s="33">
        <f t="shared" si="96"/>
        <v>7.853872201261149</v>
      </c>
      <c r="AA177" s="75">
        <v>1.39633333</v>
      </c>
      <c r="AB177" s="33">
        <f t="shared" si="97"/>
        <v>0.28086611356314956</v>
      </c>
      <c r="AC177" s="75">
        <v>0.62564699999999995</v>
      </c>
      <c r="AD177" s="33">
        <f t="shared" si="98"/>
        <v>0.55950369360370145</v>
      </c>
      <c r="AE177" s="75">
        <v>4.3712000000000001E-2</v>
      </c>
      <c r="AF177" s="33">
        <f t="shared" si="99"/>
        <v>5.0836818150775308E-2</v>
      </c>
      <c r="AG177" s="75">
        <v>7.5148976509064918</v>
      </c>
      <c r="AH177" s="33">
        <f t="shared" si="100"/>
        <v>1.7198972092272637</v>
      </c>
      <c r="AI177" s="75">
        <v>0</v>
      </c>
      <c r="AJ177" s="33">
        <f t="shared" si="101"/>
        <v>0</v>
      </c>
    </row>
    <row r="178" spans="2:36" x14ac:dyDescent="0.25">
      <c r="B178" s="13" t="s">
        <v>1</v>
      </c>
      <c r="C178" s="24">
        <v>0</v>
      </c>
      <c r="D178" s="33">
        <f t="shared" si="85"/>
        <v>0</v>
      </c>
      <c r="E178" s="75">
        <v>6.068492468522364</v>
      </c>
      <c r="F178" s="33">
        <f t="shared" si="86"/>
        <v>5.6372556231059816</v>
      </c>
      <c r="G178" s="75">
        <v>1.691041</v>
      </c>
      <c r="H178" s="33">
        <f t="shared" si="87"/>
        <v>2.0596892033824208</v>
      </c>
      <c r="I178" s="75">
        <v>2.0096211844999998</v>
      </c>
      <c r="J178" s="33">
        <f t="shared" si="88"/>
        <v>4.0086873883151339</v>
      </c>
      <c r="K178" s="75">
        <v>1.9260469316666671</v>
      </c>
      <c r="L178" s="33">
        <f t="shared" si="89"/>
        <v>1.8474922463998695</v>
      </c>
      <c r="M178" s="75">
        <v>0</v>
      </c>
      <c r="N178" s="33">
        <f t="shared" si="90"/>
        <v>0</v>
      </c>
      <c r="O178" s="75">
        <v>6.6159432439198333</v>
      </c>
      <c r="P178" s="33">
        <f t="shared" si="91"/>
        <v>2.8789045199262904</v>
      </c>
      <c r="Q178" s="75">
        <v>1.0790426880000001</v>
      </c>
      <c r="R178" s="33">
        <f t="shared" si="92"/>
        <v>1.3320433585796376</v>
      </c>
      <c r="S178" s="75">
        <v>50.831845085000012</v>
      </c>
      <c r="T178" s="33">
        <f t="shared" si="93"/>
        <v>8.2554956567794644</v>
      </c>
      <c r="U178" s="75">
        <v>9.0315383333333337</v>
      </c>
      <c r="V178" s="33">
        <f t="shared" si="94"/>
        <v>1.8514488607949822</v>
      </c>
      <c r="W178" s="75">
        <v>3.53776124</v>
      </c>
      <c r="X178" s="33">
        <f t="shared" si="95"/>
        <v>2.8031795804721176</v>
      </c>
      <c r="Y178" s="75">
        <v>15.109231770729089</v>
      </c>
      <c r="Z178" s="33">
        <f t="shared" si="96"/>
        <v>5.5080734563689582</v>
      </c>
      <c r="AA178" s="75">
        <v>1.8733333300000001</v>
      </c>
      <c r="AB178" s="33">
        <f t="shared" si="97"/>
        <v>0.37681249920848991</v>
      </c>
      <c r="AC178" s="75">
        <v>0.361794</v>
      </c>
      <c r="AD178" s="33">
        <f t="shared" si="98"/>
        <v>0.32354519293412676</v>
      </c>
      <c r="AE178" s="75">
        <v>9.8559999999999995E-2</v>
      </c>
      <c r="AF178" s="33">
        <f t="shared" si="99"/>
        <v>0.11462474370745825</v>
      </c>
      <c r="AG178" s="75">
        <v>14.907805393505008</v>
      </c>
      <c r="AH178" s="33">
        <f t="shared" si="100"/>
        <v>3.4118751955190736</v>
      </c>
      <c r="AI178" s="75">
        <v>0</v>
      </c>
      <c r="AJ178" s="33">
        <f t="shared" si="101"/>
        <v>0</v>
      </c>
    </row>
    <row r="179" spans="2:36" x14ac:dyDescent="0.25">
      <c r="B179" s="13" t="s">
        <v>2</v>
      </c>
      <c r="C179" s="24">
        <v>2.1420663900000001</v>
      </c>
      <c r="D179" s="33">
        <f t="shared" si="85"/>
        <v>0.28622201323786384</v>
      </c>
      <c r="E179" s="75">
        <v>5.6902535929787899</v>
      </c>
      <c r="F179" s="33">
        <f t="shared" si="86"/>
        <v>5.2858950110437108</v>
      </c>
      <c r="G179" s="75">
        <v>1.0522039999999999</v>
      </c>
      <c r="H179" s="33">
        <f t="shared" si="87"/>
        <v>1.2815852593495936</v>
      </c>
      <c r="I179" s="75">
        <v>2.9057379935999998</v>
      </c>
      <c r="J179" s="33">
        <f t="shared" si="88"/>
        <v>5.7962144002729294</v>
      </c>
      <c r="K179" s="75">
        <v>1.9283172916666669</v>
      </c>
      <c r="L179" s="33">
        <f t="shared" si="89"/>
        <v>1.849670008752164</v>
      </c>
      <c r="M179" s="75">
        <v>0</v>
      </c>
      <c r="N179" s="33">
        <f t="shared" si="90"/>
        <v>0</v>
      </c>
      <c r="O179" s="75">
        <v>8.1711584351209456</v>
      </c>
      <c r="P179" s="33">
        <f t="shared" si="91"/>
        <v>3.5556509608093263</v>
      </c>
      <c r="Q179" s="75">
        <v>0.16093279999999999</v>
      </c>
      <c r="R179" s="33">
        <f t="shared" si="92"/>
        <v>0.19866634545752565</v>
      </c>
      <c r="S179" s="75">
        <v>16.880541325000003</v>
      </c>
      <c r="T179" s="33">
        <f t="shared" si="93"/>
        <v>2.7415340788750315</v>
      </c>
      <c r="U179" s="75">
        <v>9.0315383333333337</v>
      </c>
      <c r="V179" s="33">
        <f t="shared" si="94"/>
        <v>1.8514488607949822</v>
      </c>
      <c r="W179" s="75">
        <v>2.7929694</v>
      </c>
      <c r="X179" s="33">
        <f t="shared" si="95"/>
        <v>2.2130365108990402</v>
      </c>
      <c r="Y179" s="75">
        <v>12.405480856612831</v>
      </c>
      <c r="Z179" s="33">
        <f t="shared" si="96"/>
        <v>4.5224205212192023</v>
      </c>
      <c r="AA179" s="75">
        <v>1.3333333300000001</v>
      </c>
      <c r="AB179" s="33">
        <f t="shared" si="97"/>
        <v>0.26819394942131214</v>
      </c>
      <c r="AC179" s="75">
        <v>1.0278640000000001</v>
      </c>
      <c r="AD179" s="33">
        <f t="shared" si="98"/>
        <v>0.91919837307982799</v>
      </c>
      <c r="AE179" s="75">
        <v>0.30954999999999999</v>
      </c>
      <c r="AF179" s="33">
        <f t="shared" si="99"/>
        <v>0.36000496565182322</v>
      </c>
      <c r="AG179" s="75">
        <v>4.5597087173837183</v>
      </c>
      <c r="AH179" s="33">
        <f t="shared" si="100"/>
        <v>1.0435578316853731</v>
      </c>
      <c r="AI179" s="75">
        <v>0</v>
      </c>
      <c r="AJ179" s="33">
        <f t="shared" si="101"/>
        <v>0</v>
      </c>
    </row>
    <row r="180" spans="2:36" x14ac:dyDescent="0.25">
      <c r="B180" s="13" t="s">
        <v>3</v>
      </c>
      <c r="C180" s="24">
        <v>0</v>
      </c>
      <c r="D180" s="33">
        <f t="shared" si="85"/>
        <v>0</v>
      </c>
      <c r="E180" s="75">
        <v>3.9989919154246167</v>
      </c>
      <c r="F180" s="33">
        <f t="shared" si="86"/>
        <v>3.7148171113198938</v>
      </c>
      <c r="G180" s="75">
        <v>0.18789400000000001</v>
      </c>
      <c r="H180" s="33">
        <f t="shared" si="87"/>
        <v>0.2288550325984624</v>
      </c>
      <c r="I180" s="75">
        <v>0.81723881070000004</v>
      </c>
      <c r="J180" s="33">
        <f t="shared" si="88"/>
        <v>1.6301853000767617</v>
      </c>
      <c r="K180" s="75">
        <v>1.4666618216666669</v>
      </c>
      <c r="L180" s="33">
        <f t="shared" si="89"/>
        <v>1.4068433635078328</v>
      </c>
      <c r="M180" s="75">
        <v>0</v>
      </c>
      <c r="N180" s="33">
        <f t="shared" si="90"/>
        <v>0</v>
      </c>
      <c r="O180" s="75">
        <v>3.4319994186995881</v>
      </c>
      <c r="P180" s="33">
        <f t="shared" si="91"/>
        <v>1.4934225211135093</v>
      </c>
      <c r="Q180" s="75">
        <v>0.169351472</v>
      </c>
      <c r="R180" s="33">
        <f t="shared" si="92"/>
        <v>0.20905892422236166</v>
      </c>
      <c r="S180" s="75">
        <v>16.900541325000003</v>
      </c>
      <c r="T180" s="33">
        <f t="shared" si="93"/>
        <v>2.7447822378363971</v>
      </c>
      <c r="U180" s="75">
        <v>9.0315383333333337</v>
      </c>
      <c r="V180" s="33">
        <f t="shared" si="94"/>
        <v>1.8514488607949822</v>
      </c>
      <c r="W180" s="75">
        <v>2.9791673599999999</v>
      </c>
      <c r="X180" s="33">
        <f t="shared" si="95"/>
        <v>2.3605722782923095</v>
      </c>
      <c r="Y180" s="75">
        <v>4.1828231899999997</v>
      </c>
      <c r="Z180" s="33">
        <f t="shared" si="96"/>
        <v>1.5248490284037637</v>
      </c>
      <c r="AA180" s="75">
        <v>1.3333333300000001</v>
      </c>
      <c r="AB180" s="33">
        <f t="shared" si="97"/>
        <v>0.26819394942131214</v>
      </c>
      <c r="AC180" s="75">
        <v>0.21954099999999999</v>
      </c>
      <c r="AD180" s="33">
        <f t="shared" si="98"/>
        <v>0.19633115862051639</v>
      </c>
      <c r="AE180" s="75">
        <v>4.3712000000000001E-2</v>
      </c>
      <c r="AF180" s="33">
        <f t="shared" si="99"/>
        <v>5.0836818150775308E-2</v>
      </c>
      <c r="AG180" s="75">
        <v>0.13304436896363062</v>
      </c>
      <c r="AH180" s="33">
        <f t="shared" si="100"/>
        <v>3.0449202306347942E-2</v>
      </c>
      <c r="AI180" s="75">
        <v>0</v>
      </c>
      <c r="AJ180" s="33">
        <f t="shared" si="101"/>
        <v>0</v>
      </c>
    </row>
    <row r="181" spans="2:36" x14ac:dyDescent="0.25">
      <c r="B181" s="13" t="s">
        <v>4</v>
      </c>
      <c r="C181" s="24">
        <v>0</v>
      </c>
      <c r="D181" s="33">
        <f t="shared" si="85"/>
        <v>0</v>
      </c>
      <c r="E181" s="75">
        <v>3.4907382734126502</v>
      </c>
      <c r="F181" s="33">
        <f t="shared" si="86"/>
        <v>3.2426807914253257</v>
      </c>
      <c r="G181" s="75">
        <v>7.5157000000000002E-2</v>
      </c>
      <c r="H181" s="33">
        <f t="shared" si="87"/>
        <v>9.1541282238936011E-2</v>
      </c>
      <c r="I181" s="75">
        <v>0.54482587379999992</v>
      </c>
      <c r="J181" s="33">
        <f t="shared" si="88"/>
        <v>1.0867902000511742</v>
      </c>
      <c r="K181" s="75">
        <v>1.4666618216666669</v>
      </c>
      <c r="L181" s="33">
        <f t="shared" si="89"/>
        <v>1.4068433635078328</v>
      </c>
      <c r="M181" s="75">
        <v>0</v>
      </c>
      <c r="N181" s="33">
        <f t="shared" si="90"/>
        <v>0</v>
      </c>
      <c r="O181" s="75">
        <v>5.6660774615770855</v>
      </c>
      <c r="P181" s="33">
        <f t="shared" si="91"/>
        <v>2.4655737531270168</v>
      </c>
      <c r="Q181" s="75">
        <v>0</v>
      </c>
      <c r="R181" s="33">
        <f t="shared" si="92"/>
        <v>0</v>
      </c>
      <c r="S181" s="75">
        <v>19.188555325000003</v>
      </c>
      <c r="T181" s="33">
        <f t="shared" si="93"/>
        <v>3.1163738967278913</v>
      </c>
      <c r="U181" s="75">
        <v>9.0315383333333337</v>
      </c>
      <c r="V181" s="33">
        <f t="shared" si="94"/>
        <v>1.8514488607949822</v>
      </c>
      <c r="W181" s="75">
        <v>1.11718776</v>
      </c>
      <c r="X181" s="33">
        <f t="shared" si="95"/>
        <v>0.88521460435961619</v>
      </c>
      <c r="Y181" s="75">
        <v>8.3656463799999994</v>
      </c>
      <c r="Z181" s="33">
        <f t="shared" si="96"/>
        <v>3.0496980568075274</v>
      </c>
      <c r="AA181" s="75">
        <v>1.3333333300000001</v>
      </c>
      <c r="AB181" s="33">
        <f t="shared" si="97"/>
        <v>0.26819394942131214</v>
      </c>
      <c r="AC181" s="75">
        <v>0.123267</v>
      </c>
      <c r="AD181" s="33">
        <f t="shared" si="98"/>
        <v>0.11023523136760421</v>
      </c>
      <c r="AE181" s="75">
        <v>4.6550000000000001E-2</v>
      </c>
      <c r="AF181" s="33">
        <f t="shared" si="99"/>
        <v>5.4137396708423109E-2</v>
      </c>
      <c r="AG181" s="75">
        <v>3.4740132178424932</v>
      </c>
      <c r="AH181" s="33">
        <f t="shared" si="100"/>
        <v>0.79508010830529363</v>
      </c>
      <c r="AI181" s="75">
        <v>0</v>
      </c>
      <c r="AJ181" s="33">
        <f t="shared" si="101"/>
        <v>0</v>
      </c>
    </row>
    <row r="182" spans="2:36" x14ac:dyDescent="0.25">
      <c r="B182" s="13" t="s">
        <v>5</v>
      </c>
      <c r="C182" s="24">
        <v>0</v>
      </c>
      <c r="D182" s="33">
        <f t="shared" si="85"/>
        <v>0</v>
      </c>
      <c r="E182" s="75">
        <v>1.6290061712728581</v>
      </c>
      <c r="F182" s="33">
        <f t="shared" si="86"/>
        <v>1.5132463699536061</v>
      </c>
      <c r="G182" s="75">
        <v>0.30062899999999998</v>
      </c>
      <c r="H182" s="33">
        <f t="shared" si="87"/>
        <v>0.36616634695649225</v>
      </c>
      <c r="I182" s="75">
        <v>0.45402156150000006</v>
      </c>
      <c r="J182" s="33">
        <f t="shared" si="88"/>
        <v>0.90565850004264548</v>
      </c>
      <c r="K182" s="75">
        <v>1.4666618216666669</v>
      </c>
      <c r="L182" s="33">
        <f t="shared" si="89"/>
        <v>1.4068433635078328</v>
      </c>
      <c r="M182" s="75">
        <v>0</v>
      </c>
      <c r="N182" s="33">
        <f t="shared" si="90"/>
        <v>0</v>
      </c>
      <c r="O182" s="75">
        <v>4.9972176894670932</v>
      </c>
      <c r="P182" s="33">
        <f t="shared" si="91"/>
        <v>2.1745217670184647</v>
      </c>
      <c r="Q182" s="75">
        <v>0</v>
      </c>
      <c r="R182" s="33">
        <f t="shared" si="92"/>
        <v>0</v>
      </c>
      <c r="S182" s="75">
        <v>20.294066325000003</v>
      </c>
      <c r="T182" s="33">
        <f t="shared" si="93"/>
        <v>3.2959176698048021</v>
      </c>
      <c r="U182" s="75">
        <v>9.0315383333333337</v>
      </c>
      <c r="V182" s="33">
        <f t="shared" si="94"/>
        <v>1.8514488607949822</v>
      </c>
      <c r="W182" s="75">
        <v>2.7929694</v>
      </c>
      <c r="X182" s="33">
        <f t="shared" si="95"/>
        <v>2.2130365108990402</v>
      </c>
      <c r="Y182" s="75">
        <v>6.1182279721112147</v>
      </c>
      <c r="Z182" s="33">
        <f t="shared" si="96"/>
        <v>2.2304012278430818</v>
      </c>
      <c r="AA182" s="75">
        <v>1.39633333</v>
      </c>
      <c r="AB182" s="33">
        <f t="shared" si="97"/>
        <v>0.28086611356314956</v>
      </c>
      <c r="AC182" s="75">
        <v>0.29130400000000001</v>
      </c>
      <c r="AD182" s="33">
        <f t="shared" si="98"/>
        <v>0.2605073850934036</v>
      </c>
      <c r="AE182" s="75">
        <v>8.2160999999999998E-2</v>
      </c>
      <c r="AF182" s="33">
        <f t="shared" si="99"/>
        <v>9.5552795939006466E-2</v>
      </c>
      <c r="AG182" s="75">
        <v>3.5357136385596806</v>
      </c>
      <c r="AH182" s="33">
        <f t="shared" si="100"/>
        <v>0.8092011763928727</v>
      </c>
      <c r="AI182" s="75">
        <v>1.100112</v>
      </c>
      <c r="AJ182" s="33">
        <f t="shared" si="101"/>
        <v>2.3893560308052919</v>
      </c>
    </row>
    <row r="183" spans="2:36" ht="15.75" thickBot="1" x14ac:dyDescent="0.3">
      <c r="B183" s="97" t="s">
        <v>101</v>
      </c>
      <c r="C183" s="102">
        <v>0</v>
      </c>
      <c r="D183" s="130">
        <f t="shared" si="85"/>
        <v>0</v>
      </c>
      <c r="E183" s="149">
        <v>0</v>
      </c>
      <c r="F183" s="130">
        <f t="shared" si="86"/>
        <v>0</v>
      </c>
      <c r="G183" s="149">
        <v>0</v>
      </c>
      <c r="H183" s="130">
        <f t="shared" si="87"/>
        <v>0</v>
      </c>
      <c r="I183" s="149">
        <v>0</v>
      </c>
      <c r="J183" s="130">
        <f t="shared" si="88"/>
        <v>0</v>
      </c>
      <c r="K183" s="149">
        <v>0</v>
      </c>
      <c r="L183" s="130">
        <f t="shared" si="89"/>
        <v>0</v>
      </c>
      <c r="M183" s="149">
        <v>0</v>
      </c>
      <c r="N183" s="130">
        <f t="shared" si="90"/>
        <v>0</v>
      </c>
      <c r="O183" s="149">
        <v>0</v>
      </c>
      <c r="P183" s="130">
        <f t="shared" si="91"/>
        <v>0</v>
      </c>
      <c r="Q183" s="149">
        <v>0</v>
      </c>
      <c r="R183" s="130">
        <f t="shared" si="92"/>
        <v>0</v>
      </c>
      <c r="S183" s="149">
        <v>0</v>
      </c>
      <c r="T183" s="130">
        <f t="shared" si="93"/>
        <v>0</v>
      </c>
      <c r="U183" s="149">
        <v>0</v>
      </c>
      <c r="V183" s="130">
        <f t="shared" si="94"/>
        <v>0</v>
      </c>
      <c r="W183" s="149">
        <v>0</v>
      </c>
      <c r="X183" s="130">
        <f t="shared" si="95"/>
        <v>0</v>
      </c>
      <c r="Y183" s="149">
        <v>0</v>
      </c>
      <c r="Z183" s="130">
        <f t="shared" si="96"/>
        <v>0</v>
      </c>
      <c r="AA183" s="149">
        <v>0</v>
      </c>
      <c r="AB183" s="130">
        <f t="shared" si="97"/>
        <v>0</v>
      </c>
      <c r="AC183" s="149">
        <v>0</v>
      </c>
      <c r="AD183" s="130">
        <f t="shared" si="98"/>
        <v>0</v>
      </c>
      <c r="AE183" s="149">
        <v>0</v>
      </c>
      <c r="AF183" s="130">
        <f t="shared" si="99"/>
        <v>0</v>
      </c>
      <c r="AG183" s="149">
        <v>2.87228050721633E-2</v>
      </c>
      <c r="AH183" s="130">
        <f t="shared" si="100"/>
        <v>6.5736453880823505E-3</v>
      </c>
      <c r="AI183" s="149">
        <v>0</v>
      </c>
      <c r="AJ183" s="130">
        <f t="shared" si="101"/>
        <v>0</v>
      </c>
    </row>
    <row r="184" spans="2:36" ht="15.75" customHeight="1" thickBot="1" x14ac:dyDescent="0.3">
      <c r="B184" s="150"/>
      <c r="C184" s="151"/>
      <c r="D184" s="151"/>
      <c r="E184" s="151"/>
      <c r="F184" s="151"/>
      <c r="G184" s="151"/>
      <c r="H184" s="151"/>
      <c r="I184" s="151"/>
      <c r="J184" s="151"/>
      <c r="K184" s="151"/>
      <c r="L184" s="151"/>
      <c r="M184" s="151"/>
      <c r="N184" s="151"/>
      <c r="O184" s="151"/>
      <c r="P184" s="151"/>
      <c r="Q184" s="151"/>
      <c r="R184" s="151"/>
      <c r="S184" s="151"/>
      <c r="T184" s="151"/>
      <c r="U184" s="151"/>
      <c r="V184" s="151"/>
      <c r="W184" s="151"/>
      <c r="X184" s="151"/>
      <c r="Y184" s="151"/>
      <c r="Z184" s="151"/>
      <c r="AA184" s="151"/>
      <c r="AB184" s="151"/>
      <c r="AC184" s="151"/>
      <c r="AD184" s="151"/>
      <c r="AE184" s="151"/>
      <c r="AF184" s="151"/>
      <c r="AG184" s="151"/>
      <c r="AH184" s="151"/>
      <c r="AI184" s="151"/>
      <c r="AJ184" s="151"/>
    </row>
    <row r="185" spans="2:36" ht="57" customHeight="1" thickBot="1" x14ac:dyDescent="0.3">
      <c r="B185" s="12" t="s">
        <v>49</v>
      </c>
      <c r="C185" s="233" t="s">
        <v>14</v>
      </c>
      <c r="D185" s="235"/>
      <c r="E185" s="233" t="s">
        <v>15</v>
      </c>
      <c r="F185" s="235"/>
      <c r="G185" s="247" t="s">
        <v>16</v>
      </c>
      <c r="H185" s="248"/>
      <c r="I185" s="233" t="s">
        <v>17</v>
      </c>
      <c r="J185" s="235"/>
      <c r="K185" s="233" t="s">
        <v>18</v>
      </c>
      <c r="L185" s="235"/>
      <c r="M185" s="233" t="s">
        <v>19</v>
      </c>
      <c r="N185" s="235"/>
      <c r="O185" s="233" t="s">
        <v>20</v>
      </c>
      <c r="P185" s="235"/>
      <c r="Q185" s="233" t="s">
        <v>21</v>
      </c>
      <c r="R185" s="235"/>
      <c r="S185" s="233" t="s">
        <v>22</v>
      </c>
      <c r="T185" s="235"/>
      <c r="U185" s="247" t="s">
        <v>23</v>
      </c>
      <c r="V185" s="248"/>
      <c r="W185" s="247" t="s">
        <v>24</v>
      </c>
      <c r="X185" s="248"/>
      <c r="Y185" s="247" t="s">
        <v>25</v>
      </c>
      <c r="Z185" s="248"/>
      <c r="AA185" s="247" t="s">
        <v>26</v>
      </c>
      <c r="AB185" s="248"/>
      <c r="AC185" s="247" t="s">
        <v>27</v>
      </c>
      <c r="AD185" s="248"/>
      <c r="AE185" s="247" t="s">
        <v>28</v>
      </c>
      <c r="AF185" s="248"/>
      <c r="AG185" s="247" t="s">
        <v>29</v>
      </c>
      <c r="AH185" s="248"/>
      <c r="AI185" s="247" t="s">
        <v>30</v>
      </c>
      <c r="AJ185" s="248"/>
    </row>
    <row r="186" spans="2:36" ht="15.75" thickBot="1" x14ac:dyDescent="0.3">
      <c r="B186" s="112" t="s">
        <v>11</v>
      </c>
      <c r="C186" s="113" t="s">
        <v>45</v>
      </c>
      <c r="D186" s="115" t="s">
        <v>7</v>
      </c>
      <c r="E186" s="113" t="s">
        <v>45</v>
      </c>
      <c r="F186" s="115" t="s">
        <v>7</v>
      </c>
      <c r="G186" s="113" t="s">
        <v>45</v>
      </c>
      <c r="H186" s="115" t="s">
        <v>7</v>
      </c>
      <c r="I186" s="113" t="s">
        <v>45</v>
      </c>
      <c r="J186" s="115" t="s">
        <v>7</v>
      </c>
      <c r="K186" s="113" t="s">
        <v>45</v>
      </c>
      <c r="L186" s="115" t="s">
        <v>7</v>
      </c>
      <c r="M186" s="113" t="s">
        <v>45</v>
      </c>
      <c r="N186" s="115" t="s">
        <v>7</v>
      </c>
      <c r="O186" s="113" t="s">
        <v>45</v>
      </c>
      <c r="P186" s="115" t="s">
        <v>7</v>
      </c>
      <c r="Q186" s="113" t="s">
        <v>45</v>
      </c>
      <c r="R186" s="115" t="s">
        <v>7</v>
      </c>
      <c r="S186" s="113" t="s">
        <v>45</v>
      </c>
      <c r="T186" s="115" t="s">
        <v>7</v>
      </c>
      <c r="U186" s="113" t="s">
        <v>45</v>
      </c>
      <c r="V186" s="115" t="s">
        <v>7</v>
      </c>
      <c r="W186" s="113" t="s">
        <v>45</v>
      </c>
      <c r="X186" s="115" t="s">
        <v>7</v>
      </c>
      <c r="Y186" s="113" t="s">
        <v>45</v>
      </c>
      <c r="Z186" s="115" t="s">
        <v>7</v>
      </c>
      <c r="AA186" s="113" t="s">
        <v>45</v>
      </c>
      <c r="AB186" s="115" t="s">
        <v>7</v>
      </c>
      <c r="AC186" s="113" t="s">
        <v>45</v>
      </c>
      <c r="AD186" s="115" t="s">
        <v>7</v>
      </c>
      <c r="AE186" s="113" t="s">
        <v>45</v>
      </c>
      <c r="AF186" s="115" t="s">
        <v>7</v>
      </c>
      <c r="AG186" s="113" t="s">
        <v>45</v>
      </c>
      <c r="AH186" s="115" t="s">
        <v>7</v>
      </c>
      <c r="AI186" s="113" t="s">
        <v>45</v>
      </c>
      <c r="AJ186" s="115" t="s">
        <v>7</v>
      </c>
    </row>
    <row r="187" spans="2:36" ht="15.75" thickBot="1" x14ac:dyDescent="0.3">
      <c r="B187" s="15" t="s">
        <v>6</v>
      </c>
      <c r="C187" s="25">
        <v>769.19282583899997</v>
      </c>
      <c r="D187" s="34">
        <f t="shared" ref="D187:D213" si="102">C187/$C$187*100</f>
        <v>100</v>
      </c>
      <c r="E187" s="76">
        <v>105.15924647586667</v>
      </c>
      <c r="F187" s="34">
        <f t="shared" ref="F187:F213" si="103">E187/$E$187*100</f>
        <v>100</v>
      </c>
      <c r="G187" s="76">
        <v>78.224391949999998</v>
      </c>
      <c r="H187" s="34">
        <f t="shared" ref="H187:H213" si="104">G187/$G$187*100</f>
        <v>100</v>
      </c>
      <c r="I187" s="76">
        <v>42.791834143100004</v>
      </c>
      <c r="J187" s="34">
        <f t="shared" ref="J187:J213" si="105">I187/$I$187*100</f>
        <v>100</v>
      </c>
      <c r="K187" s="76">
        <v>109.18691761058001</v>
      </c>
      <c r="L187" s="34">
        <f t="shared" ref="L187:L213" si="106">K187/$K$187*100</f>
        <v>100</v>
      </c>
      <c r="M187" s="76">
        <v>37.273383426666662</v>
      </c>
      <c r="N187" s="34">
        <f t="shared" ref="N187:N213" si="107">M187/$M$187*100</f>
        <v>100</v>
      </c>
      <c r="O187" s="76">
        <v>210.55641468333334</v>
      </c>
      <c r="P187" s="34">
        <f t="shared" ref="P187:P213" si="108">O187/$O$187*100</f>
        <v>100</v>
      </c>
      <c r="Q187" s="76">
        <v>87.399493479607202</v>
      </c>
      <c r="R187" s="34">
        <f t="shared" ref="R187:R213" si="109">Q187/$Q$187*100</f>
        <v>100</v>
      </c>
      <c r="S187" s="76">
        <v>574.19285194499992</v>
      </c>
      <c r="T187" s="34">
        <f t="shared" ref="T187:T213" si="110">S187/$S$187*100</f>
        <v>100</v>
      </c>
      <c r="U187" s="76">
        <v>381.95493365999999</v>
      </c>
      <c r="V187" s="34">
        <f t="shared" ref="V187:V213" si="111">U187/$U$187*100</f>
        <v>100</v>
      </c>
      <c r="W187" s="76">
        <v>95.480401001336801</v>
      </c>
      <c r="X187" s="34">
        <f t="shared" ref="X187:X213" si="112">W187/$W$187*100</f>
        <v>100</v>
      </c>
      <c r="Y187" s="76">
        <v>261.47028001666672</v>
      </c>
      <c r="Z187" s="34">
        <f t="shared" ref="Z187:Z213" si="113">Y187/$Y$187*100</f>
        <v>100</v>
      </c>
      <c r="AA187" s="76">
        <v>402.85055797000001</v>
      </c>
      <c r="AB187" s="34">
        <f t="shared" ref="AB187:AB213" si="114">AA187/$AA$187*100</f>
        <v>100</v>
      </c>
      <c r="AC187" s="76">
        <v>97.315423565200007</v>
      </c>
      <c r="AD187" s="34">
        <f t="shared" ref="AD187:AD213" si="115">AC187/$AC$187*100</f>
        <v>100</v>
      </c>
      <c r="AE187" s="76">
        <v>67.920897657999987</v>
      </c>
      <c r="AF187" s="34">
        <f t="shared" ref="AF187:AF213" si="116">AE187/$AE$187*100</f>
        <v>100</v>
      </c>
      <c r="AG187" s="76">
        <v>391.83721900600005</v>
      </c>
      <c r="AH187" s="34">
        <f t="shared" ref="AH187:AH213" si="117">AG187/$AG$187*100</f>
        <v>100</v>
      </c>
      <c r="AI187" s="76">
        <v>43.653847299999995</v>
      </c>
      <c r="AJ187" s="34">
        <f t="shared" ref="AJ187:AJ213" si="118">AI187/$AI$187*100</f>
        <v>100</v>
      </c>
    </row>
    <row r="188" spans="2:36" x14ac:dyDescent="0.25">
      <c r="B188" s="146" t="s">
        <v>79</v>
      </c>
      <c r="C188" s="87">
        <v>0</v>
      </c>
      <c r="D188" s="147">
        <f t="shared" si="102"/>
        <v>0</v>
      </c>
      <c r="E188" s="148">
        <v>0</v>
      </c>
      <c r="F188" s="147">
        <f t="shared" si="103"/>
        <v>0</v>
      </c>
      <c r="G188" s="148">
        <v>0</v>
      </c>
      <c r="H188" s="147">
        <f t="shared" si="104"/>
        <v>0</v>
      </c>
      <c r="I188" s="148">
        <v>0</v>
      </c>
      <c r="J188" s="147">
        <f t="shared" si="105"/>
        <v>0</v>
      </c>
      <c r="K188" s="148">
        <v>2.1986586809999999</v>
      </c>
      <c r="L188" s="147">
        <f t="shared" si="106"/>
        <v>2.0136649418400232</v>
      </c>
      <c r="M188" s="148">
        <v>0</v>
      </c>
      <c r="N188" s="147">
        <f t="shared" si="107"/>
        <v>0</v>
      </c>
      <c r="O188" s="148">
        <v>1.2967340000000001</v>
      </c>
      <c r="P188" s="147">
        <f t="shared" si="108"/>
        <v>0.6158606005664683</v>
      </c>
      <c r="Q188" s="148">
        <v>0.19543246</v>
      </c>
      <c r="R188" s="147">
        <f t="shared" si="109"/>
        <v>0.22360822954380163</v>
      </c>
      <c r="S188" s="148">
        <v>0</v>
      </c>
      <c r="T188" s="147">
        <f t="shared" si="110"/>
        <v>0</v>
      </c>
      <c r="U188" s="148">
        <v>0</v>
      </c>
      <c r="V188" s="147">
        <f t="shared" si="111"/>
        <v>0</v>
      </c>
      <c r="W188" s="148">
        <v>0</v>
      </c>
      <c r="X188" s="147">
        <f t="shared" si="112"/>
        <v>0</v>
      </c>
      <c r="Y188" s="148">
        <v>0.11754998</v>
      </c>
      <c r="Z188" s="147">
        <f t="shared" si="113"/>
        <v>4.4957300689205323E-2</v>
      </c>
      <c r="AA188" s="148">
        <v>1.3612988832919843</v>
      </c>
      <c r="AB188" s="147">
        <f t="shared" si="114"/>
        <v>0.33791659372440519</v>
      </c>
      <c r="AC188" s="148">
        <v>0.24707838525439493</v>
      </c>
      <c r="AD188" s="147">
        <f t="shared" si="115"/>
        <v>0.25389437378223584</v>
      </c>
      <c r="AE188" s="148">
        <v>0</v>
      </c>
      <c r="AF188" s="147">
        <f t="shared" si="116"/>
        <v>0</v>
      </c>
      <c r="AG188" s="148">
        <v>0.17857122479748719</v>
      </c>
      <c r="AH188" s="147">
        <f t="shared" si="117"/>
        <v>4.5572808333644486E-2</v>
      </c>
      <c r="AI188" s="148">
        <v>0</v>
      </c>
      <c r="AJ188" s="147">
        <f t="shared" si="118"/>
        <v>0</v>
      </c>
    </row>
    <row r="189" spans="2:36" x14ac:dyDescent="0.25">
      <c r="B189" s="14" t="s">
        <v>80</v>
      </c>
      <c r="C189" s="23">
        <v>15.123729723882001</v>
      </c>
      <c r="D189" s="32">
        <f t="shared" si="102"/>
        <v>1.9661818487952922</v>
      </c>
      <c r="E189" s="74">
        <v>4.0224736449999998</v>
      </c>
      <c r="F189" s="32">
        <f t="shared" si="103"/>
        <v>3.8251259682838548</v>
      </c>
      <c r="G189" s="74">
        <v>0</v>
      </c>
      <c r="H189" s="32">
        <f t="shared" si="104"/>
        <v>0</v>
      </c>
      <c r="I189" s="74">
        <v>0</v>
      </c>
      <c r="J189" s="32">
        <f t="shared" si="105"/>
        <v>0</v>
      </c>
      <c r="K189" s="74">
        <v>0.94139445399999999</v>
      </c>
      <c r="L189" s="32">
        <f t="shared" si="106"/>
        <v>0.8621861250424937</v>
      </c>
      <c r="M189" s="74">
        <v>4.9689920000000001</v>
      </c>
      <c r="N189" s="32">
        <f t="shared" si="107"/>
        <v>13.331207266912646</v>
      </c>
      <c r="O189" s="74">
        <v>0</v>
      </c>
      <c r="P189" s="32">
        <f t="shared" si="108"/>
        <v>0</v>
      </c>
      <c r="Q189" s="74">
        <v>0.4640808968888272</v>
      </c>
      <c r="R189" s="32">
        <f t="shared" si="109"/>
        <v>0.53098808518508234</v>
      </c>
      <c r="S189" s="74">
        <v>1.10175348</v>
      </c>
      <c r="T189" s="32">
        <f t="shared" si="110"/>
        <v>0.19187864778670796</v>
      </c>
      <c r="U189" s="74">
        <v>6.5000000000000002E-2</v>
      </c>
      <c r="V189" s="32">
        <f t="shared" si="111"/>
        <v>1.7017714466246489E-2</v>
      </c>
      <c r="W189" s="74">
        <v>5.5177372976570629</v>
      </c>
      <c r="X189" s="32">
        <f t="shared" si="112"/>
        <v>5.7789213700304947</v>
      </c>
      <c r="Y189" s="74">
        <v>0</v>
      </c>
      <c r="Z189" s="32">
        <f t="shared" si="113"/>
        <v>0</v>
      </c>
      <c r="AA189" s="74">
        <v>18.758512617126055</v>
      </c>
      <c r="AB189" s="32">
        <f t="shared" si="114"/>
        <v>4.6564444918859929</v>
      </c>
      <c r="AC189" s="74">
        <v>0.47638424065592699</v>
      </c>
      <c r="AD189" s="32">
        <f t="shared" si="115"/>
        <v>0.48952593864707999</v>
      </c>
      <c r="AE189" s="74">
        <v>0</v>
      </c>
      <c r="AF189" s="32">
        <f t="shared" si="116"/>
        <v>0</v>
      </c>
      <c r="AG189" s="74">
        <v>6.6340424255905317</v>
      </c>
      <c r="AH189" s="32">
        <f t="shared" si="117"/>
        <v>1.6930608180661233</v>
      </c>
      <c r="AI189" s="74">
        <v>0.16700899999999999</v>
      </c>
      <c r="AJ189" s="32">
        <f t="shared" si="118"/>
        <v>0.38257567277466514</v>
      </c>
    </row>
    <row r="190" spans="2:36" x14ac:dyDescent="0.25">
      <c r="B190" s="13" t="s">
        <v>81</v>
      </c>
      <c r="C190" s="22">
        <v>1.3544369999999999</v>
      </c>
      <c r="D190" s="31">
        <f t="shared" si="102"/>
        <v>0.17608549566523096</v>
      </c>
      <c r="E190" s="73">
        <v>3.3495005698</v>
      </c>
      <c r="F190" s="31">
        <f t="shared" si="103"/>
        <v>3.1851698086945572</v>
      </c>
      <c r="G190" s="73">
        <v>0</v>
      </c>
      <c r="H190" s="31">
        <f t="shared" si="104"/>
        <v>0</v>
      </c>
      <c r="I190" s="73">
        <v>0</v>
      </c>
      <c r="J190" s="31">
        <f t="shared" si="105"/>
        <v>0</v>
      </c>
      <c r="K190" s="73">
        <v>4.5599999999999996</v>
      </c>
      <c r="L190" s="31">
        <f t="shared" si="106"/>
        <v>4.176324508274373</v>
      </c>
      <c r="M190" s="73">
        <v>0</v>
      </c>
      <c r="N190" s="31">
        <f t="shared" si="107"/>
        <v>0</v>
      </c>
      <c r="O190" s="73">
        <v>0</v>
      </c>
      <c r="P190" s="31">
        <f t="shared" si="108"/>
        <v>0</v>
      </c>
      <c r="Q190" s="73">
        <v>0.15575678000000001</v>
      </c>
      <c r="R190" s="31">
        <f t="shared" si="109"/>
        <v>0.17821245158170454</v>
      </c>
      <c r="S190" s="73">
        <v>0</v>
      </c>
      <c r="T190" s="31">
        <f t="shared" si="110"/>
        <v>0</v>
      </c>
      <c r="U190" s="73">
        <v>0.185</v>
      </c>
      <c r="V190" s="31">
        <f t="shared" si="111"/>
        <v>4.8435033480855393E-2</v>
      </c>
      <c r="W190" s="73">
        <v>0</v>
      </c>
      <c r="X190" s="31">
        <f t="shared" si="112"/>
        <v>0</v>
      </c>
      <c r="Y190" s="73">
        <v>0</v>
      </c>
      <c r="Z190" s="31">
        <f t="shared" si="113"/>
        <v>0</v>
      </c>
      <c r="AA190" s="73">
        <v>3.1406928954051221</v>
      </c>
      <c r="AB190" s="31">
        <f t="shared" si="114"/>
        <v>0.77961736263475834</v>
      </c>
      <c r="AC190" s="73">
        <v>0</v>
      </c>
      <c r="AD190" s="31">
        <f t="shared" si="115"/>
        <v>0</v>
      </c>
      <c r="AE190" s="73">
        <v>0</v>
      </c>
      <c r="AF190" s="31">
        <f t="shared" si="116"/>
        <v>0</v>
      </c>
      <c r="AG190" s="73">
        <v>0.17259689360159211</v>
      </c>
      <c r="AH190" s="31">
        <f t="shared" si="117"/>
        <v>4.4048111110891998E-2</v>
      </c>
      <c r="AI190" s="73">
        <v>0</v>
      </c>
      <c r="AJ190" s="31">
        <f t="shared" si="118"/>
        <v>0</v>
      </c>
    </row>
    <row r="191" spans="2:36" x14ac:dyDescent="0.25">
      <c r="B191" s="14" t="s">
        <v>82</v>
      </c>
      <c r="C191" s="23">
        <v>21.576988107039998</v>
      </c>
      <c r="D191" s="32">
        <f t="shared" si="102"/>
        <v>2.8051468217354754</v>
      </c>
      <c r="E191" s="74">
        <v>5.2086294975000005</v>
      </c>
      <c r="F191" s="32">
        <f t="shared" si="103"/>
        <v>4.9530875049540661</v>
      </c>
      <c r="G191" s="74">
        <v>0</v>
      </c>
      <c r="H191" s="32">
        <f t="shared" si="104"/>
        <v>0</v>
      </c>
      <c r="I191" s="74">
        <v>0</v>
      </c>
      <c r="J191" s="32">
        <f t="shared" si="105"/>
        <v>0</v>
      </c>
      <c r="K191" s="74">
        <v>0</v>
      </c>
      <c r="L191" s="32">
        <f t="shared" si="106"/>
        <v>0</v>
      </c>
      <c r="M191" s="74">
        <v>1.83</v>
      </c>
      <c r="N191" s="32">
        <f t="shared" si="107"/>
        <v>4.9096696670975009</v>
      </c>
      <c r="O191" s="74">
        <v>0</v>
      </c>
      <c r="P191" s="32">
        <f t="shared" si="108"/>
        <v>0</v>
      </c>
      <c r="Q191" s="74">
        <v>0.68275899500000004</v>
      </c>
      <c r="R191" s="32">
        <f t="shared" si="109"/>
        <v>0.78119330881397753</v>
      </c>
      <c r="S191" s="74">
        <v>1.8669746</v>
      </c>
      <c r="T191" s="32">
        <f t="shared" si="110"/>
        <v>0.32514765617089769</v>
      </c>
      <c r="U191" s="74">
        <v>0.83699999999999997</v>
      </c>
      <c r="V191" s="32">
        <f t="shared" si="111"/>
        <v>0.2191358001268971</v>
      </c>
      <c r="W191" s="74">
        <v>0.26054433999999999</v>
      </c>
      <c r="X191" s="32">
        <f t="shared" si="112"/>
        <v>0.27287729970504854</v>
      </c>
      <c r="Y191" s="74">
        <v>22.315959722612469</v>
      </c>
      <c r="Z191" s="32">
        <f t="shared" si="113"/>
        <v>8.5347978061560177</v>
      </c>
      <c r="AA191" s="74">
        <v>15.328662976579434</v>
      </c>
      <c r="AB191" s="32">
        <f t="shared" si="114"/>
        <v>3.8050494589909314</v>
      </c>
      <c r="AC191" s="74">
        <v>9.239054998517994E-2</v>
      </c>
      <c r="AD191" s="32">
        <f t="shared" si="115"/>
        <v>9.4939267179245779E-2</v>
      </c>
      <c r="AE191" s="74">
        <v>0</v>
      </c>
      <c r="AF191" s="32">
        <f t="shared" si="116"/>
        <v>0</v>
      </c>
      <c r="AG191" s="74">
        <v>23.959838030909204</v>
      </c>
      <c r="AH191" s="32">
        <f t="shared" si="117"/>
        <v>6.1147427729529484</v>
      </c>
      <c r="AI191" s="74">
        <v>0</v>
      </c>
      <c r="AJ191" s="32">
        <f t="shared" si="118"/>
        <v>0</v>
      </c>
    </row>
    <row r="192" spans="2:36" x14ac:dyDescent="0.25">
      <c r="B192" s="13" t="s">
        <v>83</v>
      </c>
      <c r="C192" s="22">
        <v>12.585734396366</v>
      </c>
      <c r="D192" s="31">
        <f t="shared" si="102"/>
        <v>1.6362261806898764</v>
      </c>
      <c r="E192" s="73">
        <v>0</v>
      </c>
      <c r="F192" s="31">
        <f t="shared" si="103"/>
        <v>0</v>
      </c>
      <c r="G192" s="73">
        <v>0.91500000000000004</v>
      </c>
      <c r="H192" s="31">
        <f t="shared" si="104"/>
        <v>1.1697118727172158</v>
      </c>
      <c r="I192" s="73">
        <v>3.1459999999999999</v>
      </c>
      <c r="J192" s="31">
        <f t="shared" si="105"/>
        <v>7.3518699607020208</v>
      </c>
      <c r="K192" s="73">
        <v>1.208516908</v>
      </c>
      <c r="L192" s="31">
        <f t="shared" si="106"/>
        <v>1.1068330661281502</v>
      </c>
      <c r="M192" s="73">
        <v>0</v>
      </c>
      <c r="N192" s="31">
        <f t="shared" si="107"/>
        <v>0</v>
      </c>
      <c r="O192" s="73">
        <v>6.4260400000000004</v>
      </c>
      <c r="P192" s="31">
        <f t="shared" si="108"/>
        <v>3.0519326659624468</v>
      </c>
      <c r="Q192" s="73">
        <v>2.6912116201464702</v>
      </c>
      <c r="R192" s="31">
        <f t="shared" si="109"/>
        <v>3.0792073420590325</v>
      </c>
      <c r="S192" s="73">
        <v>1</v>
      </c>
      <c r="T192" s="31">
        <f t="shared" si="110"/>
        <v>0.17415751460726764</v>
      </c>
      <c r="U192" s="73">
        <v>0</v>
      </c>
      <c r="V192" s="31">
        <f t="shared" si="111"/>
        <v>0</v>
      </c>
      <c r="W192" s="73">
        <v>0</v>
      </c>
      <c r="X192" s="31">
        <f t="shared" si="112"/>
        <v>0</v>
      </c>
      <c r="Y192" s="73">
        <v>8.1285702787947008E-3</v>
      </c>
      <c r="Z192" s="31">
        <f t="shared" si="113"/>
        <v>3.1087931975582721E-3</v>
      </c>
      <c r="AA192" s="73">
        <v>7.0546139589101253</v>
      </c>
      <c r="AB192" s="31">
        <f t="shared" si="114"/>
        <v>1.7511739327007405</v>
      </c>
      <c r="AC192" s="73">
        <v>0.19301630792041991</v>
      </c>
      <c r="AD192" s="31">
        <f t="shared" si="115"/>
        <v>0.19834092156121749</v>
      </c>
      <c r="AE192" s="73">
        <v>4</v>
      </c>
      <c r="AF192" s="31">
        <f t="shared" si="116"/>
        <v>5.889203673574924</v>
      </c>
      <c r="AG192" s="73">
        <v>27.49702891513606</v>
      </c>
      <c r="AH192" s="31">
        <f t="shared" si="117"/>
        <v>7.0174622474326531</v>
      </c>
      <c r="AI192" s="73">
        <v>0</v>
      </c>
      <c r="AJ192" s="31">
        <f t="shared" si="118"/>
        <v>0</v>
      </c>
    </row>
    <row r="193" spans="2:36" x14ac:dyDescent="0.25">
      <c r="B193" s="14" t="s">
        <v>84</v>
      </c>
      <c r="C193" s="23">
        <v>47.257129468801999</v>
      </c>
      <c r="D193" s="32">
        <f t="shared" si="102"/>
        <v>6.1437298790789043</v>
      </c>
      <c r="E193" s="74">
        <v>0.73197267999999993</v>
      </c>
      <c r="F193" s="32">
        <f t="shared" si="103"/>
        <v>0.69606116868475543</v>
      </c>
      <c r="G193" s="74">
        <v>14.121828000000001</v>
      </c>
      <c r="H193" s="32">
        <f t="shared" si="104"/>
        <v>18.052972542153459</v>
      </c>
      <c r="I193" s="74">
        <v>0.91069800000000001</v>
      </c>
      <c r="J193" s="32">
        <f t="shared" si="105"/>
        <v>2.1282051079057243</v>
      </c>
      <c r="K193" s="74">
        <v>4.6787006135000002</v>
      </c>
      <c r="L193" s="32">
        <f t="shared" si="106"/>
        <v>4.2850377278592973</v>
      </c>
      <c r="M193" s="74">
        <v>2.6549999999999998</v>
      </c>
      <c r="N193" s="32">
        <f t="shared" si="107"/>
        <v>7.1230453366906348</v>
      </c>
      <c r="O193" s="74">
        <v>23.689364000000001</v>
      </c>
      <c r="P193" s="32">
        <f t="shared" si="108"/>
        <v>11.250839370354809</v>
      </c>
      <c r="Q193" s="74">
        <v>6.617070777525293</v>
      </c>
      <c r="R193" s="32">
        <f t="shared" si="109"/>
        <v>7.5710630738028764</v>
      </c>
      <c r="S193" s="74">
        <v>18.084971754999998</v>
      </c>
      <c r="T193" s="32">
        <f t="shared" si="110"/>
        <v>3.1496337325934354</v>
      </c>
      <c r="U193" s="74">
        <v>66.729918330000004</v>
      </c>
      <c r="V193" s="32">
        <f t="shared" si="111"/>
        <v>17.470626099936737</v>
      </c>
      <c r="W193" s="74">
        <v>2.9427932250023652</v>
      </c>
      <c r="X193" s="32">
        <f t="shared" si="112"/>
        <v>3.0820913969152306</v>
      </c>
      <c r="Y193" s="74">
        <v>26.339926752817512</v>
      </c>
      <c r="Z193" s="32">
        <f t="shared" si="113"/>
        <v>10.073774637461108</v>
      </c>
      <c r="AA193" s="74">
        <v>16.543364445821439</v>
      </c>
      <c r="AB193" s="32">
        <f t="shared" si="114"/>
        <v>4.1065760288839934</v>
      </c>
      <c r="AC193" s="74">
        <v>6.1738004049704172</v>
      </c>
      <c r="AD193" s="32">
        <f t="shared" si="115"/>
        <v>6.3441129666707505</v>
      </c>
      <c r="AE193" s="74">
        <v>32.142269890000001</v>
      </c>
      <c r="AF193" s="32">
        <f t="shared" si="116"/>
        <v>47.32309347830617</v>
      </c>
      <c r="AG193" s="74">
        <v>108.64529999741005</v>
      </c>
      <c r="AH193" s="32">
        <f t="shared" si="117"/>
        <v>27.727151665943811</v>
      </c>
      <c r="AI193" s="74">
        <v>8.9071929999999995</v>
      </c>
      <c r="AJ193" s="32">
        <f t="shared" si="118"/>
        <v>20.404142019344995</v>
      </c>
    </row>
    <row r="194" spans="2:36" x14ac:dyDescent="0.25">
      <c r="B194" s="13" t="s">
        <v>85</v>
      </c>
      <c r="C194" s="22">
        <v>81.121009474974002</v>
      </c>
      <c r="D194" s="31">
        <f t="shared" si="102"/>
        <v>10.546251440461754</v>
      </c>
      <c r="E194" s="73">
        <v>10.24320627</v>
      </c>
      <c r="F194" s="31">
        <f t="shared" si="103"/>
        <v>9.740661533126092</v>
      </c>
      <c r="G194" s="73">
        <v>0.96</v>
      </c>
      <c r="H194" s="31">
        <f t="shared" si="104"/>
        <v>1.2272386861295379</v>
      </c>
      <c r="I194" s="73">
        <v>3.7561184500000002</v>
      </c>
      <c r="J194" s="31">
        <f t="shared" si="105"/>
        <v>8.7776523844226428</v>
      </c>
      <c r="K194" s="73">
        <v>2.2003176134999998</v>
      </c>
      <c r="L194" s="31">
        <f t="shared" si="106"/>
        <v>2.0151842928175059</v>
      </c>
      <c r="M194" s="73">
        <v>2.1890000000000001</v>
      </c>
      <c r="N194" s="31">
        <f t="shared" si="107"/>
        <v>5.8728234433204536</v>
      </c>
      <c r="O194" s="73">
        <v>5.4403426699999997</v>
      </c>
      <c r="P194" s="31">
        <f t="shared" si="108"/>
        <v>2.5837933639694675</v>
      </c>
      <c r="Q194" s="73">
        <v>7.2264337024999996</v>
      </c>
      <c r="R194" s="31">
        <f t="shared" si="109"/>
        <v>8.2682786991049717</v>
      </c>
      <c r="S194" s="73">
        <v>77.834608549999999</v>
      </c>
      <c r="T194" s="31">
        <f t="shared" si="110"/>
        <v>13.555481975497585</v>
      </c>
      <c r="U194" s="73">
        <v>15.111692</v>
      </c>
      <c r="V194" s="31">
        <f t="shared" si="111"/>
        <v>3.9564070701209437</v>
      </c>
      <c r="W194" s="73">
        <v>3.502283398176802</v>
      </c>
      <c r="X194" s="31">
        <f t="shared" si="112"/>
        <v>3.668065237941101</v>
      </c>
      <c r="Y194" s="73">
        <v>6.8719255361466178</v>
      </c>
      <c r="Z194" s="31">
        <f t="shared" si="113"/>
        <v>2.62818609277834</v>
      </c>
      <c r="AA194" s="73">
        <v>35.337213301236737</v>
      </c>
      <c r="AB194" s="31">
        <f t="shared" si="114"/>
        <v>8.7717920708125892</v>
      </c>
      <c r="AC194" s="73">
        <v>2.1507984527628099</v>
      </c>
      <c r="AD194" s="31">
        <f t="shared" si="115"/>
        <v>2.2101311117675033</v>
      </c>
      <c r="AE194" s="73">
        <v>6.7683840000000002</v>
      </c>
      <c r="AF194" s="31">
        <f t="shared" si="116"/>
        <v>9.9650979792414365</v>
      </c>
      <c r="AG194" s="73">
        <v>44.474722450124482</v>
      </c>
      <c r="AH194" s="31">
        <f t="shared" si="117"/>
        <v>11.350305762925359</v>
      </c>
      <c r="AI194" s="73">
        <v>4.2869999999999999</v>
      </c>
      <c r="AJ194" s="31">
        <f t="shared" si="118"/>
        <v>9.8204402707937266</v>
      </c>
    </row>
    <row r="195" spans="2:36" x14ac:dyDescent="0.25">
      <c r="B195" s="14" t="s">
        <v>86</v>
      </c>
      <c r="C195" s="23">
        <v>64.155260677480001</v>
      </c>
      <c r="D195" s="32">
        <f t="shared" si="102"/>
        <v>8.3405952996899586</v>
      </c>
      <c r="E195" s="74">
        <v>14.819562297199999</v>
      </c>
      <c r="F195" s="32">
        <f t="shared" si="103"/>
        <v>14.092495708973141</v>
      </c>
      <c r="G195" s="74">
        <v>9.9248700000000003</v>
      </c>
      <c r="H195" s="32">
        <f t="shared" si="104"/>
        <v>12.687692102923403</v>
      </c>
      <c r="I195" s="74">
        <v>3.1751310099999999</v>
      </c>
      <c r="J195" s="32">
        <f t="shared" si="105"/>
        <v>7.4199460564883868</v>
      </c>
      <c r="K195" s="74">
        <v>7.2007012000000001</v>
      </c>
      <c r="L195" s="32">
        <f t="shared" si="106"/>
        <v>6.5948387934913786</v>
      </c>
      <c r="M195" s="74">
        <v>0</v>
      </c>
      <c r="N195" s="32">
        <f t="shared" si="107"/>
        <v>0</v>
      </c>
      <c r="O195" s="74">
        <v>11.37125812</v>
      </c>
      <c r="P195" s="32">
        <f t="shared" si="108"/>
        <v>5.4005754880951136</v>
      </c>
      <c r="Q195" s="74">
        <v>11.605903735131184</v>
      </c>
      <c r="R195" s="32">
        <f t="shared" si="109"/>
        <v>13.279143016817565</v>
      </c>
      <c r="S195" s="74">
        <v>16.82551239</v>
      </c>
      <c r="T195" s="32">
        <f t="shared" si="110"/>
        <v>2.9302894198361882</v>
      </c>
      <c r="U195" s="74">
        <v>16.725218730000002</v>
      </c>
      <c r="V195" s="32">
        <f t="shared" si="111"/>
        <v>4.3788461035793498</v>
      </c>
      <c r="W195" s="74">
        <v>21.73923890666558</v>
      </c>
      <c r="X195" s="32">
        <f t="shared" si="112"/>
        <v>22.768273570993081</v>
      </c>
      <c r="Y195" s="74">
        <v>19.619580150530759</v>
      </c>
      <c r="Z195" s="32">
        <f t="shared" si="113"/>
        <v>7.5035603087586704</v>
      </c>
      <c r="AA195" s="74">
        <v>9.6806723099572327</v>
      </c>
      <c r="AB195" s="32">
        <f t="shared" si="114"/>
        <v>2.403043043737858</v>
      </c>
      <c r="AC195" s="74">
        <v>13.469863407559286</v>
      </c>
      <c r="AD195" s="32">
        <f t="shared" si="115"/>
        <v>13.841447649389988</v>
      </c>
      <c r="AE195" s="74">
        <v>3.7826149999999998</v>
      </c>
      <c r="AF195" s="32">
        <f t="shared" si="116"/>
        <v>5.5691475384299025</v>
      </c>
      <c r="AG195" s="74">
        <v>22.806006574318442</v>
      </c>
      <c r="AH195" s="32">
        <f t="shared" si="117"/>
        <v>5.820275733931549</v>
      </c>
      <c r="AI195" s="74">
        <v>8.895365</v>
      </c>
      <c r="AJ195" s="32">
        <f t="shared" si="118"/>
        <v>20.377047042082818</v>
      </c>
    </row>
    <row r="196" spans="2:36" x14ac:dyDescent="0.25">
      <c r="B196" s="13" t="s">
        <v>87</v>
      </c>
      <c r="C196" s="22">
        <v>0.17219999999999999</v>
      </c>
      <c r="D196" s="31">
        <f t="shared" si="102"/>
        <v>2.2387104275468535E-2</v>
      </c>
      <c r="E196" s="73">
        <v>0</v>
      </c>
      <c r="F196" s="31">
        <f t="shared" si="103"/>
        <v>0</v>
      </c>
      <c r="G196" s="73">
        <v>4.6751329999999998</v>
      </c>
      <c r="H196" s="31">
        <f t="shared" si="104"/>
        <v>5.9765667504175468</v>
      </c>
      <c r="I196" s="73">
        <v>0</v>
      </c>
      <c r="J196" s="31">
        <f t="shared" si="105"/>
        <v>0</v>
      </c>
      <c r="K196" s="73">
        <v>0</v>
      </c>
      <c r="L196" s="31">
        <f t="shared" si="106"/>
        <v>0</v>
      </c>
      <c r="M196" s="73">
        <v>7.4999999999999997E-2</v>
      </c>
      <c r="N196" s="31">
        <f t="shared" si="107"/>
        <v>0.20121596996301228</v>
      </c>
      <c r="O196" s="73">
        <v>1.1035699999999999</v>
      </c>
      <c r="P196" s="31">
        <f t="shared" si="108"/>
        <v>0.52412081658006748</v>
      </c>
      <c r="Q196" s="73">
        <v>1.7376287499999998</v>
      </c>
      <c r="R196" s="31">
        <f t="shared" si="109"/>
        <v>1.9881451033871707</v>
      </c>
      <c r="S196" s="73">
        <v>0</v>
      </c>
      <c r="T196" s="31">
        <f t="shared" si="110"/>
        <v>0</v>
      </c>
      <c r="U196" s="73">
        <v>1.2876846000000002</v>
      </c>
      <c r="V196" s="31">
        <f t="shared" si="111"/>
        <v>0.33712998223665885</v>
      </c>
      <c r="W196" s="73">
        <v>0.55419200000000002</v>
      </c>
      <c r="X196" s="31">
        <f t="shared" si="112"/>
        <v>0.58042487692551781</v>
      </c>
      <c r="Y196" s="73">
        <v>0.48323120674175679</v>
      </c>
      <c r="Z196" s="31">
        <f t="shared" si="113"/>
        <v>0.18481305282992563</v>
      </c>
      <c r="AA196" s="73">
        <v>0.46647535840702314</v>
      </c>
      <c r="AB196" s="31">
        <f t="shared" si="114"/>
        <v>0.11579364833392169</v>
      </c>
      <c r="AC196" s="73">
        <v>8.9995084908797401E-2</v>
      </c>
      <c r="AD196" s="31">
        <f t="shared" si="115"/>
        <v>9.2477719987008961E-2</v>
      </c>
      <c r="AE196" s="73">
        <v>0.21</v>
      </c>
      <c r="AF196" s="31">
        <f t="shared" si="116"/>
        <v>0.30918319286268353</v>
      </c>
      <c r="AG196" s="73">
        <v>2.3262379073931605</v>
      </c>
      <c r="AH196" s="31">
        <f t="shared" si="117"/>
        <v>0.59367456549795994</v>
      </c>
      <c r="AI196" s="73">
        <v>13.371033000000001</v>
      </c>
      <c r="AJ196" s="31">
        <f t="shared" si="118"/>
        <v>30.629678314745014</v>
      </c>
    </row>
    <row r="197" spans="2:36" x14ac:dyDescent="0.25">
      <c r="B197" s="14" t="s">
        <v>88</v>
      </c>
      <c r="C197" s="23">
        <v>43.833302744043998</v>
      </c>
      <c r="D197" s="32">
        <f t="shared" si="102"/>
        <v>5.6986104487171545</v>
      </c>
      <c r="E197" s="74">
        <v>2.8087500000000001E-2</v>
      </c>
      <c r="F197" s="32">
        <f t="shared" si="103"/>
        <v>2.6709491501012126E-2</v>
      </c>
      <c r="G197" s="74">
        <v>0.09</v>
      </c>
      <c r="H197" s="32">
        <f t="shared" si="104"/>
        <v>0.11505362682464418</v>
      </c>
      <c r="I197" s="74">
        <v>0</v>
      </c>
      <c r="J197" s="32">
        <f t="shared" si="105"/>
        <v>0</v>
      </c>
      <c r="K197" s="74">
        <v>0</v>
      </c>
      <c r="L197" s="32">
        <f t="shared" si="106"/>
        <v>0</v>
      </c>
      <c r="M197" s="74">
        <v>0.10476975999999999</v>
      </c>
      <c r="N197" s="32">
        <f t="shared" si="107"/>
        <v>0.28108465174922675</v>
      </c>
      <c r="O197" s="74">
        <v>0.61882503</v>
      </c>
      <c r="P197" s="32">
        <f t="shared" si="108"/>
        <v>0.29389987046021981</v>
      </c>
      <c r="Q197" s="74">
        <v>0.66397781640411313</v>
      </c>
      <c r="R197" s="32">
        <f t="shared" si="109"/>
        <v>0.75970442158115947</v>
      </c>
      <c r="S197" s="74">
        <v>1.5309999999999999</v>
      </c>
      <c r="T197" s="32">
        <f t="shared" si="110"/>
        <v>0.26663515486372674</v>
      </c>
      <c r="U197" s="74">
        <v>0.92</v>
      </c>
      <c r="V197" s="32">
        <f t="shared" si="111"/>
        <v>0.24086611244533493</v>
      </c>
      <c r="W197" s="74">
        <v>2.3038228753733616</v>
      </c>
      <c r="X197" s="32">
        <f t="shared" si="112"/>
        <v>2.4128751567990445</v>
      </c>
      <c r="Y197" s="74">
        <v>0.47180540064210802</v>
      </c>
      <c r="Z197" s="32">
        <f t="shared" si="113"/>
        <v>0.1804432230737788</v>
      </c>
      <c r="AA197" s="74">
        <v>4.4660870270155852</v>
      </c>
      <c r="AB197" s="32">
        <f t="shared" si="114"/>
        <v>1.1086212836642444</v>
      </c>
      <c r="AC197" s="74">
        <v>0.22684704071584802</v>
      </c>
      <c r="AD197" s="32">
        <f t="shared" si="115"/>
        <v>0.23310492047939718</v>
      </c>
      <c r="AE197" s="74">
        <v>0.19051999999999999</v>
      </c>
      <c r="AF197" s="32">
        <f t="shared" si="116"/>
        <v>0.28050277097237364</v>
      </c>
      <c r="AG197" s="74">
        <v>3.7544898342451769</v>
      </c>
      <c r="AH197" s="32">
        <f t="shared" si="117"/>
        <v>0.95817590880453996</v>
      </c>
      <c r="AI197" s="74">
        <v>0.198187</v>
      </c>
      <c r="AJ197" s="32">
        <f t="shared" si="118"/>
        <v>0.45399664006246709</v>
      </c>
    </row>
    <row r="198" spans="2:36" x14ac:dyDescent="0.25">
      <c r="B198" s="13" t="s">
        <v>89</v>
      </c>
      <c r="C198" s="22">
        <v>29.300641327579996</v>
      </c>
      <c r="D198" s="31">
        <f t="shared" si="102"/>
        <v>3.8092712702592109</v>
      </c>
      <c r="E198" s="73">
        <v>0.140435</v>
      </c>
      <c r="F198" s="31">
        <f t="shared" si="103"/>
        <v>0.13354508015824257</v>
      </c>
      <c r="G198" s="73">
        <v>0.04</v>
      </c>
      <c r="H198" s="31">
        <f t="shared" si="104"/>
        <v>5.1134945255397413E-2</v>
      </c>
      <c r="I198" s="73">
        <v>0</v>
      </c>
      <c r="J198" s="31">
        <f t="shared" si="105"/>
        <v>0</v>
      </c>
      <c r="K198" s="73">
        <v>5.3800000000000001E-2</v>
      </c>
      <c r="L198" s="31">
        <f t="shared" si="106"/>
        <v>4.9273302312535364E-2</v>
      </c>
      <c r="M198" s="73">
        <v>8.6323999999999998E-2</v>
      </c>
      <c r="N198" s="31">
        <f t="shared" si="107"/>
        <v>0.23159689854782764</v>
      </c>
      <c r="O198" s="73">
        <v>1.0589999999999999</v>
      </c>
      <c r="P198" s="31">
        <f t="shared" si="108"/>
        <v>0.50295309292413848</v>
      </c>
      <c r="Q198" s="73">
        <v>0.22374160640411336</v>
      </c>
      <c r="R198" s="31">
        <f t="shared" si="109"/>
        <v>0.25599874495418978</v>
      </c>
      <c r="S198" s="73">
        <v>0.36599999999999999</v>
      </c>
      <c r="T198" s="31">
        <f t="shared" si="110"/>
        <v>6.3741650346259962E-2</v>
      </c>
      <c r="U198" s="73">
        <v>0.17630000000000001</v>
      </c>
      <c r="V198" s="31">
        <f t="shared" si="111"/>
        <v>4.6157277852296251E-2</v>
      </c>
      <c r="W198" s="73">
        <v>6.1099896718118458</v>
      </c>
      <c r="X198" s="31">
        <f t="shared" si="112"/>
        <v>6.3992082225610893</v>
      </c>
      <c r="Y198" s="73">
        <v>10.836642535528478</v>
      </c>
      <c r="Z198" s="31">
        <f t="shared" si="113"/>
        <v>4.1445025931198467</v>
      </c>
      <c r="AA198" s="73">
        <v>3.9964781726882506</v>
      </c>
      <c r="AB198" s="31">
        <f t="shared" si="114"/>
        <v>0.99204980448006852</v>
      </c>
      <c r="AC198" s="73">
        <v>7.6898380831854782E-2</v>
      </c>
      <c r="AD198" s="31">
        <f t="shared" si="115"/>
        <v>7.9019725768684462E-2</v>
      </c>
      <c r="AE198" s="73">
        <v>7.1679000000000007E-2</v>
      </c>
      <c r="AF198" s="31">
        <f t="shared" si="116"/>
        <v>0.10553305752954426</v>
      </c>
      <c r="AG198" s="73">
        <v>1.6560044828528677</v>
      </c>
      <c r="AH198" s="31">
        <f t="shared" si="117"/>
        <v>0.42262562169407142</v>
      </c>
      <c r="AI198" s="73">
        <v>0</v>
      </c>
      <c r="AJ198" s="31">
        <f t="shared" si="118"/>
        <v>0</v>
      </c>
    </row>
    <row r="199" spans="2:36" x14ac:dyDescent="0.25">
      <c r="B199" s="14" t="s">
        <v>90</v>
      </c>
      <c r="C199" s="23">
        <v>424.63442291899992</v>
      </c>
      <c r="D199" s="32">
        <f t="shared" si="102"/>
        <v>55.205198053664674</v>
      </c>
      <c r="E199" s="74">
        <v>44.67176245504217</v>
      </c>
      <c r="F199" s="32">
        <f t="shared" si="103"/>
        <v>42.480108932022482</v>
      </c>
      <c r="G199" s="74">
        <v>43.243603950000001</v>
      </c>
      <c r="H199" s="32">
        <f t="shared" si="104"/>
        <v>55.281483015733436</v>
      </c>
      <c r="I199" s="74">
        <v>24.5265088431</v>
      </c>
      <c r="J199" s="32">
        <f t="shared" si="105"/>
        <v>57.315862557050011</v>
      </c>
      <c r="K199" s="74">
        <v>79.030836140580007</v>
      </c>
      <c r="L199" s="32">
        <f t="shared" si="106"/>
        <v>72.381231991956213</v>
      </c>
      <c r="M199" s="74">
        <v>24.864297666666662</v>
      </c>
      <c r="N199" s="32">
        <f t="shared" si="107"/>
        <v>66.707916965965282</v>
      </c>
      <c r="O199" s="74">
        <v>120.36827447333336</v>
      </c>
      <c r="P199" s="32">
        <f t="shared" si="108"/>
        <v>57.166757258078036</v>
      </c>
      <c r="Q199" s="74">
        <v>52.720511159607192</v>
      </c>
      <c r="R199" s="32">
        <f t="shared" si="109"/>
        <v>60.321300571276652</v>
      </c>
      <c r="S199" s="74">
        <v>326.07688999999999</v>
      </c>
      <c r="T199" s="32">
        <f t="shared" si="110"/>
        <v>56.788740733267403</v>
      </c>
      <c r="U199" s="74">
        <v>229.1379</v>
      </c>
      <c r="V199" s="32">
        <f t="shared" si="111"/>
        <v>59.99082085531294</v>
      </c>
      <c r="W199" s="74">
        <v>32.93906088</v>
      </c>
      <c r="X199" s="32">
        <f t="shared" si="112"/>
        <v>34.498243131110044</v>
      </c>
      <c r="Y199" s="74">
        <v>94.559599586666664</v>
      </c>
      <c r="Z199" s="32">
        <f t="shared" si="113"/>
        <v>36.164568906507924</v>
      </c>
      <c r="AA199" s="74">
        <v>283.21605670000002</v>
      </c>
      <c r="AB199" s="32">
        <f t="shared" si="114"/>
        <v>70.303007181410166</v>
      </c>
      <c r="AC199" s="74">
        <v>71.148697125200002</v>
      </c>
      <c r="AD199" s="32">
        <f t="shared" si="115"/>
        <v>73.111429328087283</v>
      </c>
      <c r="AE199" s="74">
        <v>20.034217167999998</v>
      </c>
      <c r="AF199" s="32">
        <f t="shared" si="116"/>
        <v>29.49639633574585</v>
      </c>
      <c r="AG199" s="74">
        <v>122.295329006</v>
      </c>
      <c r="AH199" s="32">
        <f t="shared" si="117"/>
        <v>31.21074851343495</v>
      </c>
      <c r="AI199" s="74">
        <v>6.7718093000000001</v>
      </c>
      <c r="AJ199" s="32">
        <f t="shared" si="118"/>
        <v>15.512514288746324</v>
      </c>
    </row>
    <row r="200" spans="2:36" x14ac:dyDescent="0.25">
      <c r="B200" s="13" t="s">
        <v>91</v>
      </c>
      <c r="C200" s="24">
        <v>67.941507667039986</v>
      </c>
      <c r="D200" s="33">
        <f t="shared" si="102"/>
        <v>8.8328316885863476</v>
      </c>
      <c r="E200" s="75">
        <v>8.6025060305074987</v>
      </c>
      <c r="F200" s="33">
        <f t="shared" si="103"/>
        <v>8.1804561356206715</v>
      </c>
      <c r="G200" s="75">
        <v>7.0120250000000004</v>
      </c>
      <c r="H200" s="33">
        <f t="shared" si="104"/>
        <v>8.9639878626119529</v>
      </c>
      <c r="I200" s="75">
        <v>8.0937479182230003</v>
      </c>
      <c r="J200" s="33">
        <f t="shared" si="105"/>
        <v>18.914234643826504</v>
      </c>
      <c r="K200" s="75">
        <v>13.435242143898598</v>
      </c>
      <c r="L200" s="33">
        <f t="shared" si="106"/>
        <v>12.304809438632553</v>
      </c>
      <c r="M200" s="75">
        <v>2.10093207745552</v>
      </c>
      <c r="N200" s="33">
        <f t="shared" si="107"/>
        <v>5.6365478105549194</v>
      </c>
      <c r="O200" s="75">
        <v>5.2736042433117172</v>
      </c>
      <c r="P200" s="33">
        <f t="shared" si="108"/>
        <v>2.5046039329853538</v>
      </c>
      <c r="Q200" s="75">
        <v>10.544102231921435</v>
      </c>
      <c r="R200" s="33">
        <f t="shared" si="109"/>
        <v>12.064260114255324</v>
      </c>
      <c r="S200" s="75">
        <v>58.166469999999997</v>
      </c>
      <c r="T200" s="33">
        <f t="shared" si="110"/>
        <v>10.130127848678196</v>
      </c>
      <c r="U200" s="75">
        <v>38.18965</v>
      </c>
      <c r="V200" s="33">
        <f t="shared" si="111"/>
        <v>9.9984701425521578</v>
      </c>
      <c r="W200" s="75">
        <v>9.2394065788399296</v>
      </c>
      <c r="X200" s="33">
        <f t="shared" si="112"/>
        <v>9.6767572003709645</v>
      </c>
      <c r="Y200" s="75">
        <v>33.09585985533333</v>
      </c>
      <c r="Z200" s="33">
        <f t="shared" si="113"/>
        <v>12.657599117277773</v>
      </c>
      <c r="AA200" s="75">
        <v>50.978890244604067</v>
      </c>
      <c r="AB200" s="33">
        <f t="shared" si="114"/>
        <v>12.654541302236556</v>
      </c>
      <c r="AC200" s="75">
        <v>14.229739425040004</v>
      </c>
      <c r="AD200" s="33">
        <f t="shared" si="115"/>
        <v>14.62228586561746</v>
      </c>
      <c r="AE200" s="75">
        <v>2.60947621333333</v>
      </c>
      <c r="AF200" s="33">
        <f t="shared" si="116"/>
        <v>3.8419342254172575</v>
      </c>
      <c r="AG200" s="75">
        <v>7.1214064567757669</v>
      </c>
      <c r="AH200" s="33">
        <f t="shared" si="117"/>
        <v>1.8174400264582113</v>
      </c>
      <c r="AI200" s="75">
        <v>0.79393626275862061</v>
      </c>
      <c r="AJ200" s="33">
        <f t="shared" si="118"/>
        <v>1.8187085717840514</v>
      </c>
    </row>
    <row r="201" spans="2:36" x14ac:dyDescent="0.25">
      <c r="B201" s="13" t="s">
        <v>94</v>
      </c>
      <c r="C201" s="24">
        <v>50.187542444796598</v>
      </c>
      <c r="D201" s="33">
        <f t="shared" si="102"/>
        <v>6.524702357962628</v>
      </c>
      <c r="E201" s="75">
        <v>10.611377893027079</v>
      </c>
      <c r="F201" s="33">
        <f t="shared" si="103"/>
        <v>10.090770187728873</v>
      </c>
      <c r="G201" s="75">
        <v>19.81512455</v>
      </c>
      <c r="H201" s="33">
        <f t="shared" si="104"/>
        <v>25.331132727328281</v>
      </c>
      <c r="I201" s="75">
        <v>3.6789763264650004</v>
      </c>
      <c r="J201" s="33">
        <f t="shared" si="105"/>
        <v>8.5973793835575041</v>
      </c>
      <c r="K201" s="75">
        <v>11.854625421087002</v>
      </c>
      <c r="L201" s="33">
        <f t="shared" si="106"/>
        <v>10.857184798793433</v>
      </c>
      <c r="M201" s="75">
        <v>18.091680491290784</v>
      </c>
      <c r="N201" s="33">
        <f t="shared" si="107"/>
        <v>48.537800510879762</v>
      </c>
      <c r="O201" s="75">
        <v>19.737683546773724</v>
      </c>
      <c r="P201" s="33">
        <f t="shared" si="108"/>
        <v>9.374059477816548</v>
      </c>
      <c r="Q201" s="75">
        <v>15.816153347882159</v>
      </c>
      <c r="R201" s="33">
        <f t="shared" si="109"/>
        <v>18.096390171382996</v>
      </c>
      <c r="S201" s="75">
        <v>93.443510000000003</v>
      </c>
      <c r="T201" s="33">
        <f t="shared" si="110"/>
        <v>16.273889457779362</v>
      </c>
      <c r="U201" s="75">
        <v>38.18965</v>
      </c>
      <c r="V201" s="33">
        <f t="shared" si="111"/>
        <v>9.9984701425521578</v>
      </c>
      <c r="W201" s="75">
        <v>4.9276835073111691</v>
      </c>
      <c r="X201" s="33">
        <f t="shared" si="112"/>
        <v>5.1609371720612875</v>
      </c>
      <c r="Y201" s="75">
        <v>17.020727925599999</v>
      </c>
      <c r="Z201" s="33">
        <f t="shared" si="113"/>
        <v>6.5096224031714263</v>
      </c>
      <c r="AA201" s="75">
        <v>96.293458814751119</v>
      </c>
      <c r="AB201" s="33">
        <f t="shared" si="114"/>
        <v>23.903022326686717</v>
      </c>
      <c r="AC201" s="75">
        <v>9.9608175975280009</v>
      </c>
      <c r="AD201" s="33">
        <f t="shared" si="115"/>
        <v>10.235600105932221</v>
      </c>
      <c r="AE201" s="75">
        <v>5.621094760000001</v>
      </c>
      <c r="AF201" s="33">
        <f t="shared" si="116"/>
        <v>8.2759429775261903</v>
      </c>
      <c r="AG201" s="75">
        <v>32.38695915378716</v>
      </c>
      <c r="AH201" s="33">
        <f t="shared" si="117"/>
        <v>8.2654116512834968</v>
      </c>
      <c r="AI201" s="75">
        <v>1.8058158133333333</v>
      </c>
      <c r="AJ201" s="33">
        <f t="shared" si="118"/>
        <v>4.1366704769990195</v>
      </c>
    </row>
    <row r="202" spans="2:36" x14ac:dyDescent="0.25">
      <c r="B202" s="13" t="s">
        <v>92</v>
      </c>
      <c r="C202" s="24">
        <v>61.57199132325497</v>
      </c>
      <c r="D202" s="33">
        <f t="shared" si="102"/>
        <v>8.0047537177813748</v>
      </c>
      <c r="E202" s="75">
        <v>9.9499886496448884</v>
      </c>
      <c r="F202" s="33">
        <f t="shared" si="103"/>
        <v>9.4618295424248231</v>
      </c>
      <c r="G202" s="75">
        <v>7.7450594000000006</v>
      </c>
      <c r="H202" s="33">
        <f t="shared" si="104"/>
        <v>9.9010797104700288</v>
      </c>
      <c r="I202" s="75">
        <v>7.3579526529300008</v>
      </c>
      <c r="J202" s="33">
        <f t="shared" si="105"/>
        <v>17.194758767115008</v>
      </c>
      <c r="K202" s="75">
        <v>10.2740086982754</v>
      </c>
      <c r="L202" s="33">
        <f t="shared" si="106"/>
        <v>9.4095601589543065</v>
      </c>
      <c r="M202" s="75">
        <v>2.5438174442454451</v>
      </c>
      <c r="N202" s="33">
        <f t="shared" si="107"/>
        <v>6.82475592603571</v>
      </c>
      <c r="O202" s="75">
        <v>19.115073001748375</v>
      </c>
      <c r="P202" s="33">
        <f t="shared" si="108"/>
        <v>9.0783617447592455</v>
      </c>
      <c r="Q202" s="75">
        <v>5.7992562275567909</v>
      </c>
      <c r="R202" s="33">
        <f t="shared" si="109"/>
        <v>6.6353430628404304</v>
      </c>
      <c r="S202" s="75">
        <v>61.25526</v>
      </c>
      <c r="T202" s="33">
        <f t="shared" si="110"/>
        <v>10.668063838221977</v>
      </c>
      <c r="U202" s="75">
        <v>38.18965</v>
      </c>
      <c r="V202" s="33">
        <f t="shared" si="111"/>
        <v>9.9984701425521578</v>
      </c>
      <c r="W202" s="75">
        <v>5.8499772144773958</v>
      </c>
      <c r="X202" s="33">
        <f t="shared" si="112"/>
        <v>6.1268879823781752</v>
      </c>
      <c r="Y202" s="75">
        <v>15.129535933866665</v>
      </c>
      <c r="Z202" s="33">
        <f t="shared" si="113"/>
        <v>5.7863310250412674</v>
      </c>
      <c r="AA202" s="75">
        <v>70.804015622652756</v>
      </c>
      <c r="AB202" s="33">
        <f t="shared" si="114"/>
        <v>17.575752154704844</v>
      </c>
      <c r="AC202" s="75">
        <v>24.902043993820001</v>
      </c>
      <c r="AD202" s="33">
        <f t="shared" si="115"/>
        <v>25.589000264830553</v>
      </c>
      <c r="AE202" s="75">
        <v>1.4901863999999998</v>
      </c>
      <c r="AF202" s="33">
        <f t="shared" si="116"/>
        <v>2.1940028052978477</v>
      </c>
      <c r="AG202" s="75">
        <v>14.877934458640535</v>
      </c>
      <c r="AH202" s="33">
        <f t="shared" si="117"/>
        <v>3.79696816356098</v>
      </c>
      <c r="AI202" s="75">
        <v>0.24907804321839078</v>
      </c>
      <c r="AJ202" s="33">
        <f t="shared" si="118"/>
        <v>0.57057523820676126</v>
      </c>
    </row>
    <row r="203" spans="2:36" x14ac:dyDescent="0.25">
      <c r="B203" s="13" t="s">
        <v>93</v>
      </c>
      <c r="C203" s="24">
        <v>44.505933866140381</v>
      </c>
      <c r="D203" s="33">
        <f t="shared" si="102"/>
        <v>5.7860568080045942</v>
      </c>
      <c r="E203" s="75">
        <v>6.5554946535445984</v>
      </c>
      <c r="F203" s="33">
        <f t="shared" si="103"/>
        <v>6.2338737421906503</v>
      </c>
      <c r="G203" s="75">
        <v>1.995025</v>
      </c>
      <c r="H203" s="33">
        <f t="shared" si="104"/>
        <v>2.5503873539537305</v>
      </c>
      <c r="I203" s="75">
        <v>1.962120707448</v>
      </c>
      <c r="J203" s="33">
        <f t="shared" si="105"/>
        <v>4.585269004564001</v>
      </c>
      <c r="K203" s="75">
        <v>7.9030836140580032</v>
      </c>
      <c r="L203" s="33">
        <f t="shared" si="106"/>
        <v>7.2381231991956234</v>
      </c>
      <c r="M203" s="75">
        <v>0</v>
      </c>
      <c r="N203" s="33">
        <f t="shared" si="107"/>
        <v>0</v>
      </c>
      <c r="O203" s="75">
        <v>5.2736042433117172</v>
      </c>
      <c r="P203" s="33">
        <f t="shared" si="108"/>
        <v>2.5046039329853538</v>
      </c>
      <c r="Q203" s="75">
        <v>10.016897120325366</v>
      </c>
      <c r="R203" s="33">
        <f t="shared" si="109"/>
        <v>11.461047108542562</v>
      </c>
      <c r="S203" s="75">
        <v>15.11872</v>
      </c>
      <c r="T203" s="33">
        <f t="shared" si="110"/>
        <v>2.6330386992431896</v>
      </c>
      <c r="U203" s="75">
        <v>38.18965</v>
      </c>
      <c r="V203" s="33">
        <f t="shared" si="111"/>
        <v>9.9984701425521578</v>
      </c>
      <c r="W203" s="75">
        <v>2.4572539360481995</v>
      </c>
      <c r="X203" s="33">
        <f t="shared" si="112"/>
        <v>2.5735689317159403</v>
      </c>
      <c r="Y203" s="75">
        <v>6.6191719710666668</v>
      </c>
      <c r="Z203" s="33">
        <f t="shared" si="113"/>
        <v>2.5315198234555547</v>
      </c>
      <c r="AA203" s="75">
        <v>2.8321603546775975</v>
      </c>
      <c r="AB203" s="33">
        <f t="shared" si="114"/>
        <v>0.70303001910909757</v>
      </c>
      <c r="AC203" s="75">
        <v>11.383791540032002</v>
      </c>
      <c r="AD203" s="33">
        <f t="shared" si="115"/>
        <v>11.697828692493967</v>
      </c>
      <c r="AE203" s="75">
        <v>3.6043263199999998</v>
      </c>
      <c r="AF203" s="33">
        <f t="shared" si="116"/>
        <v>5.3066529511266971</v>
      </c>
      <c r="AG203" s="75">
        <v>0</v>
      </c>
      <c r="AH203" s="33">
        <f t="shared" si="117"/>
        <v>0</v>
      </c>
      <c r="AI203" s="75">
        <v>1.058581683678161</v>
      </c>
      <c r="AJ203" s="33">
        <f t="shared" si="118"/>
        <v>2.4249447623787357</v>
      </c>
    </row>
    <row r="204" spans="2:36" x14ac:dyDescent="0.25">
      <c r="B204" s="13" t="s">
        <v>95</v>
      </c>
      <c r="C204" s="24">
        <v>130.78740225905196</v>
      </c>
      <c r="D204" s="33">
        <f t="shared" si="102"/>
        <v>17.003201000528716</v>
      </c>
      <c r="E204" s="75">
        <v>6.1039118260377228</v>
      </c>
      <c r="F204" s="33">
        <f t="shared" si="103"/>
        <v>5.8044461429633101</v>
      </c>
      <c r="G204" s="75">
        <v>2.601245</v>
      </c>
      <c r="H204" s="33">
        <f t="shared" si="104"/>
        <v>3.3253630167719059</v>
      </c>
      <c r="I204" s="75">
        <v>1.7168556190170001</v>
      </c>
      <c r="J204" s="33">
        <f t="shared" si="105"/>
        <v>4.0121103789935013</v>
      </c>
      <c r="K204" s="75">
        <v>20.548017396550801</v>
      </c>
      <c r="L204" s="33">
        <f t="shared" si="106"/>
        <v>18.819120317908613</v>
      </c>
      <c r="M204" s="75">
        <v>0.4908958127496626</v>
      </c>
      <c r="N204" s="33">
        <f t="shared" si="107"/>
        <v>1.317014361509395</v>
      </c>
      <c r="O204" s="75">
        <v>54.733971794019411</v>
      </c>
      <c r="P204" s="33">
        <f t="shared" si="108"/>
        <v>25.994920115037413</v>
      </c>
      <c r="Q204" s="75">
        <v>6.8536664507489355</v>
      </c>
      <c r="R204" s="33">
        <f t="shared" si="109"/>
        <v>7.8417690742659643</v>
      </c>
      <c r="S204" s="75">
        <v>51.046030000000002</v>
      </c>
      <c r="T204" s="33">
        <f t="shared" si="110"/>
        <v>8.8900497153680238</v>
      </c>
      <c r="U204" s="75">
        <v>38.18965</v>
      </c>
      <c r="V204" s="33">
        <f t="shared" si="111"/>
        <v>9.9984701425521578</v>
      </c>
      <c r="W204" s="75">
        <v>6.6174573289183822</v>
      </c>
      <c r="X204" s="33">
        <f t="shared" si="112"/>
        <v>6.9306970430777017</v>
      </c>
      <c r="Y204" s="75">
        <v>13.238343942133334</v>
      </c>
      <c r="Z204" s="33">
        <f t="shared" si="113"/>
        <v>5.0630396469111094</v>
      </c>
      <c r="AA204" s="75">
        <v>31.153765831657232</v>
      </c>
      <c r="AB204" s="33">
        <f t="shared" si="114"/>
        <v>7.7333306893364737</v>
      </c>
      <c r="AC204" s="75">
        <v>7.1148697125200018</v>
      </c>
      <c r="AD204" s="33">
        <f t="shared" si="115"/>
        <v>7.3111429328087301</v>
      </c>
      <c r="AE204" s="75">
        <v>5.7576324933333334</v>
      </c>
      <c r="AF204" s="33">
        <f t="shared" si="116"/>
        <v>8.4769676077082554</v>
      </c>
      <c r="AG204" s="75">
        <v>56.332365303689379</v>
      </c>
      <c r="AH204" s="33">
        <f t="shared" si="117"/>
        <v>14.376471292490155</v>
      </c>
      <c r="AI204" s="75">
        <v>1.4477661262068966</v>
      </c>
      <c r="AJ204" s="33">
        <f t="shared" si="118"/>
        <v>3.3164685720768001</v>
      </c>
    </row>
    <row r="205" spans="2:36" x14ac:dyDescent="0.25">
      <c r="B205" s="13" t="s">
        <v>96</v>
      </c>
      <c r="C205" s="24">
        <v>69.64004535871598</v>
      </c>
      <c r="D205" s="33">
        <f t="shared" si="102"/>
        <v>9.0536524808010057</v>
      </c>
      <c r="E205" s="75">
        <v>2.848483402280388</v>
      </c>
      <c r="F205" s="33">
        <f t="shared" si="103"/>
        <v>2.7087331810941566</v>
      </c>
      <c r="G205" s="75">
        <v>4.0751249999999999</v>
      </c>
      <c r="H205" s="33">
        <f t="shared" si="104"/>
        <v>5.2095323445975348</v>
      </c>
      <c r="I205" s="75">
        <v>1.7168556190170001</v>
      </c>
      <c r="J205" s="33">
        <f t="shared" si="105"/>
        <v>4.0121103789935013</v>
      </c>
      <c r="K205" s="75">
        <v>15.015858866710198</v>
      </c>
      <c r="L205" s="33">
        <f t="shared" si="106"/>
        <v>13.752434078471676</v>
      </c>
      <c r="M205" s="75">
        <v>1.6369718409252474</v>
      </c>
      <c r="N205" s="33">
        <f t="shared" si="107"/>
        <v>4.391798356985487</v>
      </c>
      <c r="O205" s="75">
        <v>16.234337644168406</v>
      </c>
      <c r="P205" s="33">
        <f t="shared" si="108"/>
        <v>7.7102080544941192</v>
      </c>
      <c r="Q205" s="75">
        <v>3.6904357811725039</v>
      </c>
      <c r="R205" s="33">
        <f t="shared" si="109"/>
        <v>4.2224910399893654</v>
      </c>
      <c r="S205" s="75">
        <v>47.046900000000001</v>
      </c>
      <c r="T205" s="33">
        <f t="shared" si="110"/>
        <v>8.193571173976661</v>
      </c>
      <c r="U205" s="75">
        <v>38.18965</v>
      </c>
      <c r="V205" s="33">
        <f t="shared" si="111"/>
        <v>9.9984701425521578</v>
      </c>
      <c r="W205" s="75">
        <v>3.8472823144049229</v>
      </c>
      <c r="X205" s="33">
        <f t="shared" si="112"/>
        <v>4.0293948015059744</v>
      </c>
      <c r="Y205" s="75">
        <v>9.4559599586666661</v>
      </c>
      <c r="Z205" s="33">
        <f t="shared" si="113"/>
        <v>3.6164568906507926</v>
      </c>
      <c r="AA205" s="75">
        <v>31.153765831657232</v>
      </c>
      <c r="AB205" s="33">
        <f t="shared" si="114"/>
        <v>7.7333306893364737</v>
      </c>
      <c r="AC205" s="75">
        <v>3.5574348562600009</v>
      </c>
      <c r="AD205" s="33">
        <f t="shared" si="115"/>
        <v>3.655571466404365</v>
      </c>
      <c r="AE205" s="75">
        <v>0.95150098133333294</v>
      </c>
      <c r="AF205" s="33">
        <f t="shared" si="116"/>
        <v>1.4008957686696026</v>
      </c>
      <c r="AG205" s="75">
        <v>11.576663633107154</v>
      </c>
      <c r="AH205" s="33">
        <f t="shared" si="117"/>
        <v>2.9544573796421019</v>
      </c>
      <c r="AI205" s="75">
        <v>1.4166313708045977</v>
      </c>
      <c r="AJ205" s="33">
        <f t="shared" si="118"/>
        <v>3.245146667300955</v>
      </c>
    </row>
    <row r="206" spans="2:36" x14ac:dyDescent="0.25">
      <c r="B206" s="14" t="s">
        <v>97</v>
      </c>
      <c r="C206" s="23">
        <v>28.077969999832</v>
      </c>
      <c r="D206" s="32">
        <f t="shared" si="102"/>
        <v>3.6503161569669929</v>
      </c>
      <c r="E206" s="74">
        <v>21.94361656132449</v>
      </c>
      <c r="F206" s="32">
        <f t="shared" si="103"/>
        <v>20.867034803601793</v>
      </c>
      <c r="G206" s="74">
        <v>4.2539569999999998</v>
      </c>
      <c r="H206" s="32">
        <f t="shared" si="104"/>
        <v>5.4381464578453649</v>
      </c>
      <c r="I206" s="74">
        <v>7.2773778399999998</v>
      </c>
      <c r="J206" s="32">
        <f t="shared" si="105"/>
        <v>17.006463933431199</v>
      </c>
      <c r="K206" s="74">
        <v>7.1139920000000041</v>
      </c>
      <c r="L206" s="32">
        <f t="shared" si="106"/>
        <v>6.5154252502780343</v>
      </c>
      <c r="M206" s="74">
        <v>0.49999999999999994</v>
      </c>
      <c r="N206" s="32">
        <f t="shared" si="107"/>
        <v>1.3414397997534153</v>
      </c>
      <c r="O206" s="74">
        <v>39.183006390000003</v>
      </c>
      <c r="P206" s="32">
        <f t="shared" si="108"/>
        <v>18.60926747300924</v>
      </c>
      <c r="Q206" s="74">
        <v>2.4149851799999995</v>
      </c>
      <c r="R206" s="32">
        <f t="shared" si="109"/>
        <v>2.7631569518918146</v>
      </c>
      <c r="S206" s="74">
        <v>129.50514117000003</v>
      </c>
      <c r="T206" s="32">
        <f t="shared" si="110"/>
        <v>22.55429351503054</v>
      </c>
      <c r="U206" s="74">
        <v>50.779220000000009</v>
      </c>
      <c r="V206" s="32">
        <f t="shared" si="111"/>
        <v>13.294557950441741</v>
      </c>
      <c r="W206" s="74">
        <v>19.610738406649823</v>
      </c>
      <c r="X206" s="32">
        <f t="shared" si="112"/>
        <v>20.539019737019387</v>
      </c>
      <c r="Y206" s="74">
        <v>79.845930574701526</v>
      </c>
      <c r="Z206" s="32">
        <f t="shared" si="113"/>
        <v>30.537287285427606</v>
      </c>
      <c r="AA206" s="74">
        <v>3.5004293235610207</v>
      </c>
      <c r="AB206" s="32">
        <f t="shared" si="114"/>
        <v>0.86891509874033623</v>
      </c>
      <c r="AC206" s="74">
        <v>2.9696541844350648</v>
      </c>
      <c r="AD206" s="32">
        <f t="shared" si="115"/>
        <v>3.0515760766795994</v>
      </c>
      <c r="AE206" s="74">
        <v>0.72121259999999998</v>
      </c>
      <c r="AF206" s="32">
        <f t="shared" si="116"/>
        <v>1.0618419733371305</v>
      </c>
      <c r="AG206" s="74">
        <v>27.385940217544036</v>
      </c>
      <c r="AH206" s="32">
        <f t="shared" si="117"/>
        <v>6.9891115211096588</v>
      </c>
      <c r="AI206" s="74">
        <v>1.0562510000000001</v>
      </c>
      <c r="AJ206" s="32">
        <f t="shared" si="118"/>
        <v>2.4196057514499989</v>
      </c>
    </row>
    <row r="207" spans="2:36" x14ac:dyDescent="0.25">
      <c r="B207" s="13" t="s">
        <v>0</v>
      </c>
      <c r="C207" s="24">
        <v>24.711012899831999</v>
      </c>
      <c r="D207" s="33">
        <f t="shared" si="102"/>
        <v>3.2125901425144434</v>
      </c>
      <c r="E207" s="75">
        <v>4.2257140400474915</v>
      </c>
      <c r="F207" s="33">
        <f t="shared" si="103"/>
        <v>4.0183951308716006</v>
      </c>
      <c r="G207" s="75">
        <v>0.51047500000000001</v>
      </c>
      <c r="H207" s="33">
        <f t="shared" si="104"/>
        <v>0.65257777948122486</v>
      </c>
      <c r="I207" s="75">
        <v>2.6179693371999999</v>
      </c>
      <c r="J207" s="33">
        <f t="shared" si="105"/>
        <v>6.1179180318498592</v>
      </c>
      <c r="K207" s="75">
        <v>1.185665333333334</v>
      </c>
      <c r="L207" s="33">
        <f t="shared" si="106"/>
        <v>1.0859042083796724</v>
      </c>
      <c r="M207" s="75">
        <v>8.3333333333333329E-2</v>
      </c>
      <c r="N207" s="33">
        <f t="shared" si="107"/>
        <v>0.22357329995890254</v>
      </c>
      <c r="O207" s="75">
        <v>7.8181788139492463</v>
      </c>
      <c r="P207" s="33">
        <f t="shared" si="108"/>
        <v>3.7131040750800253</v>
      </c>
      <c r="Q207" s="75">
        <v>1.20749259</v>
      </c>
      <c r="R207" s="33">
        <f t="shared" si="109"/>
        <v>1.3815784759459075</v>
      </c>
      <c r="S207" s="75">
        <v>22.792534348333334</v>
      </c>
      <c r="T207" s="33">
        <f t="shared" si="110"/>
        <v>3.9694911337065126</v>
      </c>
      <c r="U207" s="75">
        <v>8.4882033333333347</v>
      </c>
      <c r="V207" s="33">
        <f t="shared" si="111"/>
        <v>2.2223049332016669</v>
      </c>
      <c r="W207" s="75">
        <v>5.5008121279892421</v>
      </c>
      <c r="X207" s="33">
        <f t="shared" si="112"/>
        <v>5.7611950413909829</v>
      </c>
      <c r="Y207" s="75">
        <v>23.067866251422831</v>
      </c>
      <c r="Z207" s="33">
        <f t="shared" si="113"/>
        <v>8.8223664463710492</v>
      </c>
      <c r="AA207" s="75">
        <v>1.2106924583383954E-2</v>
      </c>
      <c r="AB207" s="33">
        <f t="shared" si="114"/>
        <v>3.0053140907615543E-3</v>
      </c>
      <c r="AC207" s="75">
        <v>0.88931374411611597</v>
      </c>
      <c r="AD207" s="33">
        <f t="shared" si="115"/>
        <v>0.91384665609587357</v>
      </c>
      <c r="AE207" s="75">
        <v>0.10818188999999999</v>
      </c>
      <c r="AF207" s="33">
        <f t="shared" si="116"/>
        <v>0.15927629600056958</v>
      </c>
      <c r="AG207" s="75">
        <v>8.2765997688007023</v>
      </c>
      <c r="AH207" s="33">
        <f t="shared" si="117"/>
        <v>2.1122546219056253</v>
      </c>
      <c r="AI207" s="75">
        <v>0</v>
      </c>
      <c r="AJ207" s="33">
        <f t="shared" si="118"/>
        <v>0</v>
      </c>
    </row>
    <row r="208" spans="2:36" x14ac:dyDescent="0.25">
      <c r="B208" s="13" t="s">
        <v>1</v>
      </c>
      <c r="C208" s="24">
        <v>0</v>
      </c>
      <c r="D208" s="33">
        <f t="shared" si="102"/>
        <v>0</v>
      </c>
      <c r="E208" s="75">
        <v>5.212509981137293</v>
      </c>
      <c r="F208" s="33">
        <f t="shared" si="103"/>
        <v>4.956777607125141</v>
      </c>
      <c r="G208" s="75">
        <v>1.91428</v>
      </c>
      <c r="H208" s="33">
        <f t="shared" si="104"/>
        <v>2.447165075087554</v>
      </c>
      <c r="I208" s="75">
        <v>1.5372074259999999</v>
      </c>
      <c r="J208" s="33">
        <f t="shared" si="105"/>
        <v>3.5922915125802519</v>
      </c>
      <c r="K208" s="75">
        <v>1.185665333333334</v>
      </c>
      <c r="L208" s="33">
        <f t="shared" si="106"/>
        <v>1.0859042083796724</v>
      </c>
      <c r="M208" s="75">
        <v>8.3333333333333329E-2</v>
      </c>
      <c r="N208" s="33">
        <f t="shared" si="107"/>
        <v>0.22357329995890254</v>
      </c>
      <c r="O208" s="75">
        <v>8.2132606416890379</v>
      </c>
      <c r="P208" s="33">
        <f t="shared" si="108"/>
        <v>3.9007411168362571</v>
      </c>
      <c r="Q208" s="75">
        <v>0.93010404000000002</v>
      </c>
      <c r="R208" s="33">
        <f t="shared" si="109"/>
        <v>1.0641984329314447</v>
      </c>
      <c r="S208" s="75">
        <v>26.076366488333338</v>
      </c>
      <c r="T208" s="33">
        <f t="shared" si="110"/>
        <v>4.5413951775963781</v>
      </c>
      <c r="U208" s="75">
        <v>8.4582033333333335</v>
      </c>
      <c r="V208" s="33">
        <f t="shared" si="111"/>
        <v>2.2144506034480145</v>
      </c>
      <c r="W208" s="75">
        <v>2.9337664711640885</v>
      </c>
      <c r="X208" s="33">
        <f t="shared" si="112"/>
        <v>3.0726373584491058</v>
      </c>
      <c r="Y208" s="75">
        <v>23.824839346683405</v>
      </c>
      <c r="Z208" s="33">
        <f t="shared" si="113"/>
        <v>9.1118728083225182</v>
      </c>
      <c r="AA208" s="75">
        <v>0.48388175610926365</v>
      </c>
      <c r="AB208" s="33">
        <f t="shared" si="114"/>
        <v>0.12011445597781648</v>
      </c>
      <c r="AC208" s="75">
        <v>0.44983403763575353</v>
      </c>
      <c r="AD208" s="33">
        <f t="shared" si="115"/>
        <v>0.46224331267938312</v>
      </c>
      <c r="AE208" s="75">
        <v>0.14424251999999999</v>
      </c>
      <c r="AF208" s="33">
        <f t="shared" si="116"/>
        <v>0.2123683946674261</v>
      </c>
      <c r="AG208" s="75">
        <v>10.444063481458691</v>
      </c>
      <c r="AH208" s="33">
        <f t="shared" si="117"/>
        <v>2.6654087398723512</v>
      </c>
      <c r="AI208" s="75">
        <v>0</v>
      </c>
      <c r="AJ208" s="33">
        <f t="shared" si="118"/>
        <v>0</v>
      </c>
    </row>
    <row r="209" spans="2:36" x14ac:dyDescent="0.25">
      <c r="B209" s="13" t="s">
        <v>2</v>
      </c>
      <c r="C209" s="24">
        <v>3.3669571</v>
      </c>
      <c r="D209" s="33">
        <f t="shared" si="102"/>
        <v>0.43772601445255016</v>
      </c>
      <c r="E209" s="75">
        <v>4.8876230468201296</v>
      </c>
      <c r="F209" s="33">
        <f t="shared" si="103"/>
        <v>4.6478300393126215</v>
      </c>
      <c r="G209" s="75">
        <v>1.1911080000000001</v>
      </c>
      <c r="H209" s="33">
        <f t="shared" si="104"/>
        <v>1.5226810593316475</v>
      </c>
      <c r="I209" s="75">
        <v>1.8012698519999999</v>
      </c>
      <c r="J209" s="33">
        <f t="shared" si="105"/>
        <v>4.2093775321160116</v>
      </c>
      <c r="K209" s="75">
        <v>1.185665333333334</v>
      </c>
      <c r="L209" s="33">
        <f t="shared" si="106"/>
        <v>1.0859042083796724</v>
      </c>
      <c r="M209" s="75">
        <v>8.3333333333333329E-2</v>
      </c>
      <c r="N209" s="33">
        <f t="shared" si="107"/>
        <v>0.22357329995890254</v>
      </c>
      <c r="O209" s="75">
        <v>8.3189619989865484</v>
      </c>
      <c r="P209" s="33">
        <f t="shared" si="108"/>
        <v>3.9509420843330112</v>
      </c>
      <c r="Q209" s="75">
        <v>0.13851695999999999</v>
      </c>
      <c r="R209" s="33">
        <f t="shared" si="109"/>
        <v>0.15848714275709155</v>
      </c>
      <c r="S209" s="75">
        <v>41.471976088333335</v>
      </c>
      <c r="T209" s="33">
        <f t="shared" si="110"/>
        <v>7.2226562813961683</v>
      </c>
      <c r="U209" s="75">
        <v>8.4582033333333335</v>
      </c>
      <c r="V209" s="33">
        <f t="shared" si="111"/>
        <v>2.2144506034480145</v>
      </c>
      <c r="W209" s="75">
        <v>3.4828671420960071</v>
      </c>
      <c r="X209" s="33">
        <f t="shared" si="112"/>
        <v>3.6477299064205271</v>
      </c>
      <c r="Y209" s="75">
        <v>12.906648177347984</v>
      </c>
      <c r="Z209" s="33">
        <f t="shared" si="113"/>
        <v>4.9361817245636042</v>
      </c>
      <c r="AA209" s="75">
        <v>2.6403620086323567</v>
      </c>
      <c r="AB209" s="33">
        <f t="shared" si="114"/>
        <v>0.65541972237481239</v>
      </c>
      <c r="AC209" s="75">
        <v>0.83114178114160953</v>
      </c>
      <c r="AD209" s="33">
        <f t="shared" si="115"/>
        <v>0.85406994152859628</v>
      </c>
      <c r="AE209" s="75">
        <v>0.28848503999999997</v>
      </c>
      <c r="AF209" s="33">
        <f t="shared" si="116"/>
        <v>0.4247367893348522</v>
      </c>
      <c r="AG209" s="75">
        <v>3.4872209513089563</v>
      </c>
      <c r="AH209" s="33">
        <f t="shared" si="117"/>
        <v>0.88996674694538336</v>
      </c>
      <c r="AI209" s="75">
        <v>0</v>
      </c>
      <c r="AJ209" s="33">
        <f t="shared" si="118"/>
        <v>0</v>
      </c>
    </row>
    <row r="210" spans="2:36" x14ac:dyDescent="0.25">
      <c r="B210" s="13" t="s">
        <v>3</v>
      </c>
      <c r="C210" s="24">
        <v>0</v>
      </c>
      <c r="D210" s="33">
        <f t="shared" si="102"/>
        <v>0</v>
      </c>
      <c r="E210" s="75">
        <v>3.2201832464516662</v>
      </c>
      <c r="F210" s="33">
        <f t="shared" si="103"/>
        <v>3.0621969578211807</v>
      </c>
      <c r="G210" s="75">
        <v>0.212698</v>
      </c>
      <c r="H210" s="33">
        <f t="shared" si="104"/>
        <v>0.27190751464831298</v>
      </c>
      <c r="I210" s="75">
        <v>0.48033862719999998</v>
      </c>
      <c r="J210" s="33">
        <f t="shared" si="105"/>
        <v>1.1225006752309366</v>
      </c>
      <c r="K210" s="75">
        <v>1.185665333333334</v>
      </c>
      <c r="L210" s="33">
        <f t="shared" si="106"/>
        <v>1.0859042083796724</v>
      </c>
      <c r="M210" s="75">
        <v>8.3333333333333329E-2</v>
      </c>
      <c r="N210" s="33">
        <f t="shared" si="107"/>
        <v>0.22357329995890254</v>
      </c>
      <c r="O210" s="75">
        <v>4.0186660550951983</v>
      </c>
      <c r="P210" s="33">
        <f t="shared" si="108"/>
        <v>1.9085935050419043</v>
      </c>
      <c r="Q210" s="75">
        <v>0.13887158999999999</v>
      </c>
      <c r="R210" s="33">
        <f t="shared" si="109"/>
        <v>0.15889290025737129</v>
      </c>
      <c r="S210" s="75">
        <v>11.302757038333334</v>
      </c>
      <c r="T210" s="33">
        <f t="shared" si="110"/>
        <v>1.968460074005935</v>
      </c>
      <c r="U210" s="75">
        <v>8.4582033333333335</v>
      </c>
      <c r="V210" s="33">
        <f t="shared" si="111"/>
        <v>2.2144506034480145</v>
      </c>
      <c r="W210" s="75">
        <v>1.4629610737129715</v>
      </c>
      <c r="X210" s="33">
        <f t="shared" si="112"/>
        <v>1.5322108604178242</v>
      </c>
      <c r="Y210" s="75">
        <v>4.4760099817999999</v>
      </c>
      <c r="Z210" s="33">
        <f t="shared" si="113"/>
        <v>1.7118618534828083</v>
      </c>
      <c r="AA210" s="75">
        <v>0.34591824736094068</v>
      </c>
      <c r="AB210" s="33">
        <f t="shared" si="114"/>
        <v>8.5867635160803465E-2</v>
      </c>
      <c r="AC210" s="75">
        <v>0.34454148029972309</v>
      </c>
      <c r="AD210" s="33">
        <f t="shared" si="115"/>
        <v>0.35404611897813404</v>
      </c>
      <c r="AE210" s="75">
        <v>7.2121259999999993E-2</v>
      </c>
      <c r="AF210" s="33">
        <f t="shared" si="116"/>
        <v>0.10618419733371305</v>
      </c>
      <c r="AG210" s="75">
        <v>3.5593434933896627E-2</v>
      </c>
      <c r="AH210" s="33">
        <f t="shared" si="117"/>
        <v>9.0837299795534735E-3</v>
      </c>
      <c r="AI210" s="75">
        <v>0</v>
      </c>
      <c r="AJ210" s="33">
        <f t="shared" si="118"/>
        <v>0</v>
      </c>
    </row>
    <row r="211" spans="2:36" x14ac:dyDescent="0.25">
      <c r="B211" s="13" t="s">
        <v>4</v>
      </c>
      <c r="C211" s="24">
        <v>0</v>
      </c>
      <c r="D211" s="33">
        <f t="shared" si="102"/>
        <v>0</v>
      </c>
      <c r="E211" s="75">
        <v>2.998357200916471</v>
      </c>
      <c r="F211" s="33">
        <f t="shared" si="103"/>
        <v>2.8512539804139561</v>
      </c>
      <c r="G211" s="75">
        <v>8.5079000000000002E-2</v>
      </c>
      <c r="H211" s="33">
        <f t="shared" si="104"/>
        <v>0.10876275018459891</v>
      </c>
      <c r="I211" s="75">
        <v>0.42029629879999997</v>
      </c>
      <c r="J211" s="33">
        <f t="shared" si="105"/>
        <v>0.98218809082706948</v>
      </c>
      <c r="K211" s="75">
        <v>1.185665333333334</v>
      </c>
      <c r="L211" s="33">
        <f t="shared" si="106"/>
        <v>1.0859042083796724</v>
      </c>
      <c r="M211" s="75">
        <v>8.3333333333333329E-2</v>
      </c>
      <c r="N211" s="33">
        <f t="shared" si="107"/>
        <v>0.22357329995890254</v>
      </c>
      <c r="O211" s="75">
        <v>5.9819177748941517</v>
      </c>
      <c r="P211" s="33">
        <f t="shared" si="108"/>
        <v>2.8410047653455095</v>
      </c>
      <c r="Q211" s="75">
        <v>0</v>
      </c>
      <c r="R211" s="33">
        <f t="shared" si="109"/>
        <v>0</v>
      </c>
      <c r="S211" s="75">
        <v>13.090644588333335</v>
      </c>
      <c r="T211" s="33">
        <f t="shared" si="110"/>
        <v>2.2798341261112123</v>
      </c>
      <c r="U211" s="75">
        <v>8.4582033333333335</v>
      </c>
      <c r="V211" s="33">
        <f t="shared" si="111"/>
        <v>2.2144506034480145</v>
      </c>
      <c r="W211" s="75">
        <v>3.9397973465970626</v>
      </c>
      <c r="X211" s="33">
        <f t="shared" si="112"/>
        <v>4.1262890659014957</v>
      </c>
      <c r="Y211" s="75">
        <v>8.9520199635999997</v>
      </c>
      <c r="Z211" s="33">
        <f t="shared" si="113"/>
        <v>3.4237237069656166</v>
      </c>
      <c r="AA211" s="75">
        <v>1.8160386875075929E-2</v>
      </c>
      <c r="AB211" s="33">
        <f t="shared" si="114"/>
        <v>4.5079711361423313E-3</v>
      </c>
      <c r="AC211" s="75">
        <v>0.18193597816943141</v>
      </c>
      <c r="AD211" s="33">
        <f t="shared" si="115"/>
        <v>0.1869549260580845</v>
      </c>
      <c r="AE211" s="75">
        <v>7.2121259999999993E-2</v>
      </c>
      <c r="AF211" s="33">
        <f t="shared" si="116"/>
        <v>0.10618419733371305</v>
      </c>
      <c r="AG211" s="75">
        <v>2.6744520767421993</v>
      </c>
      <c r="AH211" s="33">
        <f t="shared" si="117"/>
        <v>0.68254161346047282</v>
      </c>
      <c r="AI211" s="75">
        <v>0</v>
      </c>
      <c r="AJ211" s="33">
        <f t="shared" si="118"/>
        <v>0</v>
      </c>
    </row>
    <row r="212" spans="2:36" x14ac:dyDescent="0.25">
      <c r="B212" s="13" t="s">
        <v>5</v>
      </c>
      <c r="C212" s="24">
        <v>0</v>
      </c>
      <c r="D212" s="33">
        <f t="shared" si="102"/>
        <v>0</v>
      </c>
      <c r="E212" s="75">
        <v>1.3992290459514358</v>
      </c>
      <c r="F212" s="33">
        <f t="shared" si="103"/>
        <v>1.3305810880572917</v>
      </c>
      <c r="G212" s="75">
        <v>0.34031699999999998</v>
      </c>
      <c r="H212" s="33">
        <f t="shared" si="104"/>
        <v>0.43505227911202698</v>
      </c>
      <c r="I212" s="75">
        <v>0.42029629879999997</v>
      </c>
      <c r="J212" s="33">
        <f t="shared" si="105"/>
        <v>0.98218809082706948</v>
      </c>
      <c r="K212" s="75">
        <v>1.185665333333334</v>
      </c>
      <c r="L212" s="33">
        <f t="shared" si="106"/>
        <v>1.0859042083796724</v>
      </c>
      <c r="M212" s="75">
        <v>8.3333333333333329E-2</v>
      </c>
      <c r="N212" s="33">
        <f t="shared" si="107"/>
        <v>0.22357329995890254</v>
      </c>
      <c r="O212" s="75">
        <v>4.8320211053858193</v>
      </c>
      <c r="P212" s="33">
        <f t="shared" si="108"/>
        <v>2.2948819263725331</v>
      </c>
      <c r="Q212" s="75">
        <v>0</v>
      </c>
      <c r="R212" s="33">
        <f t="shared" si="109"/>
        <v>0</v>
      </c>
      <c r="S212" s="75">
        <v>14.770862618333334</v>
      </c>
      <c r="T212" s="33">
        <f t="shared" si="110"/>
        <v>2.5724567222143313</v>
      </c>
      <c r="U212" s="75">
        <v>8.4582033333333335</v>
      </c>
      <c r="V212" s="33">
        <f t="shared" si="111"/>
        <v>2.2144506034480145</v>
      </c>
      <c r="W212" s="75">
        <v>2.2905342450904502</v>
      </c>
      <c r="X212" s="33">
        <f t="shared" si="112"/>
        <v>2.3989575044394513</v>
      </c>
      <c r="Y212" s="75">
        <v>6.6185468538473184</v>
      </c>
      <c r="Z212" s="33">
        <f t="shared" si="113"/>
        <v>2.5312807457220137</v>
      </c>
      <c r="AA212" s="75">
        <v>0</v>
      </c>
      <c r="AB212" s="33">
        <f t="shared" si="114"/>
        <v>0</v>
      </c>
      <c r="AC212" s="75">
        <v>0.27288716307243088</v>
      </c>
      <c r="AD212" s="33">
        <f t="shared" si="115"/>
        <v>0.28041512133952767</v>
      </c>
      <c r="AE212" s="75">
        <v>3.6060629999999996E-2</v>
      </c>
      <c r="AF212" s="33">
        <f t="shared" si="116"/>
        <v>5.3092098666856526E-2</v>
      </c>
      <c r="AG212" s="75">
        <v>2.4680105042995861</v>
      </c>
      <c r="AH212" s="33">
        <f t="shared" si="117"/>
        <v>0.62985606894627189</v>
      </c>
      <c r="AI212" s="75">
        <v>1.0562510000000001</v>
      </c>
      <c r="AJ212" s="33">
        <f t="shared" si="118"/>
        <v>2.4196057514499989</v>
      </c>
    </row>
    <row r="213" spans="2:36" ht="15.75" thickBot="1" x14ac:dyDescent="0.3">
      <c r="B213" s="97" t="s">
        <v>101</v>
      </c>
      <c r="C213" s="102">
        <v>0</v>
      </c>
      <c r="D213" s="130">
        <f t="shared" si="102"/>
        <v>0</v>
      </c>
      <c r="E213" s="149">
        <v>0</v>
      </c>
      <c r="F213" s="130">
        <f t="shared" si="103"/>
        <v>0</v>
      </c>
      <c r="G213" s="149">
        <v>0</v>
      </c>
      <c r="H213" s="130">
        <f t="shared" si="104"/>
        <v>0</v>
      </c>
      <c r="I213" s="149">
        <v>0</v>
      </c>
      <c r="J213" s="130">
        <f t="shared" si="105"/>
        <v>0</v>
      </c>
      <c r="K213" s="149">
        <v>0</v>
      </c>
      <c r="L213" s="130">
        <f t="shared" si="106"/>
        <v>0</v>
      </c>
      <c r="M213" s="149">
        <v>0</v>
      </c>
      <c r="N213" s="130">
        <f t="shared" si="107"/>
        <v>0</v>
      </c>
      <c r="O213" s="149">
        <v>0</v>
      </c>
      <c r="P213" s="130">
        <f t="shared" si="108"/>
        <v>0</v>
      </c>
      <c r="Q213" s="149">
        <v>0</v>
      </c>
      <c r="R213" s="130">
        <f t="shared" si="109"/>
        <v>0</v>
      </c>
      <c r="S213" s="149">
        <v>0</v>
      </c>
      <c r="T213" s="130">
        <f t="shared" si="110"/>
        <v>0</v>
      </c>
      <c r="U213" s="149">
        <v>0</v>
      </c>
      <c r="V213" s="130">
        <f t="shared" si="111"/>
        <v>0</v>
      </c>
      <c r="W213" s="149">
        <v>0</v>
      </c>
      <c r="X213" s="130">
        <f t="shared" si="112"/>
        <v>0</v>
      </c>
      <c r="Y213" s="149">
        <v>0</v>
      </c>
      <c r="Z213" s="130">
        <f t="shared" si="113"/>
        <v>0</v>
      </c>
      <c r="AA213" s="149">
        <v>0</v>
      </c>
      <c r="AB213" s="130">
        <f t="shared" si="114"/>
        <v>0</v>
      </c>
      <c r="AC213" s="149">
        <v>0</v>
      </c>
      <c r="AD213" s="130">
        <f t="shared" si="115"/>
        <v>0</v>
      </c>
      <c r="AE213" s="149">
        <v>0</v>
      </c>
      <c r="AF213" s="130">
        <f t="shared" si="116"/>
        <v>0</v>
      </c>
      <c r="AG213" s="149">
        <v>5.1111046076911734E-2</v>
      </c>
      <c r="AH213" s="130">
        <f t="shared" si="117"/>
        <v>1.3043948761827316E-2</v>
      </c>
      <c r="AI213" s="149">
        <v>0</v>
      </c>
      <c r="AJ213" s="130">
        <f t="shared" si="118"/>
        <v>0</v>
      </c>
    </row>
    <row r="214" spans="2:36" ht="15.75" thickBot="1" x14ac:dyDescent="0.3">
      <c r="B214" s="150"/>
      <c r="C214" s="151"/>
      <c r="D214" s="151"/>
      <c r="E214" s="151"/>
      <c r="F214" s="151"/>
      <c r="G214" s="151"/>
      <c r="H214" s="151"/>
      <c r="I214" s="151"/>
      <c r="J214" s="151"/>
      <c r="K214" s="151"/>
      <c r="L214" s="151"/>
      <c r="M214" s="151"/>
      <c r="N214" s="151"/>
      <c r="O214" s="151"/>
      <c r="P214" s="151"/>
      <c r="Q214" s="151"/>
      <c r="R214" s="151"/>
      <c r="S214" s="151"/>
      <c r="T214" s="151"/>
      <c r="U214" s="151"/>
      <c r="V214" s="151"/>
      <c r="W214" s="151"/>
      <c r="X214" s="151"/>
      <c r="Y214" s="151"/>
      <c r="Z214" s="151"/>
      <c r="AA214" s="151"/>
      <c r="AB214" s="151"/>
      <c r="AC214" s="151"/>
      <c r="AD214" s="151"/>
      <c r="AE214" s="151"/>
      <c r="AF214" s="151"/>
      <c r="AG214" s="151"/>
      <c r="AH214" s="151"/>
      <c r="AI214" s="151"/>
      <c r="AJ214" s="151"/>
    </row>
    <row r="215" spans="2:36" ht="33.75" thickBot="1" x14ac:dyDescent="0.3">
      <c r="B215" s="12" t="s">
        <v>50</v>
      </c>
      <c r="C215" s="233" t="s">
        <v>14</v>
      </c>
      <c r="D215" s="235"/>
      <c r="E215" s="233" t="s">
        <v>15</v>
      </c>
      <c r="F215" s="235"/>
      <c r="G215" s="247" t="s">
        <v>16</v>
      </c>
      <c r="H215" s="248"/>
      <c r="I215" s="233" t="s">
        <v>17</v>
      </c>
      <c r="J215" s="235"/>
      <c r="K215" s="233" t="s">
        <v>18</v>
      </c>
      <c r="L215" s="235"/>
      <c r="M215" s="233" t="s">
        <v>19</v>
      </c>
      <c r="N215" s="235"/>
      <c r="O215" s="233" t="s">
        <v>20</v>
      </c>
      <c r="P215" s="235"/>
      <c r="Q215" s="233" t="s">
        <v>21</v>
      </c>
      <c r="R215" s="235"/>
      <c r="S215" s="233" t="s">
        <v>22</v>
      </c>
      <c r="T215" s="235"/>
      <c r="U215" s="247" t="s">
        <v>23</v>
      </c>
      <c r="V215" s="248"/>
      <c r="W215" s="247" t="s">
        <v>24</v>
      </c>
      <c r="X215" s="248"/>
      <c r="Y215" s="247" t="s">
        <v>25</v>
      </c>
      <c r="Z215" s="248"/>
      <c r="AA215" s="247" t="s">
        <v>26</v>
      </c>
      <c r="AB215" s="248"/>
      <c r="AC215" s="247" t="s">
        <v>27</v>
      </c>
      <c r="AD215" s="248"/>
      <c r="AE215" s="247" t="s">
        <v>28</v>
      </c>
      <c r="AF215" s="248"/>
      <c r="AG215" s="247" t="s">
        <v>29</v>
      </c>
      <c r="AH215" s="248"/>
      <c r="AI215" s="247" t="s">
        <v>30</v>
      </c>
      <c r="AJ215" s="248"/>
    </row>
    <row r="216" spans="2:36" ht="15.75" thickBot="1" x14ac:dyDescent="0.3">
      <c r="B216" s="112" t="s">
        <v>11</v>
      </c>
      <c r="C216" s="113" t="s">
        <v>45</v>
      </c>
      <c r="D216" s="115" t="s">
        <v>7</v>
      </c>
      <c r="E216" s="113" t="s">
        <v>45</v>
      </c>
      <c r="F216" s="115" t="s">
        <v>7</v>
      </c>
      <c r="G216" s="113" t="s">
        <v>45</v>
      </c>
      <c r="H216" s="115" t="s">
        <v>7</v>
      </c>
      <c r="I216" s="113" t="s">
        <v>45</v>
      </c>
      <c r="J216" s="115" t="s">
        <v>7</v>
      </c>
      <c r="K216" s="113" t="s">
        <v>45</v>
      </c>
      <c r="L216" s="115" t="s">
        <v>7</v>
      </c>
      <c r="M216" s="113" t="s">
        <v>45</v>
      </c>
      <c r="N216" s="115" t="s">
        <v>7</v>
      </c>
      <c r="O216" s="113" t="s">
        <v>45</v>
      </c>
      <c r="P216" s="115" t="s">
        <v>7</v>
      </c>
      <c r="Q216" s="113" t="s">
        <v>45</v>
      </c>
      <c r="R216" s="115" t="s">
        <v>7</v>
      </c>
      <c r="S216" s="113" t="s">
        <v>45</v>
      </c>
      <c r="T216" s="115" t="s">
        <v>7</v>
      </c>
      <c r="U216" s="113" t="s">
        <v>45</v>
      </c>
      <c r="V216" s="115" t="s">
        <v>7</v>
      </c>
      <c r="W216" s="113" t="s">
        <v>45</v>
      </c>
      <c r="X216" s="115" t="s">
        <v>7</v>
      </c>
      <c r="Y216" s="113" t="s">
        <v>45</v>
      </c>
      <c r="Z216" s="115" t="s">
        <v>7</v>
      </c>
      <c r="AA216" s="113" t="s">
        <v>45</v>
      </c>
      <c r="AB216" s="115" t="s">
        <v>7</v>
      </c>
      <c r="AC216" s="113" t="s">
        <v>45</v>
      </c>
      <c r="AD216" s="115" t="s">
        <v>7</v>
      </c>
      <c r="AE216" s="113" t="s">
        <v>45</v>
      </c>
      <c r="AF216" s="115" t="s">
        <v>7</v>
      </c>
      <c r="AG216" s="113" t="s">
        <v>45</v>
      </c>
      <c r="AH216" s="115" t="s">
        <v>7</v>
      </c>
      <c r="AI216" s="113" t="s">
        <v>45</v>
      </c>
      <c r="AJ216" s="115" t="s">
        <v>7</v>
      </c>
    </row>
    <row r="217" spans="2:36" ht="15.75" thickBot="1" x14ac:dyDescent="0.3">
      <c r="B217" s="15" t="s">
        <v>6</v>
      </c>
      <c r="C217" s="25">
        <v>741.7821890746668</v>
      </c>
      <c r="D217" s="34">
        <f t="shared" ref="D217:D243" si="119">C217/$C$217*100</f>
        <v>100</v>
      </c>
      <c r="E217" s="76">
        <v>98.193850671683009</v>
      </c>
      <c r="F217" s="34">
        <f t="shared" ref="F217:F243" si="120">E217/$E$217*100</f>
        <v>100</v>
      </c>
      <c r="G217" s="76">
        <v>74.986298466666668</v>
      </c>
      <c r="H217" s="34">
        <f t="shared" ref="H217:H243" si="121">G217/$G$217*100</f>
        <v>100</v>
      </c>
      <c r="I217" s="76">
        <v>40.467802759999998</v>
      </c>
      <c r="J217" s="34">
        <f t="shared" ref="J217:J243" si="122">I217/$I$217*100</f>
        <v>100</v>
      </c>
      <c r="K217" s="76">
        <v>103.24974033333335</v>
      </c>
      <c r="L217" s="34">
        <f t="shared" ref="L217:L243" si="123">K217/$K$217*100</f>
        <v>100</v>
      </c>
      <c r="M217" s="76">
        <v>34.704007249999997</v>
      </c>
      <c r="N217" s="34">
        <f t="shared" ref="N217:N243" si="124">M217/$M$217*100</f>
        <v>100</v>
      </c>
      <c r="O217" s="76">
        <v>199.87979917333334</v>
      </c>
      <c r="P217" s="34">
        <f t="shared" ref="P217:P243" si="125">O217/$O$217*100</f>
        <v>100</v>
      </c>
      <c r="Q217" s="76">
        <v>76.853612356462079</v>
      </c>
      <c r="R217" s="34">
        <f t="shared" ref="R217:R243" si="126">Q217/$Q$217*100</f>
        <v>100</v>
      </c>
      <c r="S217" s="76">
        <v>591.00374091218748</v>
      </c>
      <c r="T217" s="34">
        <f t="shared" ref="T217:T243" si="127">S217/$S$217*100</f>
        <v>100</v>
      </c>
      <c r="U217" s="76">
        <v>348.89865666666685</v>
      </c>
      <c r="V217" s="34">
        <f t="shared" ref="V217:V243" si="128">U217/$U$217*100</f>
        <v>100</v>
      </c>
      <c r="W217" s="76">
        <v>88.316776259999997</v>
      </c>
      <c r="X217" s="34">
        <f t="shared" ref="X217:X243" si="129">W217/$W$217*100</f>
        <v>100</v>
      </c>
      <c r="Y217" s="76">
        <v>227.75003153019415</v>
      </c>
      <c r="Z217" s="34">
        <f t="shared" ref="Z217:Z243" si="130">Y217/$Y$217*100</f>
        <v>100</v>
      </c>
      <c r="AA217" s="76">
        <v>418.41318318827257</v>
      </c>
      <c r="AB217" s="34">
        <f t="shared" ref="AB217:AB243" si="131">AA217/$AA$217*100</f>
        <v>100</v>
      </c>
      <c r="AC217" s="76">
        <v>91.702782783333333</v>
      </c>
      <c r="AD217" s="34">
        <f t="shared" ref="AD217:AD243" si="132">AC217/$AC$217*100</f>
        <v>100</v>
      </c>
      <c r="AE217" s="76">
        <v>65.513754809999995</v>
      </c>
      <c r="AF217" s="34">
        <f t="shared" ref="AF217:AF243" si="133">AE217/$AE$217*100</f>
        <v>100</v>
      </c>
      <c r="AG217" s="76">
        <v>374.52785785769333</v>
      </c>
      <c r="AH217" s="34">
        <f t="shared" ref="AH217:AH243" si="134">AG217/$AG$217*100</f>
        <v>100</v>
      </c>
      <c r="AI217" s="76">
        <v>43.942188999999999</v>
      </c>
      <c r="AJ217" s="34">
        <f t="shared" ref="AJ217:AJ243" si="135">AI217/$AI$217*100</f>
        <v>100</v>
      </c>
    </row>
    <row r="218" spans="2:36" x14ac:dyDescent="0.25">
      <c r="B218" s="146" t="s">
        <v>79</v>
      </c>
      <c r="C218" s="87">
        <v>0</v>
      </c>
      <c r="D218" s="147">
        <f t="shared" si="119"/>
        <v>0</v>
      </c>
      <c r="E218" s="148">
        <v>0</v>
      </c>
      <c r="F218" s="147">
        <f t="shared" si="120"/>
        <v>0</v>
      </c>
      <c r="G218" s="148">
        <v>0</v>
      </c>
      <c r="H218" s="147">
        <f t="shared" si="121"/>
        <v>0</v>
      </c>
      <c r="I218" s="148">
        <v>0</v>
      </c>
      <c r="J218" s="147">
        <f t="shared" si="122"/>
        <v>0</v>
      </c>
      <c r="K218" s="148">
        <v>2.1492321000000003</v>
      </c>
      <c r="L218" s="147">
        <f t="shared" si="123"/>
        <v>2.0815859614381402</v>
      </c>
      <c r="M218" s="148">
        <v>0</v>
      </c>
      <c r="N218" s="147">
        <f t="shared" si="124"/>
        <v>0</v>
      </c>
      <c r="O218" s="148">
        <v>1.4717340000000001</v>
      </c>
      <c r="P218" s="147">
        <f t="shared" si="125"/>
        <v>0.73630952506797864</v>
      </c>
      <c r="Q218" s="148">
        <v>7.5519119999999995E-2</v>
      </c>
      <c r="R218" s="147">
        <f t="shared" si="126"/>
        <v>9.8263591891722096E-2</v>
      </c>
      <c r="S218" s="148">
        <v>0</v>
      </c>
      <c r="T218" s="147">
        <f t="shared" si="127"/>
        <v>0</v>
      </c>
      <c r="U218" s="148">
        <v>0</v>
      </c>
      <c r="V218" s="147">
        <f t="shared" si="128"/>
        <v>0</v>
      </c>
      <c r="W218" s="148">
        <v>0</v>
      </c>
      <c r="X218" s="147">
        <f t="shared" si="129"/>
        <v>0</v>
      </c>
      <c r="Y218" s="148">
        <v>0</v>
      </c>
      <c r="Z218" s="147">
        <f t="shared" si="130"/>
        <v>0</v>
      </c>
      <c r="AA218" s="148">
        <v>0</v>
      </c>
      <c r="AB218" s="147">
        <f t="shared" si="131"/>
        <v>0</v>
      </c>
      <c r="AC218" s="148">
        <v>0.16002</v>
      </c>
      <c r="AD218" s="147">
        <f t="shared" si="132"/>
        <v>0.17449852135684923</v>
      </c>
      <c r="AE218" s="148">
        <v>0</v>
      </c>
      <c r="AF218" s="147">
        <f t="shared" si="133"/>
        <v>0</v>
      </c>
      <c r="AG218" s="148">
        <v>0.17865005210821722</v>
      </c>
      <c r="AH218" s="147">
        <f t="shared" si="134"/>
        <v>4.770007046474433E-2</v>
      </c>
      <c r="AI218" s="148">
        <v>0</v>
      </c>
      <c r="AJ218" s="147">
        <f t="shared" si="135"/>
        <v>0</v>
      </c>
    </row>
    <row r="219" spans="2:36" x14ac:dyDescent="0.25">
      <c r="B219" s="14" t="s">
        <v>80</v>
      </c>
      <c r="C219" s="23">
        <v>28.272132755648485</v>
      </c>
      <c r="D219" s="32">
        <f t="shared" si="119"/>
        <v>3.8113792932823638</v>
      </c>
      <c r="E219" s="74">
        <v>3.7499999999999999E-2</v>
      </c>
      <c r="F219" s="32">
        <f t="shared" si="120"/>
        <v>3.8189764169024677E-2</v>
      </c>
      <c r="G219" s="74">
        <v>0</v>
      </c>
      <c r="H219" s="32">
        <f t="shared" si="121"/>
        <v>0</v>
      </c>
      <c r="I219" s="74">
        <v>0.7</v>
      </c>
      <c r="J219" s="32">
        <f t="shared" si="122"/>
        <v>1.7297702179469652</v>
      </c>
      <c r="K219" s="74">
        <v>0.58819940000000004</v>
      </c>
      <c r="L219" s="32">
        <f t="shared" si="123"/>
        <v>0.56968608163182433</v>
      </c>
      <c r="M219" s="74">
        <v>3.402393</v>
      </c>
      <c r="N219" s="32">
        <f t="shared" si="124"/>
        <v>9.8040349504595046</v>
      </c>
      <c r="O219" s="74">
        <v>0</v>
      </c>
      <c r="P219" s="32">
        <f t="shared" si="125"/>
        <v>0</v>
      </c>
      <c r="Q219" s="74">
        <v>0.5233841649090909</v>
      </c>
      <c r="R219" s="32">
        <f t="shared" si="126"/>
        <v>0.68101439719128987</v>
      </c>
      <c r="S219" s="74">
        <v>0.78335193999999997</v>
      </c>
      <c r="T219" s="32">
        <f t="shared" si="127"/>
        <v>0.13254602057017978</v>
      </c>
      <c r="U219" s="74">
        <v>0.05</v>
      </c>
      <c r="V219" s="32">
        <f t="shared" si="128"/>
        <v>1.4330808974071041E-2</v>
      </c>
      <c r="W219" s="74">
        <v>0</v>
      </c>
      <c r="X219" s="32">
        <f t="shared" si="129"/>
        <v>0</v>
      </c>
      <c r="Y219" s="74">
        <v>3.44451258</v>
      </c>
      <c r="Z219" s="32">
        <f t="shared" si="130"/>
        <v>1.5124092659207122</v>
      </c>
      <c r="AA219" s="74">
        <v>36.0793851123845</v>
      </c>
      <c r="AB219" s="32">
        <f t="shared" si="131"/>
        <v>8.6229083026167288</v>
      </c>
      <c r="AC219" s="74">
        <v>0.15448999999999999</v>
      </c>
      <c r="AD219" s="32">
        <f t="shared" si="132"/>
        <v>0.16846817000637196</v>
      </c>
      <c r="AE219" s="74">
        <v>0</v>
      </c>
      <c r="AF219" s="32">
        <f t="shared" si="133"/>
        <v>0</v>
      </c>
      <c r="AG219" s="74">
        <v>6.7272096867186884</v>
      </c>
      <c r="AH219" s="32">
        <f t="shared" si="134"/>
        <v>1.7961840609663751</v>
      </c>
      <c r="AI219" s="74">
        <v>0.15</v>
      </c>
      <c r="AJ219" s="32">
        <f t="shared" si="135"/>
        <v>0.34135759599959847</v>
      </c>
    </row>
    <row r="220" spans="2:36" x14ac:dyDescent="0.25">
      <c r="B220" s="13" t="s">
        <v>81</v>
      </c>
      <c r="C220" s="22">
        <v>0.09</v>
      </c>
      <c r="D220" s="31">
        <f t="shared" si="119"/>
        <v>1.213294162701185E-2</v>
      </c>
      <c r="E220" s="73">
        <v>2.2715005699999997</v>
      </c>
      <c r="F220" s="31">
        <f t="shared" si="120"/>
        <v>2.3132818954161367</v>
      </c>
      <c r="G220" s="73">
        <v>0</v>
      </c>
      <c r="H220" s="31">
        <f t="shared" si="121"/>
        <v>0</v>
      </c>
      <c r="I220" s="73">
        <v>0</v>
      </c>
      <c r="J220" s="31">
        <f t="shared" si="122"/>
        <v>0</v>
      </c>
      <c r="K220" s="73">
        <v>4.5599999999999996</v>
      </c>
      <c r="L220" s="31">
        <f t="shared" si="123"/>
        <v>4.4164759981753097</v>
      </c>
      <c r="M220" s="73">
        <v>0.06</v>
      </c>
      <c r="N220" s="31">
        <f t="shared" si="124"/>
        <v>0.17289069693817563</v>
      </c>
      <c r="O220" s="73">
        <v>0</v>
      </c>
      <c r="P220" s="31">
        <f t="shared" si="125"/>
        <v>0</v>
      </c>
      <c r="Q220" s="73">
        <v>0.25101427999999998</v>
      </c>
      <c r="R220" s="31">
        <f t="shared" si="126"/>
        <v>0.32661350885596202</v>
      </c>
      <c r="S220" s="73">
        <v>0</v>
      </c>
      <c r="T220" s="31">
        <f t="shared" si="127"/>
        <v>0</v>
      </c>
      <c r="U220" s="73">
        <v>0.185</v>
      </c>
      <c r="V220" s="31">
        <f t="shared" si="128"/>
        <v>5.3023993204062841E-2</v>
      </c>
      <c r="W220" s="73">
        <v>0.48954599999999998</v>
      </c>
      <c r="X220" s="31">
        <f t="shared" si="129"/>
        <v>0.5543069173616596</v>
      </c>
      <c r="Y220" s="73">
        <v>0</v>
      </c>
      <c r="Z220" s="31">
        <f t="shared" si="130"/>
        <v>0</v>
      </c>
      <c r="AA220" s="73">
        <v>1.2564650705448384</v>
      </c>
      <c r="AB220" s="31">
        <f t="shared" si="131"/>
        <v>0.30029289731520459</v>
      </c>
      <c r="AC220" s="73">
        <v>0</v>
      </c>
      <c r="AD220" s="31">
        <f t="shared" si="132"/>
        <v>0</v>
      </c>
      <c r="AE220" s="73">
        <v>0</v>
      </c>
      <c r="AF220" s="31">
        <f t="shared" si="133"/>
        <v>0</v>
      </c>
      <c r="AG220" s="73">
        <v>0.16427975080600374</v>
      </c>
      <c r="AH220" s="31">
        <f t="shared" si="134"/>
        <v>4.386315927089833E-2</v>
      </c>
      <c r="AI220" s="73">
        <v>0</v>
      </c>
      <c r="AJ220" s="31">
        <f t="shared" si="135"/>
        <v>0</v>
      </c>
    </row>
    <row r="221" spans="2:36" x14ac:dyDescent="0.25">
      <c r="B221" s="14" t="s">
        <v>82</v>
      </c>
      <c r="C221" s="23">
        <v>21.499981714417409</v>
      </c>
      <c r="D221" s="32">
        <f t="shared" si="119"/>
        <v>2.898422479142762</v>
      </c>
      <c r="E221" s="74">
        <v>3.1698477400000002</v>
      </c>
      <c r="F221" s="32">
        <f t="shared" si="120"/>
        <v>3.2281530037950903</v>
      </c>
      <c r="G221" s="74">
        <v>0</v>
      </c>
      <c r="H221" s="32">
        <f t="shared" si="121"/>
        <v>0</v>
      </c>
      <c r="I221" s="74">
        <v>0</v>
      </c>
      <c r="J221" s="32">
        <f t="shared" si="122"/>
        <v>0</v>
      </c>
      <c r="K221" s="74">
        <v>0</v>
      </c>
      <c r="L221" s="32">
        <f t="shared" si="123"/>
        <v>0</v>
      </c>
      <c r="M221" s="74">
        <v>7.4999999999999997E-2</v>
      </c>
      <c r="N221" s="32">
        <f t="shared" si="124"/>
        <v>0.21611337117271953</v>
      </c>
      <c r="O221" s="74">
        <v>0</v>
      </c>
      <c r="P221" s="32">
        <f t="shared" si="125"/>
        <v>0</v>
      </c>
      <c r="Q221" s="74">
        <v>0.33254406311688312</v>
      </c>
      <c r="R221" s="32">
        <f t="shared" si="126"/>
        <v>0.43269802540247387</v>
      </c>
      <c r="S221" s="74">
        <v>2.11360065</v>
      </c>
      <c r="T221" s="32">
        <f t="shared" si="127"/>
        <v>0.35762897993467069</v>
      </c>
      <c r="U221" s="74">
        <v>3.9264999999999999</v>
      </c>
      <c r="V221" s="32">
        <f t="shared" si="128"/>
        <v>1.1253984287337986</v>
      </c>
      <c r="W221" s="74">
        <v>0.08</v>
      </c>
      <c r="X221" s="32">
        <f t="shared" si="129"/>
        <v>9.0583016486566678E-2</v>
      </c>
      <c r="Y221" s="74">
        <v>14.66591886</v>
      </c>
      <c r="Z221" s="32">
        <f t="shared" si="130"/>
        <v>6.4394804959909093</v>
      </c>
      <c r="AA221" s="74">
        <v>13.843700711308951</v>
      </c>
      <c r="AB221" s="32">
        <f t="shared" si="131"/>
        <v>3.3086196294823074</v>
      </c>
      <c r="AC221" s="74">
        <v>0.26401000000000002</v>
      </c>
      <c r="AD221" s="32">
        <f t="shared" si="132"/>
        <v>0.28789747921148467</v>
      </c>
      <c r="AE221" s="74">
        <v>0</v>
      </c>
      <c r="AF221" s="32">
        <f t="shared" si="133"/>
        <v>0</v>
      </c>
      <c r="AG221" s="74">
        <v>22.893621558427082</v>
      </c>
      <c r="AH221" s="32">
        <f t="shared" si="134"/>
        <v>6.1126618696347572</v>
      </c>
      <c r="AI221" s="74">
        <v>0</v>
      </c>
      <c r="AJ221" s="32">
        <f t="shared" si="135"/>
        <v>0</v>
      </c>
    </row>
    <row r="222" spans="2:36" x14ac:dyDescent="0.25">
      <c r="B222" s="13" t="s">
        <v>83</v>
      </c>
      <c r="C222" s="22">
        <v>5.929848427405366</v>
      </c>
      <c r="D222" s="31">
        <f t="shared" si="119"/>
        <v>0.79940560918597037</v>
      </c>
      <c r="E222" s="73">
        <v>0</v>
      </c>
      <c r="F222" s="31">
        <f t="shared" si="120"/>
        <v>0</v>
      </c>
      <c r="G222" s="73">
        <v>0.995</v>
      </c>
      <c r="H222" s="31">
        <f t="shared" si="121"/>
        <v>1.3269090758524413</v>
      </c>
      <c r="I222" s="73">
        <v>4.5979999999999999</v>
      </c>
      <c r="J222" s="31">
        <f t="shared" si="122"/>
        <v>11.362119231600209</v>
      </c>
      <c r="K222" s="73">
        <v>1.1763988000000001</v>
      </c>
      <c r="L222" s="31">
        <f t="shared" si="123"/>
        <v>1.1393721632636487</v>
      </c>
      <c r="M222" s="73">
        <v>0</v>
      </c>
      <c r="N222" s="31">
        <f t="shared" si="124"/>
        <v>0</v>
      </c>
      <c r="O222" s="73">
        <v>6.3106289999999996</v>
      </c>
      <c r="P222" s="31">
        <f t="shared" si="125"/>
        <v>3.157211997460283</v>
      </c>
      <c r="Q222" s="73">
        <v>2.942865034</v>
      </c>
      <c r="R222" s="31">
        <f t="shared" si="126"/>
        <v>3.8291824466889293</v>
      </c>
      <c r="S222" s="73">
        <v>0.5</v>
      </c>
      <c r="T222" s="31">
        <f t="shared" si="127"/>
        <v>8.4601833353588021E-2</v>
      </c>
      <c r="U222" s="73">
        <v>0</v>
      </c>
      <c r="V222" s="31">
        <f t="shared" si="128"/>
        <v>0</v>
      </c>
      <c r="W222" s="73">
        <v>0.45664399999999999</v>
      </c>
      <c r="X222" s="31">
        <f t="shared" si="129"/>
        <v>0.51705238725614688</v>
      </c>
      <c r="Y222" s="73">
        <v>9.0436859999999994E-2</v>
      </c>
      <c r="Z222" s="31">
        <f t="shared" si="130"/>
        <v>3.9708824359925607E-2</v>
      </c>
      <c r="AA222" s="73">
        <v>4.7384815619678431</v>
      </c>
      <c r="AB222" s="31">
        <f t="shared" si="131"/>
        <v>1.1324885907898552</v>
      </c>
      <c r="AC222" s="73">
        <v>0.17537</v>
      </c>
      <c r="AD222" s="31">
        <f t="shared" si="132"/>
        <v>0.19123738089208009</v>
      </c>
      <c r="AE222" s="73">
        <v>4</v>
      </c>
      <c r="AF222" s="31">
        <f t="shared" si="133"/>
        <v>6.1055880732231236</v>
      </c>
      <c r="AG222" s="73">
        <v>25.935097772003822</v>
      </c>
      <c r="AH222" s="31">
        <f t="shared" si="134"/>
        <v>6.9247446425889621</v>
      </c>
      <c r="AI222" s="73">
        <v>0</v>
      </c>
      <c r="AJ222" s="31">
        <f t="shared" si="135"/>
        <v>0</v>
      </c>
    </row>
    <row r="223" spans="2:36" x14ac:dyDescent="0.25">
      <c r="B223" s="14" t="s">
        <v>84</v>
      </c>
      <c r="C223" s="23">
        <v>45.483190034355005</v>
      </c>
      <c r="D223" s="32">
        <f t="shared" si="119"/>
        <v>6.131609885523515</v>
      </c>
      <c r="E223" s="74">
        <v>0.64414724999999995</v>
      </c>
      <c r="F223" s="32">
        <f t="shared" si="120"/>
        <v>0.65599550847002086</v>
      </c>
      <c r="G223" s="74">
        <v>13.801544</v>
      </c>
      <c r="H223" s="32">
        <f t="shared" si="121"/>
        <v>18.405421099876186</v>
      </c>
      <c r="I223" s="74">
        <v>0.18214</v>
      </c>
      <c r="J223" s="32">
        <f t="shared" si="122"/>
        <v>0.45008621070980037</v>
      </c>
      <c r="K223" s="74">
        <v>0.14704985000000001</v>
      </c>
      <c r="L223" s="32">
        <f t="shared" si="123"/>
        <v>0.14242152040795608</v>
      </c>
      <c r="M223" s="74">
        <v>4.2949999999999999</v>
      </c>
      <c r="N223" s="32">
        <f t="shared" si="124"/>
        <v>12.376092389157741</v>
      </c>
      <c r="O223" s="74">
        <v>26.17313386</v>
      </c>
      <c r="P223" s="32">
        <f t="shared" si="125"/>
        <v>13.094436740604776</v>
      </c>
      <c r="Q223" s="74">
        <v>4.1651309750909089</v>
      </c>
      <c r="R223" s="32">
        <f t="shared" si="126"/>
        <v>5.4195643475705699</v>
      </c>
      <c r="S223" s="74">
        <v>9.7372383641875011</v>
      </c>
      <c r="T223" s="32">
        <f t="shared" si="127"/>
        <v>1.6475764348223101</v>
      </c>
      <c r="U223" s="74">
        <v>46.743929999999999</v>
      </c>
      <c r="V223" s="32">
        <f t="shared" si="128"/>
        <v>13.397566630546971</v>
      </c>
      <c r="W223" s="74">
        <v>0</v>
      </c>
      <c r="X223" s="32">
        <f t="shared" si="129"/>
        <v>0</v>
      </c>
      <c r="Y223" s="74">
        <v>26.541957582650699</v>
      </c>
      <c r="Z223" s="32">
        <f t="shared" si="130"/>
        <v>11.653986348244205</v>
      </c>
      <c r="AA223" s="74">
        <v>14.804937952219257</v>
      </c>
      <c r="AB223" s="32">
        <f t="shared" si="131"/>
        <v>3.5383536052585387</v>
      </c>
      <c r="AC223" s="74">
        <v>9.8539189999999994</v>
      </c>
      <c r="AD223" s="32">
        <f t="shared" si="132"/>
        <v>10.745496157168869</v>
      </c>
      <c r="AE223" s="74">
        <v>32.10462038</v>
      </c>
      <c r="AF223" s="32">
        <f t="shared" si="133"/>
        <v>49.004396821871005</v>
      </c>
      <c r="AG223" s="74">
        <v>103.16725961715308</v>
      </c>
      <c r="AH223" s="32">
        <f t="shared" si="134"/>
        <v>27.545950842554628</v>
      </c>
      <c r="AI223" s="74">
        <v>7.4249850000000004</v>
      </c>
      <c r="AJ223" s="32">
        <f t="shared" si="135"/>
        <v>16.897166866220527</v>
      </c>
    </row>
    <row r="224" spans="2:36" x14ac:dyDescent="0.25">
      <c r="B224" s="13" t="s">
        <v>85</v>
      </c>
      <c r="C224" s="22">
        <v>79.623343173759096</v>
      </c>
      <c r="D224" s="31">
        <f t="shared" si="119"/>
        <v>10.734059720830572</v>
      </c>
      <c r="E224" s="73">
        <v>10.1026636</v>
      </c>
      <c r="F224" s="31">
        <f t="shared" si="120"/>
        <v>10.288489076346396</v>
      </c>
      <c r="G224" s="73">
        <v>0.96</v>
      </c>
      <c r="H224" s="31">
        <f t="shared" si="121"/>
        <v>1.2802338822294912</v>
      </c>
      <c r="I224" s="73">
        <v>1.66033542</v>
      </c>
      <c r="J224" s="31">
        <f t="shared" si="122"/>
        <v>4.1028553733120949</v>
      </c>
      <c r="K224" s="73">
        <v>1.91409585</v>
      </c>
      <c r="L224" s="31">
        <f t="shared" si="123"/>
        <v>1.8538505218710459</v>
      </c>
      <c r="M224" s="73">
        <v>2.2290000000000001</v>
      </c>
      <c r="N224" s="31">
        <f t="shared" si="124"/>
        <v>6.422889391253225</v>
      </c>
      <c r="O224" s="73">
        <v>5.6298402300000001</v>
      </c>
      <c r="P224" s="31">
        <f t="shared" si="125"/>
        <v>2.8166129110015121</v>
      </c>
      <c r="Q224" s="73">
        <v>5.2563520112207796</v>
      </c>
      <c r="R224" s="31">
        <f t="shared" si="126"/>
        <v>6.8394338926331679</v>
      </c>
      <c r="S224" s="73">
        <v>80.403900280000002</v>
      </c>
      <c r="T224" s="31">
        <f t="shared" si="127"/>
        <v>13.604634744934142</v>
      </c>
      <c r="U224" s="73">
        <v>17.5183</v>
      </c>
      <c r="V224" s="31">
        <f t="shared" si="128"/>
        <v>5.0210282170093743</v>
      </c>
      <c r="W224" s="73">
        <v>7.4915549999999997E-2</v>
      </c>
      <c r="X224" s="31">
        <f t="shared" si="129"/>
        <v>8.4825956259377625E-2</v>
      </c>
      <c r="Y224" s="73">
        <v>2.8060690300000002</v>
      </c>
      <c r="Z224" s="31">
        <f t="shared" si="130"/>
        <v>1.2320828283301393</v>
      </c>
      <c r="AA224" s="73">
        <v>37.814984132663071</v>
      </c>
      <c r="AB224" s="31">
        <f t="shared" si="131"/>
        <v>9.0377133541816583</v>
      </c>
      <c r="AC224" s="73">
        <v>1.622206</v>
      </c>
      <c r="AD224" s="31">
        <f t="shared" si="132"/>
        <v>1.7689823043132671</v>
      </c>
      <c r="AE224" s="73">
        <v>6.024</v>
      </c>
      <c r="AF224" s="31">
        <f t="shared" si="133"/>
        <v>9.1950156382740236</v>
      </c>
      <c r="AG224" s="73">
        <v>41.9583299660585</v>
      </c>
      <c r="AH224" s="31">
        <f t="shared" si="134"/>
        <v>11.202993071346139</v>
      </c>
      <c r="AI224" s="73">
        <v>4.3410000000000002</v>
      </c>
      <c r="AJ224" s="31">
        <f t="shared" si="135"/>
        <v>9.87888882822838</v>
      </c>
    </row>
    <row r="225" spans="2:36" x14ac:dyDescent="0.25">
      <c r="B225" s="14" t="s">
        <v>86</v>
      </c>
      <c r="C225" s="23">
        <v>80.921254133182558</v>
      </c>
      <c r="D225" s="32">
        <f t="shared" si="119"/>
        <v>10.909031697583282</v>
      </c>
      <c r="E225" s="74">
        <v>15.72090275</v>
      </c>
      <c r="F225" s="32">
        <f t="shared" si="120"/>
        <v>16.010068494577908</v>
      </c>
      <c r="G225" s="74">
        <v>9.705762</v>
      </c>
      <c r="H225" s="32">
        <f t="shared" si="121"/>
        <v>12.943380588807782</v>
      </c>
      <c r="I225" s="74">
        <v>2.49350162</v>
      </c>
      <c r="J225" s="32">
        <f t="shared" si="122"/>
        <v>6.1616926295407302</v>
      </c>
      <c r="K225" s="74">
        <v>7.2625849999999996</v>
      </c>
      <c r="L225" s="32">
        <f t="shared" si="123"/>
        <v>7.0339983195631657</v>
      </c>
      <c r="M225" s="74">
        <v>0</v>
      </c>
      <c r="N225" s="32">
        <f t="shared" si="124"/>
        <v>0</v>
      </c>
      <c r="O225" s="74">
        <v>9.757695</v>
      </c>
      <c r="P225" s="32">
        <f t="shared" si="125"/>
        <v>4.8817814708420055</v>
      </c>
      <c r="Q225" s="74">
        <v>7.1146035576363644</v>
      </c>
      <c r="R225" s="32">
        <f t="shared" si="126"/>
        <v>9.2573443713191281</v>
      </c>
      <c r="S225" s="74">
        <v>32.049341769999998</v>
      </c>
      <c r="T225" s="32">
        <f t="shared" si="127"/>
        <v>5.4228661430354554</v>
      </c>
      <c r="U225" s="74">
        <v>14.15976</v>
      </c>
      <c r="V225" s="32">
        <f t="shared" si="128"/>
        <v>4.0584163135738436</v>
      </c>
      <c r="W225" s="74">
        <v>18.693617739999993</v>
      </c>
      <c r="X225" s="32">
        <f t="shared" si="129"/>
        <v>21.166553549199932</v>
      </c>
      <c r="Y225" s="74">
        <v>14.47166803</v>
      </c>
      <c r="Z225" s="32">
        <f t="shared" si="130"/>
        <v>6.3541892542313034</v>
      </c>
      <c r="AA225" s="74">
        <v>10.875125497899152</v>
      </c>
      <c r="AB225" s="32">
        <f t="shared" si="131"/>
        <v>2.5991354801566309</v>
      </c>
      <c r="AC225" s="74">
        <v>13.357570509999999</v>
      </c>
      <c r="AD225" s="32">
        <f t="shared" si="132"/>
        <v>14.566156123702378</v>
      </c>
      <c r="AE225" s="74">
        <v>3.958018</v>
      </c>
      <c r="AF225" s="32">
        <f t="shared" si="133"/>
        <v>6.0415068736006097</v>
      </c>
      <c r="AG225" s="74">
        <v>19.369125332874574</v>
      </c>
      <c r="AH225" s="32">
        <f t="shared" si="134"/>
        <v>5.1716113839078215</v>
      </c>
      <c r="AI225" s="74">
        <v>9.0720559999999999</v>
      </c>
      <c r="AJ225" s="32">
        <f t="shared" si="135"/>
        <v>20.645434846224887</v>
      </c>
    </row>
    <row r="226" spans="2:36" x14ac:dyDescent="0.25">
      <c r="B226" s="13" t="s">
        <v>87</v>
      </c>
      <c r="C226" s="22">
        <v>0</v>
      </c>
      <c r="D226" s="31">
        <f t="shared" si="119"/>
        <v>0</v>
      </c>
      <c r="E226" s="73">
        <v>0</v>
      </c>
      <c r="F226" s="31">
        <f t="shared" si="120"/>
        <v>0</v>
      </c>
      <c r="G226" s="73">
        <v>3.7100550000000001</v>
      </c>
      <c r="H226" s="31">
        <f t="shared" si="121"/>
        <v>4.9476438707655568</v>
      </c>
      <c r="I226" s="73">
        <v>0</v>
      </c>
      <c r="J226" s="31">
        <f t="shared" si="122"/>
        <v>0</v>
      </c>
      <c r="K226" s="73">
        <v>0</v>
      </c>
      <c r="L226" s="31">
        <f t="shared" si="123"/>
        <v>0</v>
      </c>
      <c r="M226" s="73">
        <v>0</v>
      </c>
      <c r="N226" s="31">
        <f t="shared" si="124"/>
        <v>0</v>
      </c>
      <c r="O226" s="73">
        <v>1.1035699999999999</v>
      </c>
      <c r="P226" s="31">
        <f t="shared" si="125"/>
        <v>0.55211682449360344</v>
      </c>
      <c r="Q226" s="73">
        <v>6.6856199999999998E-3</v>
      </c>
      <c r="R226" s="31">
        <f t="shared" si="126"/>
        <v>8.6991616854531009E-3</v>
      </c>
      <c r="S226" s="73">
        <v>0</v>
      </c>
      <c r="T226" s="31">
        <f t="shared" si="127"/>
        <v>0</v>
      </c>
      <c r="U226" s="73">
        <v>1.23305</v>
      </c>
      <c r="V226" s="31">
        <f t="shared" si="128"/>
        <v>0.35341208010956587</v>
      </c>
      <c r="W226" s="73">
        <v>3.1830669199999999</v>
      </c>
      <c r="X226" s="31">
        <f t="shared" si="129"/>
        <v>3.6041475411525621</v>
      </c>
      <c r="Y226" s="73">
        <v>2.3431130000000001E-2</v>
      </c>
      <c r="Z226" s="31">
        <f t="shared" si="130"/>
        <v>1.0288090782061473E-2</v>
      </c>
      <c r="AA226" s="73">
        <v>0.18847780197333167</v>
      </c>
      <c r="AB226" s="31">
        <f t="shared" si="131"/>
        <v>4.5045856475445394E-2</v>
      </c>
      <c r="AC226" s="73">
        <v>0.39285999999999999</v>
      </c>
      <c r="AD226" s="31">
        <f t="shared" si="132"/>
        <v>0.42840575615705412</v>
      </c>
      <c r="AE226" s="73">
        <v>0</v>
      </c>
      <c r="AF226" s="31">
        <f t="shared" si="133"/>
        <v>0</v>
      </c>
      <c r="AG226" s="73">
        <v>2.2855472322768824</v>
      </c>
      <c r="AH226" s="31">
        <f t="shared" si="134"/>
        <v>0.61024759155440589</v>
      </c>
      <c r="AI226" s="73">
        <v>14.309733</v>
      </c>
      <c r="AJ226" s="31">
        <f t="shared" si="135"/>
        <v>32.564907041840812</v>
      </c>
    </row>
    <row r="227" spans="2:36" x14ac:dyDescent="0.25">
      <c r="B227" s="14" t="s">
        <v>88</v>
      </c>
      <c r="C227" s="23">
        <v>30.033099693783992</v>
      </c>
      <c r="D227" s="32">
        <f t="shared" si="119"/>
        <v>4.0487760606989855</v>
      </c>
      <c r="E227" s="74">
        <v>8.4500000000000006E-2</v>
      </c>
      <c r="F227" s="32">
        <f t="shared" si="120"/>
        <v>8.6054268594202288E-2</v>
      </c>
      <c r="G227" s="74">
        <v>0.09</v>
      </c>
      <c r="H227" s="32">
        <f t="shared" si="121"/>
        <v>0.12002192645901477</v>
      </c>
      <c r="I227" s="74">
        <v>0</v>
      </c>
      <c r="J227" s="32">
        <f t="shared" si="122"/>
        <v>0</v>
      </c>
      <c r="K227" s="74">
        <v>0</v>
      </c>
      <c r="L227" s="32">
        <f t="shared" si="123"/>
        <v>0</v>
      </c>
      <c r="M227" s="74">
        <v>0.18165124999999999</v>
      </c>
      <c r="N227" s="32">
        <f t="shared" si="124"/>
        <v>0.52343018686984633</v>
      </c>
      <c r="O227" s="74">
        <v>0.70550599999999997</v>
      </c>
      <c r="P227" s="32">
        <f t="shared" si="125"/>
        <v>0.35296513350415853</v>
      </c>
      <c r="Q227" s="74">
        <v>0.59567292999999999</v>
      </c>
      <c r="R227" s="32">
        <f t="shared" si="126"/>
        <v>0.77507473199457755</v>
      </c>
      <c r="S227" s="74">
        <v>3.9529134280000005</v>
      </c>
      <c r="T227" s="32">
        <f t="shared" si="127"/>
        <v>0.66884744619363279</v>
      </c>
      <c r="U227" s="74">
        <v>0.57499999999999996</v>
      </c>
      <c r="V227" s="32">
        <f t="shared" si="128"/>
        <v>0.16480430320181694</v>
      </c>
      <c r="W227" s="74">
        <v>1.2781610000000001</v>
      </c>
      <c r="X227" s="32">
        <f t="shared" si="129"/>
        <v>1.4472459866935821</v>
      </c>
      <c r="Y227" s="74">
        <v>0.13747542999999998</v>
      </c>
      <c r="Z227" s="32">
        <f t="shared" si="130"/>
        <v>6.0362419744286203E-2</v>
      </c>
      <c r="AA227" s="74">
        <v>3.5835532107967483</v>
      </c>
      <c r="AB227" s="32">
        <f t="shared" si="131"/>
        <v>0.85646278721200431</v>
      </c>
      <c r="AC227" s="74">
        <v>0.15695999999999999</v>
      </c>
      <c r="AD227" s="32">
        <f t="shared" si="132"/>
        <v>0.17116165424428859</v>
      </c>
      <c r="AE227" s="74">
        <v>1.0971649999999999E-2</v>
      </c>
      <c r="AF227" s="32">
        <f t="shared" si="133"/>
        <v>1.6747093845894619E-2</v>
      </c>
      <c r="AG227" s="74">
        <v>3.7141057343020147</v>
      </c>
      <c r="AH227" s="32">
        <f t="shared" si="134"/>
        <v>0.99167676218980683</v>
      </c>
      <c r="AI227" s="74">
        <v>0.70379000000000003</v>
      </c>
      <c r="AJ227" s="32">
        <f t="shared" si="135"/>
        <v>1.6016270832570494</v>
      </c>
    </row>
    <row r="228" spans="2:36" x14ac:dyDescent="0.25">
      <c r="B228" s="13" t="s">
        <v>89</v>
      </c>
      <c r="C228" s="22">
        <v>13.853396131183956</v>
      </c>
      <c r="D228" s="31">
        <f t="shared" si="119"/>
        <v>1.8675827399502971</v>
      </c>
      <c r="E228" s="73">
        <v>0.12503500000000001</v>
      </c>
      <c r="F228" s="31">
        <f t="shared" si="120"/>
        <v>0.12733485767664005</v>
      </c>
      <c r="G228" s="73">
        <v>0</v>
      </c>
      <c r="H228" s="31">
        <f t="shared" si="121"/>
        <v>0</v>
      </c>
      <c r="I228" s="73">
        <v>0</v>
      </c>
      <c r="J228" s="31">
        <f t="shared" si="122"/>
        <v>0</v>
      </c>
      <c r="K228" s="73">
        <v>0</v>
      </c>
      <c r="L228" s="31">
        <f t="shared" si="123"/>
        <v>0</v>
      </c>
      <c r="M228" s="73">
        <v>0</v>
      </c>
      <c r="N228" s="31">
        <f t="shared" si="124"/>
        <v>0</v>
      </c>
      <c r="O228" s="73">
        <v>0.79125000000000001</v>
      </c>
      <c r="P228" s="31">
        <f t="shared" si="125"/>
        <v>0.39586291524829759</v>
      </c>
      <c r="Q228" s="73">
        <v>0.20072150402597405</v>
      </c>
      <c r="R228" s="31">
        <f t="shared" si="126"/>
        <v>0.26117380546146418</v>
      </c>
      <c r="S228" s="73">
        <v>0.29899999999999999</v>
      </c>
      <c r="T228" s="31">
        <f t="shared" si="127"/>
        <v>5.0591896345445635E-2</v>
      </c>
      <c r="U228" s="73">
        <v>1.4999999999999999E-2</v>
      </c>
      <c r="V228" s="31">
        <f t="shared" si="128"/>
        <v>4.2992426922213124E-3</v>
      </c>
      <c r="W228" s="73">
        <v>0.21196799999999999</v>
      </c>
      <c r="X228" s="31">
        <f t="shared" si="129"/>
        <v>0.24000876048280703</v>
      </c>
      <c r="Y228" s="73">
        <v>7.9229149921877395</v>
      </c>
      <c r="Z228" s="31">
        <f t="shared" si="130"/>
        <v>3.4787766829078803</v>
      </c>
      <c r="AA228" s="73">
        <v>3.5991127647875101</v>
      </c>
      <c r="AB228" s="31">
        <f t="shared" si="131"/>
        <v>0.86018149269642497</v>
      </c>
      <c r="AC228" s="73">
        <v>8.047E-2</v>
      </c>
      <c r="AD228" s="31">
        <f t="shared" si="132"/>
        <v>8.7750881224757271E-2</v>
      </c>
      <c r="AE228" s="73">
        <v>3.8125220000000001E-2</v>
      </c>
      <c r="AF228" s="31">
        <f t="shared" si="133"/>
        <v>5.8194222130251931E-2</v>
      </c>
      <c r="AG228" s="73">
        <v>1.6541476723537822</v>
      </c>
      <c r="AH228" s="31">
        <f t="shared" si="134"/>
        <v>0.44166211875814504</v>
      </c>
      <c r="AI228" s="73">
        <v>0</v>
      </c>
      <c r="AJ228" s="31">
        <f t="shared" si="135"/>
        <v>0</v>
      </c>
    </row>
    <row r="229" spans="2:36" x14ac:dyDescent="0.25">
      <c r="B229" s="14" t="s">
        <v>90</v>
      </c>
      <c r="C229" s="23">
        <v>407.32926332466667</v>
      </c>
      <c r="D229" s="32">
        <f t="shared" si="119"/>
        <v>54.912246387688</v>
      </c>
      <c r="E229" s="74">
        <v>44.636980270369669</v>
      </c>
      <c r="F229" s="32">
        <f t="shared" si="120"/>
        <v>45.45801999314201</v>
      </c>
      <c r="G229" s="74">
        <v>42.015681466666678</v>
      </c>
      <c r="H229" s="32">
        <f t="shared" si="121"/>
        <v>56.031144790196208</v>
      </c>
      <c r="I229" s="74">
        <v>22.199356599999998</v>
      </c>
      <c r="J229" s="32">
        <f t="shared" si="122"/>
        <v>54.856837006091993</v>
      </c>
      <c r="K229" s="74">
        <v>75.932616333333343</v>
      </c>
      <c r="L229" s="32">
        <f t="shared" si="123"/>
        <v>73.542670507636245</v>
      </c>
      <c r="M229" s="74">
        <v>24.460962999999996</v>
      </c>
      <c r="N229" s="32">
        <f t="shared" si="124"/>
        <v>70.484549014148783</v>
      </c>
      <c r="O229" s="74">
        <v>111.56029549333334</v>
      </c>
      <c r="P229" s="32">
        <f t="shared" si="125"/>
        <v>55.813692006259032</v>
      </c>
      <c r="Q229" s="74">
        <v>53.393787626462078</v>
      </c>
      <c r="R229" s="32">
        <f t="shared" si="126"/>
        <v>69.474662269369006</v>
      </c>
      <c r="S229" s="74">
        <v>328.27699999999999</v>
      </c>
      <c r="T229" s="32">
        <f t="shared" si="127"/>
        <v>55.545672095631623</v>
      </c>
      <c r="U229" s="74">
        <v>225.80456666666686</v>
      </c>
      <c r="V229" s="32">
        <f t="shared" si="128"/>
        <v>64.719242207457839</v>
      </c>
      <c r="W229" s="74">
        <v>31.02232158</v>
      </c>
      <c r="X229" s="32">
        <f t="shared" si="129"/>
        <v>35.12619333915891</v>
      </c>
      <c r="Y229" s="74">
        <v>87.497094630000007</v>
      </c>
      <c r="Z229" s="32">
        <f t="shared" si="130"/>
        <v>38.418038426659891</v>
      </c>
      <c r="AA229" s="74">
        <v>291.26606199999998</v>
      </c>
      <c r="AB229" s="32">
        <f t="shared" si="131"/>
        <v>69.612066183139248</v>
      </c>
      <c r="AC229" s="74">
        <v>61.007017273333339</v>
      </c>
      <c r="AD229" s="32">
        <f t="shared" si="132"/>
        <v>66.526898553858445</v>
      </c>
      <c r="AE229" s="74">
        <v>18.778972</v>
      </c>
      <c r="AF229" s="32">
        <f t="shared" si="133"/>
        <v>28.664166867647744</v>
      </c>
      <c r="AG229" s="74">
        <v>119.30786558769331</v>
      </c>
      <c r="AH229" s="32">
        <f t="shared" si="134"/>
        <v>31.855538402439976</v>
      </c>
      <c r="AI229" s="74">
        <v>6.2909519999999999</v>
      </c>
      <c r="AJ229" s="32">
        <f t="shared" si="135"/>
        <v>14.31642834179244</v>
      </c>
    </row>
    <row r="230" spans="2:36" x14ac:dyDescent="0.25">
      <c r="B230" s="13" t="s">
        <v>91</v>
      </c>
      <c r="C230" s="24">
        <v>65.172682131946658</v>
      </c>
      <c r="D230" s="33">
        <f t="shared" si="119"/>
        <v>8.7859594220300785</v>
      </c>
      <c r="E230" s="75">
        <v>8.5958079748017173</v>
      </c>
      <c r="F230" s="33">
        <f t="shared" si="120"/>
        <v>8.7539167839973135</v>
      </c>
      <c r="G230" s="75">
        <v>6.7225090346666665</v>
      </c>
      <c r="H230" s="33">
        <f t="shared" si="121"/>
        <v>8.9649831664313915</v>
      </c>
      <c r="I230" s="75">
        <v>7.3257876779999993</v>
      </c>
      <c r="J230" s="33">
        <f t="shared" si="122"/>
        <v>18.102756212010359</v>
      </c>
      <c r="K230" s="75">
        <v>12.908544776666666</v>
      </c>
      <c r="L230" s="33">
        <f t="shared" si="123"/>
        <v>12.502253986298159</v>
      </c>
      <c r="M230" s="75">
        <v>2.0668519377101759</v>
      </c>
      <c r="N230" s="33">
        <f t="shared" si="124"/>
        <v>5.9556578663121851</v>
      </c>
      <c r="O230" s="75">
        <v>4.7849978973847662</v>
      </c>
      <c r="P230" s="33">
        <f t="shared" si="125"/>
        <v>2.3939377151541334</v>
      </c>
      <c r="Q230" s="75">
        <v>10.678757525292417</v>
      </c>
      <c r="R230" s="33">
        <f t="shared" si="126"/>
        <v>13.894932453873803</v>
      </c>
      <c r="S230" s="75">
        <v>57.628999999999998</v>
      </c>
      <c r="T230" s="33">
        <f t="shared" si="127"/>
        <v>9.7510381086678493</v>
      </c>
      <c r="U230" s="75">
        <v>37.634094444444486</v>
      </c>
      <c r="V230" s="33">
        <f t="shared" si="128"/>
        <v>10.786540367909641</v>
      </c>
      <c r="W230" s="75">
        <v>8.8428112914953267</v>
      </c>
      <c r="X230" s="33">
        <f t="shared" si="129"/>
        <v>10.012606512563989</v>
      </c>
      <c r="Y230" s="75">
        <v>30.623983120500004</v>
      </c>
      <c r="Z230" s="33">
        <f t="shared" si="130"/>
        <v>13.446313449330964</v>
      </c>
      <c r="AA230" s="75">
        <v>52.427891000000002</v>
      </c>
      <c r="AB230" s="33">
        <f t="shared" si="131"/>
        <v>12.530171874725355</v>
      </c>
      <c r="AC230" s="75">
        <v>12.201403454666666</v>
      </c>
      <c r="AD230" s="33">
        <f t="shared" si="132"/>
        <v>13.305379710771689</v>
      </c>
      <c r="AE230" s="75">
        <v>2.2534762133333333</v>
      </c>
      <c r="AF230" s="33">
        <f t="shared" si="133"/>
        <v>3.4396993728550012</v>
      </c>
      <c r="AG230" s="75">
        <v>6.9474428111530733</v>
      </c>
      <c r="AH230" s="33">
        <f t="shared" si="134"/>
        <v>1.8549869296485932</v>
      </c>
      <c r="AI230" s="75">
        <v>1.2701447030878861</v>
      </c>
      <c r="AJ230" s="33">
        <f t="shared" si="135"/>
        <v>2.8904902827846972</v>
      </c>
    </row>
    <row r="231" spans="2:36" x14ac:dyDescent="0.25">
      <c r="B231" s="13" t="s">
        <v>94</v>
      </c>
      <c r="C231" s="24">
        <v>48.142245632342352</v>
      </c>
      <c r="D231" s="33">
        <f t="shared" si="119"/>
        <v>6.4900784005608445</v>
      </c>
      <c r="E231" s="75">
        <v>10.603115695942815</v>
      </c>
      <c r="F231" s="33">
        <f t="shared" si="120"/>
        <v>10.798146343598404</v>
      </c>
      <c r="G231" s="75">
        <v>18.486899845333333</v>
      </c>
      <c r="H231" s="33">
        <f t="shared" si="121"/>
        <v>24.653703707686326</v>
      </c>
      <c r="I231" s="75">
        <v>3.32990349</v>
      </c>
      <c r="J231" s="33">
        <f t="shared" si="122"/>
        <v>8.2285255509138011</v>
      </c>
      <c r="K231" s="75">
        <v>11.38989245</v>
      </c>
      <c r="L231" s="33">
        <f t="shared" si="123"/>
        <v>11.031400576145433</v>
      </c>
      <c r="M231" s="75">
        <v>17.79820741522731</v>
      </c>
      <c r="N231" s="33">
        <f t="shared" si="124"/>
        <v>51.285741404480923</v>
      </c>
      <c r="O231" s="75">
        <v>18.662793249818016</v>
      </c>
      <c r="P231" s="33">
        <f t="shared" si="125"/>
        <v>9.33700820543344</v>
      </c>
      <c r="Q231" s="75">
        <v>16.018136287938624</v>
      </c>
      <c r="R231" s="33">
        <f t="shared" si="126"/>
        <v>20.842398680810703</v>
      </c>
      <c r="S231" s="75">
        <v>97.141999999999996</v>
      </c>
      <c r="T231" s="33">
        <f t="shared" si="127"/>
        <v>16.436782591268496</v>
      </c>
      <c r="U231" s="75">
        <v>37.634094444444486</v>
      </c>
      <c r="V231" s="33">
        <f t="shared" si="128"/>
        <v>10.786540367909641</v>
      </c>
      <c r="W231" s="75">
        <v>4.6388518250467294</v>
      </c>
      <c r="X231" s="33">
        <f t="shared" si="129"/>
        <v>5.2525148918368476</v>
      </c>
      <c r="Y231" s="75">
        <v>15.749477033400005</v>
      </c>
      <c r="Z231" s="33">
        <f t="shared" si="130"/>
        <v>6.9152469167987825</v>
      </c>
      <c r="AA231" s="75">
        <v>99.030461000000003</v>
      </c>
      <c r="AB231" s="33">
        <f t="shared" si="131"/>
        <v>23.668102483147489</v>
      </c>
      <c r="AC231" s="75">
        <v>8.5409824182666689</v>
      </c>
      <c r="AD231" s="33">
        <f t="shared" si="132"/>
        <v>9.3137657975401833</v>
      </c>
      <c r="AE231" s="75">
        <v>5.621094760000001</v>
      </c>
      <c r="AF231" s="33">
        <f t="shared" si="133"/>
        <v>8.5800222812782501</v>
      </c>
      <c r="AG231" s="75">
        <v>31.59580174419072</v>
      </c>
      <c r="AH231" s="33">
        <f t="shared" si="134"/>
        <v>8.4361686537603156</v>
      </c>
      <c r="AI231" s="75">
        <v>0.83680121615201897</v>
      </c>
      <c r="AJ231" s="33">
        <f t="shared" si="135"/>
        <v>1.9043230098346238</v>
      </c>
    </row>
    <row r="232" spans="2:36" x14ac:dyDescent="0.25">
      <c r="B232" s="13" t="s">
        <v>92</v>
      </c>
      <c r="C232" s="24">
        <v>59.062743182076666</v>
      </c>
      <c r="D232" s="33">
        <f t="shared" si="119"/>
        <v>7.9622757262147594</v>
      </c>
      <c r="E232" s="75">
        <v>9.9422414213359662</v>
      </c>
      <c r="F232" s="33">
        <f t="shared" si="120"/>
        <v>10.125116138462115</v>
      </c>
      <c r="G232" s="75">
        <v>7.5628226640000005</v>
      </c>
      <c r="H232" s="33">
        <f t="shared" si="121"/>
        <v>10.085606062235316</v>
      </c>
      <c r="I232" s="75">
        <v>6.6598069799999999</v>
      </c>
      <c r="J232" s="33">
        <f t="shared" si="122"/>
        <v>16.457051101827602</v>
      </c>
      <c r="K232" s="75">
        <v>9.8712401233333331</v>
      </c>
      <c r="L232" s="33">
        <f t="shared" si="123"/>
        <v>9.560547165992709</v>
      </c>
      <c r="M232" s="75">
        <v>2.5025530669165383</v>
      </c>
      <c r="N232" s="33">
        <f t="shared" si="124"/>
        <v>7.2111357310661539</v>
      </c>
      <c r="O232" s="75">
        <v>17.560898901734848</v>
      </c>
      <c r="P232" s="33">
        <f t="shared" si="125"/>
        <v>8.7857297107379271</v>
      </c>
      <c r="Q232" s="75">
        <v>5.8733166389108291</v>
      </c>
      <c r="R232" s="33">
        <f t="shared" si="126"/>
        <v>7.6422128496305923</v>
      </c>
      <c r="S232" s="75">
        <v>60.078000000000003</v>
      </c>
      <c r="T232" s="33">
        <f t="shared" si="127"/>
        <v>10.165417888433725</v>
      </c>
      <c r="U232" s="75">
        <v>37.634094444444486</v>
      </c>
      <c r="V232" s="33">
        <f t="shared" si="128"/>
        <v>10.786540367909641</v>
      </c>
      <c r="W232" s="75">
        <v>5.508636542242991</v>
      </c>
      <c r="X232" s="33">
        <f t="shared" si="129"/>
        <v>6.2373614340562566</v>
      </c>
      <c r="Y232" s="75">
        <v>13.999535140800003</v>
      </c>
      <c r="Z232" s="33">
        <f t="shared" si="130"/>
        <v>6.1468861482655832</v>
      </c>
      <c r="AA232" s="75">
        <v>72.816514999999995</v>
      </c>
      <c r="AB232" s="33">
        <f t="shared" si="131"/>
        <v>17.40301642628571</v>
      </c>
      <c r="AC232" s="75">
        <v>21.352456045666667</v>
      </c>
      <c r="AD232" s="33">
        <f t="shared" si="132"/>
        <v>23.284414493850456</v>
      </c>
      <c r="AE232" s="75">
        <v>1.6901864</v>
      </c>
      <c r="AF232" s="33">
        <f t="shared" si="133"/>
        <v>2.5798954813409818</v>
      </c>
      <c r="AG232" s="75">
        <v>14.514492246281202</v>
      </c>
      <c r="AH232" s="33">
        <f t="shared" si="134"/>
        <v>3.8754105847571343</v>
      </c>
      <c r="AI232" s="75">
        <v>0.13448590973871735</v>
      </c>
      <c r="AJ232" s="33">
        <f t="shared" si="135"/>
        <v>0.30605191229485029</v>
      </c>
    </row>
    <row r="233" spans="2:36" x14ac:dyDescent="0.25">
      <c r="B233" s="13" t="s">
        <v>93</v>
      </c>
      <c r="C233" s="24">
        <v>42.692180089058311</v>
      </c>
      <c r="D233" s="33">
        <f t="shared" si="119"/>
        <v>5.7553525438935784</v>
      </c>
      <c r="E233" s="75">
        <v>6.5503904352839308</v>
      </c>
      <c r="F233" s="33">
        <f t="shared" si="120"/>
        <v>6.6708764250274193</v>
      </c>
      <c r="G233" s="75">
        <v>2.1007840733333332</v>
      </c>
      <c r="H233" s="33">
        <f t="shared" si="121"/>
        <v>2.8015572395098092</v>
      </c>
      <c r="I233" s="75">
        <v>1.775948528</v>
      </c>
      <c r="J233" s="33">
        <f t="shared" si="122"/>
        <v>4.3885469604873606</v>
      </c>
      <c r="K233" s="75">
        <v>7.5932616333333334</v>
      </c>
      <c r="L233" s="33">
        <f t="shared" si="123"/>
        <v>7.3542670507636227</v>
      </c>
      <c r="M233" s="75">
        <v>0</v>
      </c>
      <c r="N233" s="33">
        <f t="shared" si="124"/>
        <v>0</v>
      </c>
      <c r="O233" s="75">
        <v>4.7849978973847662</v>
      </c>
      <c r="P233" s="33">
        <f t="shared" si="125"/>
        <v>2.3939377151541334</v>
      </c>
      <c r="Q233" s="75">
        <v>10.144819649027795</v>
      </c>
      <c r="R233" s="33">
        <f t="shared" si="126"/>
        <v>13.200185831180111</v>
      </c>
      <c r="S233" s="75">
        <v>15.99</v>
      </c>
      <c r="T233" s="33">
        <f t="shared" si="127"/>
        <v>2.7055666306477448</v>
      </c>
      <c r="U233" s="75">
        <v>37.634094444444486</v>
      </c>
      <c r="V233" s="33">
        <f t="shared" si="128"/>
        <v>10.786540367909641</v>
      </c>
      <c r="W233" s="75">
        <v>2.1744617929906545</v>
      </c>
      <c r="X233" s="33">
        <f t="shared" si="129"/>
        <v>2.4621163555485222</v>
      </c>
      <c r="Y233" s="75">
        <v>6.1247966241000018</v>
      </c>
      <c r="Z233" s="33">
        <f t="shared" si="130"/>
        <v>2.6892626898661929</v>
      </c>
      <c r="AA233" s="75">
        <v>2.9126609999999999</v>
      </c>
      <c r="AB233" s="33">
        <f t="shared" si="131"/>
        <v>0.69612075265071072</v>
      </c>
      <c r="AC233" s="75">
        <v>9.7611227637333347</v>
      </c>
      <c r="AD233" s="33">
        <f t="shared" si="132"/>
        <v>10.644303768617352</v>
      </c>
      <c r="AE233" s="75">
        <v>2.8043263199999999</v>
      </c>
      <c r="AF233" s="33">
        <f t="shared" si="133"/>
        <v>4.2805153332044235</v>
      </c>
      <c r="AG233" s="75">
        <v>0</v>
      </c>
      <c r="AH233" s="33">
        <f t="shared" si="134"/>
        <v>0</v>
      </c>
      <c r="AI233" s="75">
        <v>1.3149733396674586</v>
      </c>
      <c r="AJ233" s="33">
        <f t="shared" si="135"/>
        <v>2.9925075868829807</v>
      </c>
    </row>
    <row r="234" spans="2:36" x14ac:dyDescent="0.25">
      <c r="B234" s="13" t="s">
        <v>95</v>
      </c>
      <c r="C234" s="24">
        <v>125.45741310399734</v>
      </c>
      <c r="D234" s="33">
        <f t="shared" si="119"/>
        <v>16.912971887407906</v>
      </c>
      <c r="E234" s="75">
        <v>6.0991592177525318</v>
      </c>
      <c r="F234" s="33">
        <f t="shared" si="120"/>
        <v>6.2113453908080594</v>
      </c>
      <c r="G234" s="75">
        <v>2.9410977026666663</v>
      </c>
      <c r="H234" s="33">
        <f t="shared" si="121"/>
        <v>3.9221801353137327</v>
      </c>
      <c r="I234" s="75">
        <v>1.5539549620000002</v>
      </c>
      <c r="J234" s="33">
        <f t="shared" si="122"/>
        <v>3.8399785904264405</v>
      </c>
      <c r="K234" s="75">
        <v>19.742480246666666</v>
      </c>
      <c r="L234" s="33">
        <f t="shared" si="123"/>
        <v>19.121094331985418</v>
      </c>
      <c r="M234" s="75">
        <v>0.48293277668655737</v>
      </c>
      <c r="N234" s="33">
        <f t="shared" si="124"/>
        <v>1.3915764055937874</v>
      </c>
      <c r="O234" s="75">
        <v>50.886695681163481</v>
      </c>
      <c r="P234" s="33">
        <f t="shared" si="125"/>
        <v>25.458648593615585</v>
      </c>
      <c r="Q234" s="75">
        <v>6.9411923914400706</v>
      </c>
      <c r="R234" s="33">
        <f t="shared" si="126"/>
        <v>9.0317060950179719</v>
      </c>
      <c r="S234" s="75">
        <v>50.326999999999998</v>
      </c>
      <c r="T234" s="33">
        <f t="shared" si="127"/>
        <v>8.5155129343720493</v>
      </c>
      <c r="U234" s="75">
        <v>37.634094444444486</v>
      </c>
      <c r="V234" s="33">
        <f t="shared" si="128"/>
        <v>10.786540367909641</v>
      </c>
      <c r="W234" s="75">
        <v>6.2334571399065419</v>
      </c>
      <c r="X234" s="33">
        <f t="shared" si="129"/>
        <v>7.0580668859057631</v>
      </c>
      <c r="Y234" s="75">
        <v>12.249593248200004</v>
      </c>
      <c r="Z234" s="33">
        <f t="shared" si="130"/>
        <v>5.3785253797323858</v>
      </c>
      <c r="AA234" s="75">
        <v>32.039267000000002</v>
      </c>
      <c r="AB234" s="33">
        <f t="shared" si="131"/>
        <v>7.6573273231649956</v>
      </c>
      <c r="AC234" s="75">
        <v>6.100701727333333</v>
      </c>
      <c r="AD234" s="33">
        <f t="shared" si="132"/>
        <v>6.6526898553858445</v>
      </c>
      <c r="AE234" s="75">
        <v>5.7576324933333334</v>
      </c>
      <c r="AF234" s="33">
        <f t="shared" si="133"/>
        <v>8.78843307032448</v>
      </c>
      <c r="AG234" s="75">
        <v>54.956263027508385</v>
      </c>
      <c r="AH234" s="33">
        <f t="shared" si="134"/>
        <v>14.673478053637796</v>
      </c>
      <c r="AI234" s="75">
        <v>1.4942878859857482</v>
      </c>
      <c r="AJ234" s="33">
        <f t="shared" si="135"/>
        <v>3.4005768032761141</v>
      </c>
    </row>
    <row r="235" spans="2:36" x14ac:dyDescent="0.25">
      <c r="B235" s="13" t="s">
        <v>96</v>
      </c>
      <c r="C235" s="24">
        <v>66.801999185245336</v>
      </c>
      <c r="D235" s="33">
        <f t="shared" si="119"/>
        <v>9.0056084075808318</v>
      </c>
      <c r="E235" s="75">
        <v>2.8462655252527163</v>
      </c>
      <c r="F235" s="33">
        <f t="shared" si="120"/>
        <v>2.898618911248704</v>
      </c>
      <c r="G235" s="75">
        <v>4.2015681466666663</v>
      </c>
      <c r="H235" s="33">
        <f t="shared" si="121"/>
        <v>5.6031144790196183</v>
      </c>
      <c r="I235" s="75">
        <v>1.5539549620000002</v>
      </c>
      <c r="J235" s="33">
        <f t="shared" si="122"/>
        <v>3.8399785904264405</v>
      </c>
      <c r="K235" s="75">
        <v>14.427197103333331</v>
      </c>
      <c r="L235" s="33">
        <f t="shared" si="123"/>
        <v>13.973107396450882</v>
      </c>
      <c r="M235" s="75">
        <v>1.6104178034594137</v>
      </c>
      <c r="N235" s="33">
        <f t="shared" si="124"/>
        <v>4.6404376066957331</v>
      </c>
      <c r="O235" s="75">
        <v>14.879911865847461</v>
      </c>
      <c r="P235" s="33">
        <f t="shared" si="125"/>
        <v>7.4444300661638056</v>
      </c>
      <c r="Q235" s="75">
        <v>3.7375651338523457</v>
      </c>
      <c r="R235" s="33">
        <f t="shared" si="126"/>
        <v>4.8632263588558304</v>
      </c>
      <c r="S235" s="75">
        <v>47.110999999999997</v>
      </c>
      <c r="T235" s="33">
        <f t="shared" si="127"/>
        <v>7.9713539422417714</v>
      </c>
      <c r="U235" s="75">
        <v>37.634094444444486</v>
      </c>
      <c r="V235" s="33">
        <f t="shared" si="128"/>
        <v>10.786540367909641</v>
      </c>
      <c r="W235" s="75">
        <v>3.6241029883177576</v>
      </c>
      <c r="X235" s="33">
        <f t="shared" si="129"/>
        <v>4.1035272592475369</v>
      </c>
      <c r="Y235" s="75">
        <v>8.7497094630000021</v>
      </c>
      <c r="Z235" s="33">
        <f t="shared" si="130"/>
        <v>3.8418038426659895</v>
      </c>
      <c r="AA235" s="75">
        <v>32.039267000000002</v>
      </c>
      <c r="AB235" s="33">
        <f t="shared" si="131"/>
        <v>7.6573273231649956</v>
      </c>
      <c r="AC235" s="75">
        <v>3.0503508636666665</v>
      </c>
      <c r="AD235" s="33">
        <f t="shared" si="132"/>
        <v>3.3263449276929222</v>
      </c>
      <c r="AE235" s="75">
        <v>0.65225581333333338</v>
      </c>
      <c r="AF235" s="33">
        <f t="shared" si="133"/>
        <v>0.99560132864461204</v>
      </c>
      <c r="AG235" s="75">
        <v>11.29386575855994</v>
      </c>
      <c r="AH235" s="33">
        <f t="shared" si="134"/>
        <v>3.0154941806361411</v>
      </c>
      <c r="AI235" s="75">
        <v>1.2402589453681709</v>
      </c>
      <c r="AJ235" s="33">
        <f t="shared" si="135"/>
        <v>2.8224787467191743</v>
      </c>
    </row>
    <row r="236" spans="2:36" x14ac:dyDescent="0.25">
      <c r="B236" s="14" t="s">
        <v>97</v>
      </c>
      <c r="C236" s="23">
        <v>28.746679686264255</v>
      </c>
      <c r="D236" s="32">
        <f t="shared" si="119"/>
        <v>3.8753531844872393</v>
      </c>
      <c r="E236" s="74">
        <v>21.400773491313345</v>
      </c>
      <c r="F236" s="32">
        <f t="shared" si="120"/>
        <v>21.794413137812576</v>
      </c>
      <c r="G236" s="74">
        <v>3.708256</v>
      </c>
      <c r="H236" s="32">
        <f t="shared" si="121"/>
        <v>4.9452447658133369</v>
      </c>
      <c r="I236" s="74">
        <v>8.6344691200000003</v>
      </c>
      <c r="J236" s="32">
        <f t="shared" si="122"/>
        <v>21.336639330798203</v>
      </c>
      <c r="K236" s="74">
        <v>9.519562999999998</v>
      </c>
      <c r="L236" s="32">
        <f t="shared" si="123"/>
        <v>9.219938926012663</v>
      </c>
      <c r="M236" s="74">
        <v>0</v>
      </c>
      <c r="N236" s="32">
        <f t="shared" si="124"/>
        <v>0</v>
      </c>
      <c r="O236" s="74">
        <v>36.37614559</v>
      </c>
      <c r="P236" s="32">
        <f t="shared" si="125"/>
        <v>18.199010475518364</v>
      </c>
      <c r="Q236" s="74">
        <v>1.9953314700000002</v>
      </c>
      <c r="R236" s="32">
        <f t="shared" si="126"/>
        <v>2.5962754499362539</v>
      </c>
      <c r="S236" s="74">
        <v>132.88739448000001</v>
      </c>
      <c r="T236" s="32">
        <f t="shared" si="127"/>
        <v>22.485034405178951</v>
      </c>
      <c r="U236" s="74">
        <v>38.687550000000002</v>
      </c>
      <c r="V236" s="32">
        <f t="shared" si="128"/>
        <v>11.088477774496441</v>
      </c>
      <c r="W236" s="74">
        <v>32.826535469999996</v>
      </c>
      <c r="X236" s="32">
        <f t="shared" si="129"/>
        <v>37.169082545948442</v>
      </c>
      <c r="Y236" s="74">
        <v>70.148552405355687</v>
      </c>
      <c r="Z236" s="32">
        <f t="shared" si="130"/>
        <v>30.800677362828676</v>
      </c>
      <c r="AA236" s="74">
        <v>0.36289737172739878</v>
      </c>
      <c r="AB236" s="32">
        <f t="shared" si="131"/>
        <v>8.6731820675952878E-2</v>
      </c>
      <c r="AC236" s="74">
        <v>4.4778900000000004</v>
      </c>
      <c r="AD236" s="32">
        <f t="shared" si="132"/>
        <v>4.8830470178641532</v>
      </c>
      <c r="AE236" s="74">
        <v>0.59904756000000037</v>
      </c>
      <c r="AF236" s="32">
        <f t="shared" si="133"/>
        <v>0.91438440940735388</v>
      </c>
      <c r="AG236" s="74">
        <v>27.123181126458071</v>
      </c>
      <c r="AH236" s="32">
        <f t="shared" si="134"/>
        <v>7.2419662669696185</v>
      </c>
      <c r="AI236" s="74">
        <v>1.6496729999999999</v>
      </c>
      <c r="AJ236" s="32">
        <f t="shared" si="135"/>
        <v>3.754189396436304</v>
      </c>
    </row>
    <row r="237" spans="2:36" x14ac:dyDescent="0.25">
      <c r="B237" s="13" t="s">
        <v>0</v>
      </c>
      <c r="C237" s="24">
        <v>25.924853866264254</v>
      </c>
      <c r="D237" s="33">
        <f t="shared" si="119"/>
        <v>3.4949415405355184</v>
      </c>
      <c r="E237" s="75">
        <v>4.2160421656668978</v>
      </c>
      <c r="F237" s="33">
        <f t="shared" si="120"/>
        <v>4.2935908275595445</v>
      </c>
      <c r="G237" s="75">
        <v>0.44499100000000003</v>
      </c>
      <c r="H237" s="33">
        <f t="shared" si="121"/>
        <v>0.59342974529914949</v>
      </c>
      <c r="I237" s="75">
        <v>3.0621479995999996</v>
      </c>
      <c r="J237" s="33">
        <f t="shared" si="122"/>
        <v>7.5668748752199351</v>
      </c>
      <c r="K237" s="75">
        <v>1.5865938333333329</v>
      </c>
      <c r="L237" s="33">
        <f t="shared" si="123"/>
        <v>1.5366564876687769</v>
      </c>
      <c r="M237" s="75">
        <v>0</v>
      </c>
      <c r="N237" s="33">
        <f t="shared" si="124"/>
        <v>0</v>
      </c>
      <c r="O237" s="75">
        <v>7.9693860431316699</v>
      </c>
      <c r="P237" s="33">
        <f t="shared" si="125"/>
        <v>3.987089278702304</v>
      </c>
      <c r="Q237" s="75">
        <v>0</v>
      </c>
      <c r="R237" s="33">
        <f t="shared" si="126"/>
        <v>0</v>
      </c>
      <c r="S237" s="75">
        <v>28.06145437</v>
      </c>
      <c r="T237" s="33">
        <f t="shared" si="127"/>
        <v>4.7481009725401089</v>
      </c>
      <c r="U237" s="75">
        <v>6.472925</v>
      </c>
      <c r="V237" s="33">
        <f t="shared" si="128"/>
        <v>1.8552450335697757</v>
      </c>
      <c r="W237" s="75">
        <v>9.3570965592056066</v>
      </c>
      <c r="X237" s="33">
        <f t="shared" si="129"/>
        <v>10.594925398611473</v>
      </c>
      <c r="Y237" s="75">
        <v>21.601811989999998</v>
      </c>
      <c r="Z237" s="33">
        <f t="shared" si="130"/>
        <v>9.4848777165311269</v>
      </c>
      <c r="AA237" s="75">
        <v>1.3051048325033496E-2</v>
      </c>
      <c r="AB237" s="33">
        <f t="shared" si="131"/>
        <v>3.1191771314626432E-3</v>
      </c>
      <c r="AC237" s="75">
        <v>1.3880999999999999</v>
      </c>
      <c r="AD237" s="33">
        <f t="shared" si="132"/>
        <v>1.5136945225311988</v>
      </c>
      <c r="AE237" s="75">
        <v>0.109276054210333</v>
      </c>
      <c r="AF237" s="33">
        <f t="shared" si="133"/>
        <v>0.16679864331887317</v>
      </c>
      <c r="AG237" s="75">
        <v>8.0121840911211173</v>
      </c>
      <c r="AH237" s="33">
        <f t="shared" si="134"/>
        <v>2.1392758704121415</v>
      </c>
      <c r="AI237" s="75">
        <v>0</v>
      </c>
      <c r="AJ237" s="33">
        <f t="shared" si="135"/>
        <v>0</v>
      </c>
    </row>
    <row r="238" spans="2:36" x14ac:dyDescent="0.25">
      <c r="B238" s="13" t="s">
        <v>1</v>
      </c>
      <c r="C238" s="24">
        <v>0</v>
      </c>
      <c r="D238" s="33">
        <f t="shared" si="119"/>
        <v>0</v>
      </c>
      <c r="E238" s="75">
        <v>5.1265682119660578</v>
      </c>
      <c r="F238" s="33">
        <f t="shared" si="120"/>
        <v>5.2208648269707272</v>
      </c>
      <c r="G238" s="75">
        <v>1.6687149999999999</v>
      </c>
      <c r="H238" s="33">
        <f t="shared" si="121"/>
        <v>2.2253598779006096</v>
      </c>
      <c r="I238" s="75">
        <v>1.7332328180000001</v>
      </c>
      <c r="J238" s="33">
        <f t="shared" si="122"/>
        <v>4.2829921562067037</v>
      </c>
      <c r="K238" s="75">
        <v>1.5865938333333329</v>
      </c>
      <c r="L238" s="33">
        <f t="shared" si="123"/>
        <v>1.5366564876687769</v>
      </c>
      <c r="M238" s="75">
        <v>0</v>
      </c>
      <c r="N238" s="33">
        <f t="shared" si="124"/>
        <v>0</v>
      </c>
      <c r="O238" s="75">
        <v>8.1767027106886072</v>
      </c>
      <c r="P238" s="33">
        <f t="shared" si="125"/>
        <v>4.0908099490323524</v>
      </c>
      <c r="Q238" s="75">
        <v>1.4839198820000001</v>
      </c>
      <c r="R238" s="33">
        <f t="shared" si="126"/>
        <v>1.9308394706514114</v>
      </c>
      <c r="S238" s="75">
        <v>32.926713039999996</v>
      </c>
      <c r="T238" s="33">
        <f t="shared" si="127"/>
        <v>5.5713205789829869</v>
      </c>
      <c r="U238" s="75">
        <v>6.4429249999999998</v>
      </c>
      <c r="V238" s="33">
        <f t="shared" si="128"/>
        <v>1.8466465481853329</v>
      </c>
      <c r="W238" s="75">
        <v>4.9086408179439251</v>
      </c>
      <c r="X238" s="33">
        <f t="shared" si="129"/>
        <v>5.5579936517306088</v>
      </c>
      <c r="Y238" s="75">
        <v>17.58448439</v>
      </c>
      <c r="Z238" s="33">
        <f t="shared" si="130"/>
        <v>7.7209580485475025</v>
      </c>
      <c r="AA238" s="75">
        <v>0.24</v>
      </c>
      <c r="AB238" s="33">
        <f t="shared" si="131"/>
        <v>5.7359569354679646E-2</v>
      </c>
      <c r="AC238" s="75">
        <v>0.94945999999999997</v>
      </c>
      <c r="AD238" s="33">
        <f t="shared" si="132"/>
        <v>1.0353666172195606</v>
      </c>
      <c r="AE238" s="75">
        <v>4.212530520720166E-2</v>
      </c>
      <c r="AF238" s="33">
        <f t="shared" si="133"/>
        <v>6.4299940263493602E-2</v>
      </c>
      <c r="AG238" s="75">
        <v>10.44867384036881</v>
      </c>
      <c r="AH238" s="33">
        <f t="shared" si="134"/>
        <v>2.789825541986497</v>
      </c>
      <c r="AI238" s="75">
        <v>0</v>
      </c>
      <c r="AJ238" s="33">
        <f t="shared" si="135"/>
        <v>0</v>
      </c>
    </row>
    <row r="239" spans="2:36" x14ac:dyDescent="0.25">
      <c r="B239" s="13" t="s">
        <v>2</v>
      </c>
      <c r="C239" s="24">
        <v>2.8218258200000004</v>
      </c>
      <c r="D239" s="33">
        <f t="shared" si="119"/>
        <v>0.38041164395172056</v>
      </c>
      <c r="E239" s="75">
        <v>4.807037882819321</v>
      </c>
      <c r="F239" s="33">
        <f t="shared" si="120"/>
        <v>4.895457149238335</v>
      </c>
      <c r="G239" s="75">
        <v>1.0383119999999999</v>
      </c>
      <c r="H239" s="33">
        <f t="shared" si="121"/>
        <v>1.3846689611723617</v>
      </c>
      <c r="I239" s="75">
        <v>2.2148586359999998</v>
      </c>
      <c r="J239" s="33">
        <f t="shared" si="122"/>
        <v>5.4731378650220543</v>
      </c>
      <c r="K239" s="75">
        <v>1.5865938333333329</v>
      </c>
      <c r="L239" s="33">
        <f t="shared" si="123"/>
        <v>1.5366564876687769</v>
      </c>
      <c r="M239" s="75">
        <v>0</v>
      </c>
      <c r="N239" s="33">
        <f t="shared" si="124"/>
        <v>0</v>
      </c>
      <c r="O239" s="75">
        <v>6.284055676586692</v>
      </c>
      <c r="P239" s="33">
        <f t="shared" si="125"/>
        <v>3.1439173456129179</v>
      </c>
      <c r="Q239" s="75">
        <v>0.211305829</v>
      </c>
      <c r="R239" s="33">
        <f t="shared" si="126"/>
        <v>0.27494586463928627</v>
      </c>
      <c r="S239" s="75">
        <v>16.834250000000001</v>
      </c>
      <c r="T239" s="33">
        <f t="shared" si="127"/>
        <v>2.8484168262652787</v>
      </c>
      <c r="U239" s="75">
        <v>6.4429249999999998</v>
      </c>
      <c r="V239" s="33">
        <f t="shared" si="128"/>
        <v>1.8466465481853329</v>
      </c>
      <c r="W239" s="75">
        <v>5.8290109713084117</v>
      </c>
      <c r="X239" s="33">
        <f t="shared" si="129"/>
        <v>6.6001174614300977</v>
      </c>
      <c r="Y239" s="75">
        <v>12.38364008526333</v>
      </c>
      <c r="Z239" s="33">
        <f t="shared" si="130"/>
        <v>5.4373823801739229</v>
      </c>
      <c r="AA239" s="75">
        <v>9.0269750914815011E-2</v>
      </c>
      <c r="AB239" s="33">
        <f t="shared" si="131"/>
        <v>2.1574308492616618E-2</v>
      </c>
      <c r="AC239" s="75">
        <v>0.82247000000000003</v>
      </c>
      <c r="AD239" s="33">
        <f t="shared" si="132"/>
        <v>0.89688663204829278</v>
      </c>
      <c r="AE239" s="75">
        <v>0.21262301967122904</v>
      </c>
      <c r="AF239" s="33">
        <f t="shared" si="133"/>
        <v>0.32454714324933537</v>
      </c>
      <c r="AG239" s="75">
        <v>3.481981411893023</v>
      </c>
      <c r="AH239" s="33">
        <f t="shared" si="134"/>
        <v>0.9296989099315669</v>
      </c>
      <c r="AI239" s="75">
        <v>0.185782</v>
      </c>
      <c r="AJ239" s="33">
        <f t="shared" si="135"/>
        <v>0.42278731266664932</v>
      </c>
    </row>
    <row r="240" spans="2:36" x14ac:dyDescent="0.25">
      <c r="B240" s="13" t="s">
        <v>3</v>
      </c>
      <c r="C240" s="24">
        <v>0</v>
      </c>
      <c r="D240" s="33">
        <f t="shared" si="119"/>
        <v>0</v>
      </c>
      <c r="E240" s="75">
        <v>3.1670901595785339</v>
      </c>
      <c r="F240" s="33">
        <f t="shared" si="120"/>
        <v>3.2253447012358119</v>
      </c>
      <c r="G240" s="75">
        <v>0.18541299999999999</v>
      </c>
      <c r="H240" s="33">
        <f t="shared" si="121"/>
        <v>0.24726250500605898</v>
      </c>
      <c r="I240" s="75">
        <v>0.59062896960000011</v>
      </c>
      <c r="J240" s="33">
        <f t="shared" si="122"/>
        <v>1.4595034306725481</v>
      </c>
      <c r="K240" s="75">
        <v>1.5865938333333329</v>
      </c>
      <c r="L240" s="33">
        <f t="shared" si="123"/>
        <v>1.5366564876687769</v>
      </c>
      <c r="M240" s="75">
        <v>0</v>
      </c>
      <c r="N240" s="33">
        <f t="shared" si="124"/>
        <v>0</v>
      </c>
      <c r="O240" s="75">
        <v>4.7835580905435844</v>
      </c>
      <c r="P240" s="33">
        <f t="shared" si="125"/>
        <v>2.393217378808421</v>
      </c>
      <c r="Q240" s="75">
        <v>0.30010575899999997</v>
      </c>
      <c r="R240" s="33">
        <f t="shared" si="126"/>
        <v>0.390490114645556</v>
      </c>
      <c r="S240" s="75">
        <v>16.834250000000001</v>
      </c>
      <c r="T240" s="33">
        <f t="shared" si="127"/>
        <v>2.8484168262652787</v>
      </c>
      <c r="U240" s="75">
        <v>6.4429249999999998</v>
      </c>
      <c r="V240" s="33">
        <f t="shared" si="128"/>
        <v>1.8466465481853329</v>
      </c>
      <c r="W240" s="75">
        <v>2.3009253834112147</v>
      </c>
      <c r="X240" s="33">
        <f t="shared" si="129"/>
        <v>2.6053095242487228</v>
      </c>
      <c r="Y240" s="75">
        <v>4.1531499772</v>
      </c>
      <c r="Z240" s="33">
        <f t="shared" si="130"/>
        <v>1.8235562688163196</v>
      </c>
      <c r="AA240" s="75">
        <v>0</v>
      </c>
      <c r="AB240" s="33">
        <f t="shared" si="131"/>
        <v>0</v>
      </c>
      <c r="AC240" s="75">
        <v>0.41626999999999997</v>
      </c>
      <c r="AD240" s="33">
        <f t="shared" si="132"/>
        <v>0.45393388004759178</v>
      </c>
      <c r="AE240" s="75">
        <v>3.7309918868159507E-2</v>
      </c>
      <c r="AF240" s="33">
        <f t="shared" si="133"/>
        <v>5.6949748913589268E-2</v>
      </c>
      <c r="AG240" s="75">
        <v>3.5609147066456973E-2</v>
      </c>
      <c r="AH240" s="33">
        <f t="shared" si="134"/>
        <v>9.507743234413054E-3</v>
      </c>
      <c r="AI240" s="75">
        <v>0.278673</v>
      </c>
      <c r="AJ240" s="33">
        <f t="shared" si="135"/>
        <v>0.63418096899997412</v>
      </c>
    </row>
    <row r="241" spans="2:36" x14ac:dyDescent="0.25">
      <c r="B241" s="13" t="s">
        <v>4</v>
      </c>
      <c r="C241" s="24">
        <v>0</v>
      </c>
      <c r="D241" s="33">
        <f t="shared" si="119"/>
        <v>0</v>
      </c>
      <c r="E241" s="75">
        <v>2.7078759513590596</v>
      </c>
      <c r="F241" s="33">
        <f t="shared" si="120"/>
        <v>2.7576838395033558</v>
      </c>
      <c r="G241" s="75">
        <v>7.4164999999999995E-2</v>
      </c>
      <c r="H241" s="33">
        <f t="shared" si="121"/>
        <v>9.8904735287031462E-2</v>
      </c>
      <c r="I241" s="75">
        <v>0.5168003484</v>
      </c>
      <c r="J241" s="33">
        <f t="shared" si="122"/>
        <v>1.2770655018384793</v>
      </c>
      <c r="K241" s="75">
        <v>1.5865938333333329</v>
      </c>
      <c r="L241" s="33">
        <f t="shared" si="123"/>
        <v>1.5366564876687769</v>
      </c>
      <c r="M241" s="75">
        <v>0</v>
      </c>
      <c r="N241" s="33">
        <f t="shared" si="124"/>
        <v>0</v>
      </c>
      <c r="O241" s="75">
        <v>5.1322191674543998</v>
      </c>
      <c r="P241" s="33">
        <f t="shared" si="125"/>
        <v>2.5676527536451053</v>
      </c>
      <c r="Q241" s="75">
        <v>0</v>
      </c>
      <c r="R241" s="33">
        <f t="shared" si="126"/>
        <v>0</v>
      </c>
      <c r="S241" s="75">
        <v>18.873169999999998</v>
      </c>
      <c r="T241" s="33">
        <f t="shared" si="127"/>
        <v>3.1934095663878739</v>
      </c>
      <c r="U241" s="75">
        <v>6.4429249999999998</v>
      </c>
      <c r="V241" s="33">
        <f t="shared" si="128"/>
        <v>1.8466465481853329</v>
      </c>
      <c r="W241" s="75">
        <v>6.5959860991121495</v>
      </c>
      <c r="X241" s="33">
        <f t="shared" si="129"/>
        <v>7.4685539695130059</v>
      </c>
      <c r="Y241" s="75">
        <v>8.3059561014080003</v>
      </c>
      <c r="Z241" s="33">
        <f t="shared" si="130"/>
        <v>3.6469615593914115</v>
      </c>
      <c r="AA241" s="75">
        <v>1.9576572487550244E-2</v>
      </c>
      <c r="AB241" s="33">
        <f t="shared" si="131"/>
        <v>4.6787656971939654E-3</v>
      </c>
      <c r="AC241" s="75">
        <v>0.49264999999999998</v>
      </c>
      <c r="AD241" s="33">
        <f t="shared" si="132"/>
        <v>0.53722470032778269</v>
      </c>
      <c r="AE241" s="75">
        <v>0.12292468151730437</v>
      </c>
      <c r="AF241" s="33">
        <f t="shared" si="133"/>
        <v>0.18763186734420112</v>
      </c>
      <c r="AG241" s="75">
        <v>2.6756326693327743</v>
      </c>
      <c r="AH241" s="33">
        <f t="shared" si="134"/>
        <v>0.71440150931293744</v>
      </c>
      <c r="AI241" s="75">
        <v>9.2891000000000001E-2</v>
      </c>
      <c r="AJ241" s="33">
        <f t="shared" si="135"/>
        <v>0.21139365633332466</v>
      </c>
    </row>
    <row r="242" spans="2:36" x14ac:dyDescent="0.25">
      <c r="B242" s="13" t="s">
        <v>5</v>
      </c>
      <c r="C242" s="24">
        <v>0</v>
      </c>
      <c r="D242" s="33">
        <f t="shared" si="119"/>
        <v>0</v>
      </c>
      <c r="E242" s="75">
        <v>1.3761591199234755</v>
      </c>
      <c r="F242" s="33">
        <f t="shared" si="120"/>
        <v>1.4014717933048022</v>
      </c>
      <c r="G242" s="75">
        <v>0.29665999999999998</v>
      </c>
      <c r="H242" s="33">
        <f t="shared" si="121"/>
        <v>0.39561894114812585</v>
      </c>
      <c r="I242" s="75">
        <v>0.5168003484</v>
      </c>
      <c r="J242" s="33">
        <f t="shared" si="122"/>
        <v>1.2770655018384793</v>
      </c>
      <c r="K242" s="75">
        <v>1.5865938333333329</v>
      </c>
      <c r="L242" s="33">
        <f t="shared" si="123"/>
        <v>1.5366564876687769</v>
      </c>
      <c r="M242" s="75">
        <v>0</v>
      </c>
      <c r="N242" s="33">
        <f t="shared" si="124"/>
        <v>0</v>
      </c>
      <c r="O242" s="75">
        <v>4.030223901595047</v>
      </c>
      <c r="P242" s="33">
        <f t="shared" si="125"/>
        <v>2.0163237697172618</v>
      </c>
      <c r="Q242" s="75">
        <v>0</v>
      </c>
      <c r="R242" s="33">
        <f t="shared" si="126"/>
        <v>0</v>
      </c>
      <c r="S242" s="75">
        <v>19.357557069999999</v>
      </c>
      <c r="T242" s="33">
        <f t="shared" si="127"/>
        <v>3.275369634737419</v>
      </c>
      <c r="U242" s="75">
        <v>6.4429249999999998</v>
      </c>
      <c r="V242" s="33">
        <f t="shared" si="128"/>
        <v>1.8466465481853329</v>
      </c>
      <c r="W242" s="75">
        <v>3.8348756390186916</v>
      </c>
      <c r="X242" s="33">
        <f t="shared" si="129"/>
        <v>4.3421825404145382</v>
      </c>
      <c r="Y242" s="75">
        <v>6.1195098614843646</v>
      </c>
      <c r="Z242" s="33">
        <f t="shared" si="130"/>
        <v>2.6869413893683984</v>
      </c>
      <c r="AA242" s="75">
        <v>0</v>
      </c>
      <c r="AB242" s="33">
        <f t="shared" si="131"/>
        <v>0</v>
      </c>
      <c r="AC242" s="75">
        <v>0.40894000000000003</v>
      </c>
      <c r="AD242" s="33">
        <f t="shared" si="132"/>
        <v>0.4459406656897259</v>
      </c>
      <c r="AE242" s="75">
        <v>7.4788580525772738E-2</v>
      </c>
      <c r="AF242" s="33">
        <f t="shared" si="133"/>
        <v>0.11415706631786129</v>
      </c>
      <c r="AG242" s="75">
        <v>2.4690999666758886</v>
      </c>
      <c r="AH242" s="33">
        <f t="shared" si="134"/>
        <v>0.65925669209206184</v>
      </c>
      <c r="AI242" s="75">
        <v>1.092327</v>
      </c>
      <c r="AJ242" s="33">
        <f t="shared" si="135"/>
        <v>2.485827458436356</v>
      </c>
    </row>
    <row r="243" spans="2:36" ht="15.75" thickBot="1" x14ac:dyDescent="0.3">
      <c r="B243" s="97" t="s">
        <v>101</v>
      </c>
      <c r="C243" s="102">
        <v>0</v>
      </c>
      <c r="D243" s="130">
        <f t="shared" si="119"/>
        <v>0</v>
      </c>
      <c r="E243" s="149">
        <v>0</v>
      </c>
      <c r="F243" s="130">
        <f t="shared" si="120"/>
        <v>0</v>
      </c>
      <c r="G243" s="149">
        <v>0</v>
      </c>
      <c r="H243" s="130">
        <f t="shared" si="121"/>
        <v>0</v>
      </c>
      <c r="I243" s="149">
        <v>0</v>
      </c>
      <c r="J243" s="130">
        <f t="shared" si="122"/>
        <v>0</v>
      </c>
      <c r="K243" s="149">
        <v>0</v>
      </c>
      <c r="L243" s="130">
        <f t="shared" si="123"/>
        <v>0</v>
      </c>
      <c r="M243" s="149">
        <v>0</v>
      </c>
      <c r="N243" s="130">
        <f t="shared" si="124"/>
        <v>0</v>
      </c>
      <c r="O243" s="149">
        <v>0</v>
      </c>
      <c r="P243" s="130">
        <f t="shared" si="125"/>
        <v>0</v>
      </c>
      <c r="Q243" s="149">
        <v>0</v>
      </c>
      <c r="R243" s="130">
        <f t="shared" si="126"/>
        <v>0</v>
      </c>
      <c r="S243" s="149">
        <v>0</v>
      </c>
      <c r="T243" s="130">
        <f t="shared" si="127"/>
        <v>0</v>
      </c>
      <c r="U243" s="149">
        <v>0</v>
      </c>
      <c r="V243" s="130">
        <f t="shared" si="128"/>
        <v>0</v>
      </c>
      <c r="W243" s="149">
        <v>0</v>
      </c>
      <c r="X243" s="130">
        <f t="shared" si="129"/>
        <v>0</v>
      </c>
      <c r="Y243" s="149">
        <v>0</v>
      </c>
      <c r="Z243" s="130">
        <f t="shared" si="130"/>
        <v>0</v>
      </c>
      <c r="AA243" s="149">
        <v>0</v>
      </c>
      <c r="AB243" s="130">
        <f t="shared" si="131"/>
        <v>0</v>
      </c>
      <c r="AC243" s="149">
        <v>0</v>
      </c>
      <c r="AD243" s="130">
        <f t="shared" si="132"/>
        <v>0</v>
      </c>
      <c r="AE243" s="149">
        <v>0</v>
      </c>
      <c r="AF243" s="130">
        <f t="shared" si="133"/>
        <v>0</v>
      </c>
      <c r="AG243" s="149">
        <v>4.9436768459300375E-2</v>
      </c>
      <c r="AH243" s="130">
        <f t="shared" si="134"/>
        <v>1.3199757353719869E-2</v>
      </c>
      <c r="AI243" s="149">
        <v>0</v>
      </c>
      <c r="AJ243" s="130">
        <f t="shared" si="135"/>
        <v>0</v>
      </c>
    </row>
    <row r="244" spans="2:36" ht="15.75" thickBot="1" x14ac:dyDescent="0.3">
      <c r="B244" s="150"/>
      <c r="C244" s="151"/>
      <c r="D244" s="151"/>
      <c r="E244" s="151"/>
      <c r="F244" s="151"/>
      <c r="G244" s="151"/>
      <c r="H244" s="151"/>
      <c r="I244" s="151"/>
      <c r="J244" s="151"/>
      <c r="K244" s="151"/>
      <c r="L244" s="151"/>
      <c r="M244" s="151"/>
      <c r="N244" s="151"/>
      <c r="O244" s="151"/>
      <c r="P244" s="151"/>
      <c r="Q244" s="151"/>
      <c r="R244" s="151"/>
      <c r="S244" s="151"/>
      <c r="T244" s="151"/>
      <c r="U244" s="151"/>
      <c r="V244" s="151"/>
      <c r="W244" s="151"/>
      <c r="X244" s="151"/>
      <c r="Y244" s="151"/>
      <c r="Z244" s="151"/>
      <c r="AA244" s="151"/>
      <c r="AB244" s="151"/>
      <c r="AC244" s="151"/>
      <c r="AD244" s="151"/>
      <c r="AE244" s="151"/>
      <c r="AF244" s="151"/>
      <c r="AG244" s="151"/>
      <c r="AH244" s="151"/>
      <c r="AI244" s="151"/>
      <c r="AJ244" s="151"/>
    </row>
    <row r="245" spans="2:36" ht="33.75" thickBot="1" x14ac:dyDescent="0.3">
      <c r="B245" s="12" t="s">
        <v>51</v>
      </c>
      <c r="C245" s="233" t="s">
        <v>14</v>
      </c>
      <c r="D245" s="235"/>
      <c r="E245" s="233" t="s">
        <v>15</v>
      </c>
      <c r="F245" s="235"/>
      <c r="G245" s="247" t="s">
        <v>16</v>
      </c>
      <c r="H245" s="248"/>
      <c r="I245" s="233" t="s">
        <v>17</v>
      </c>
      <c r="J245" s="235"/>
      <c r="K245" s="233" t="s">
        <v>18</v>
      </c>
      <c r="L245" s="235"/>
      <c r="M245" s="233" t="s">
        <v>19</v>
      </c>
      <c r="N245" s="235"/>
      <c r="O245" s="233" t="s">
        <v>20</v>
      </c>
      <c r="P245" s="235"/>
      <c r="Q245" s="233" t="s">
        <v>21</v>
      </c>
      <c r="R245" s="235"/>
      <c r="S245" s="233" t="s">
        <v>22</v>
      </c>
      <c r="T245" s="235"/>
      <c r="U245" s="247" t="s">
        <v>23</v>
      </c>
      <c r="V245" s="248"/>
      <c r="W245" s="247" t="s">
        <v>24</v>
      </c>
      <c r="X245" s="248"/>
      <c r="Y245" s="247" t="s">
        <v>25</v>
      </c>
      <c r="Z245" s="248"/>
      <c r="AA245" s="247" t="s">
        <v>26</v>
      </c>
      <c r="AB245" s="248"/>
      <c r="AC245" s="247" t="s">
        <v>27</v>
      </c>
      <c r="AD245" s="248"/>
      <c r="AE245" s="247" t="s">
        <v>28</v>
      </c>
      <c r="AF245" s="248"/>
      <c r="AG245" s="247" t="s">
        <v>29</v>
      </c>
      <c r="AH245" s="248"/>
      <c r="AI245" s="247" t="s">
        <v>30</v>
      </c>
      <c r="AJ245" s="248"/>
    </row>
    <row r="246" spans="2:36" ht="15.75" thickBot="1" x14ac:dyDescent="0.3">
      <c r="B246" s="112" t="s">
        <v>11</v>
      </c>
      <c r="C246" s="113" t="s">
        <v>45</v>
      </c>
      <c r="D246" s="115" t="s">
        <v>7</v>
      </c>
      <c r="E246" s="113" t="s">
        <v>45</v>
      </c>
      <c r="F246" s="115" t="s">
        <v>7</v>
      </c>
      <c r="G246" s="113" t="s">
        <v>45</v>
      </c>
      <c r="H246" s="115" t="s">
        <v>7</v>
      </c>
      <c r="I246" s="113" t="s">
        <v>45</v>
      </c>
      <c r="J246" s="115" t="s">
        <v>7</v>
      </c>
      <c r="K246" s="113" t="s">
        <v>45</v>
      </c>
      <c r="L246" s="115" t="s">
        <v>7</v>
      </c>
      <c r="M246" s="113" t="s">
        <v>45</v>
      </c>
      <c r="N246" s="115" t="s">
        <v>7</v>
      </c>
      <c r="O246" s="113" t="s">
        <v>45</v>
      </c>
      <c r="P246" s="115" t="s">
        <v>7</v>
      </c>
      <c r="Q246" s="113" t="s">
        <v>45</v>
      </c>
      <c r="R246" s="115" t="s">
        <v>7</v>
      </c>
      <c r="S246" s="113" t="s">
        <v>45</v>
      </c>
      <c r="T246" s="115" t="s">
        <v>7</v>
      </c>
      <c r="U246" s="113" t="s">
        <v>45</v>
      </c>
      <c r="V246" s="115" t="s">
        <v>7</v>
      </c>
      <c r="W246" s="113" t="s">
        <v>45</v>
      </c>
      <c r="X246" s="115" t="s">
        <v>7</v>
      </c>
      <c r="Y246" s="113" t="s">
        <v>45</v>
      </c>
      <c r="Z246" s="115" t="s">
        <v>7</v>
      </c>
      <c r="AA246" s="113" t="s">
        <v>45</v>
      </c>
      <c r="AB246" s="115" t="s">
        <v>7</v>
      </c>
      <c r="AC246" s="113" t="s">
        <v>45</v>
      </c>
      <c r="AD246" s="115" t="s">
        <v>7</v>
      </c>
      <c r="AE246" s="113" t="s">
        <v>45</v>
      </c>
      <c r="AF246" s="115" t="s">
        <v>7</v>
      </c>
      <c r="AG246" s="113" t="s">
        <v>45</v>
      </c>
      <c r="AH246" s="115" t="s">
        <v>7</v>
      </c>
      <c r="AI246" s="113" t="s">
        <v>45</v>
      </c>
      <c r="AJ246" s="115" t="s">
        <v>7</v>
      </c>
    </row>
    <row r="247" spans="2:36" ht="15.75" thickBot="1" x14ac:dyDescent="0.3">
      <c r="B247" s="15" t="s">
        <v>6</v>
      </c>
      <c r="C247" s="25">
        <v>707.8607802628303</v>
      </c>
      <c r="D247" s="34">
        <f t="shared" ref="D247:D273" si="136">C247/$C$247*100</f>
        <v>100</v>
      </c>
      <c r="E247" s="76">
        <v>79.767516725171689</v>
      </c>
      <c r="F247" s="34">
        <f t="shared" ref="F247:F273" si="137">E247/$E$247*100</f>
        <v>100</v>
      </c>
      <c r="G247" s="76">
        <v>72.096129000000005</v>
      </c>
      <c r="H247" s="34">
        <f t="shared" ref="H247:H273" si="138">G247/$G$247*100</f>
        <v>100</v>
      </c>
      <c r="I247" s="76">
        <v>28.934544086800003</v>
      </c>
      <c r="J247" s="34">
        <f t="shared" ref="J247:J273" si="139">I247/$I$247*100</f>
        <v>100</v>
      </c>
      <c r="K247" s="76">
        <v>98.678273361653027</v>
      </c>
      <c r="L247" s="34">
        <f t="shared" ref="L247:L273" si="140">K247/$K$247*100</f>
        <v>100</v>
      </c>
      <c r="M247" s="76">
        <v>38.217950266666662</v>
      </c>
      <c r="N247" s="34">
        <f t="shared" ref="N247:N273" si="141">M247/$M$247*100</f>
        <v>100</v>
      </c>
      <c r="O247" s="76">
        <v>175.18619171333336</v>
      </c>
      <c r="P247" s="34">
        <f t="shared" ref="P247:P273" si="142">O247/$O$247*100</f>
        <v>100</v>
      </c>
      <c r="Q247" s="76">
        <v>82.814878415183244</v>
      </c>
      <c r="R247" s="34">
        <f t="shared" ref="R247:R273" si="143">Q247/$Q$247*100</f>
        <v>100</v>
      </c>
      <c r="S247" s="76">
        <v>623.37099126963892</v>
      </c>
      <c r="T247" s="34">
        <f t="shared" ref="T247:T273" si="144">S247/$S$247*100</f>
        <v>100</v>
      </c>
      <c r="U247" s="76">
        <v>383.43469582</v>
      </c>
      <c r="V247" s="34">
        <f t="shared" ref="V247:V273" si="145">U247/$U$247*100</f>
        <v>100</v>
      </c>
      <c r="W247" s="76">
        <v>85.095044229999999</v>
      </c>
      <c r="X247" s="34">
        <f t="shared" ref="X247:X273" si="146">W247/$W$247*100</f>
        <v>100</v>
      </c>
      <c r="Y247" s="76">
        <v>219.55088697196763</v>
      </c>
      <c r="Z247" s="34">
        <f t="shared" ref="Z247:Z273" si="147">Y247/$Y$247*100</f>
        <v>100</v>
      </c>
      <c r="AA247" s="76">
        <v>356.21012200000001</v>
      </c>
      <c r="AB247" s="34">
        <f t="shared" ref="AB247:AB273" si="148">AA247/$AA$247*100</f>
        <v>100</v>
      </c>
      <c r="AC247" s="76">
        <v>81.680889946854933</v>
      </c>
      <c r="AD247" s="34">
        <f t="shared" ref="AD247:AD273" si="149">AC247/$AC$247*100</f>
        <v>100</v>
      </c>
      <c r="AE247" s="76">
        <v>52.958115110000001</v>
      </c>
      <c r="AF247" s="34">
        <f t="shared" ref="AF247:AF273" si="150">AE247/$AE$247*100</f>
        <v>100</v>
      </c>
      <c r="AG247" s="76">
        <v>359.91696576415882</v>
      </c>
      <c r="AH247" s="34">
        <f t="shared" ref="AH247:AH273" si="151">AG247/$AG$247*100</f>
        <v>100</v>
      </c>
      <c r="AI247" s="76">
        <v>43.973627659999998</v>
      </c>
      <c r="AJ247" s="34">
        <f t="shared" ref="AJ247:AJ273" si="152">AI247/$AI$247*100</f>
        <v>100</v>
      </c>
    </row>
    <row r="248" spans="2:36" x14ac:dyDescent="0.25">
      <c r="B248" s="146" t="s">
        <v>79</v>
      </c>
      <c r="C248" s="87">
        <v>0</v>
      </c>
      <c r="D248" s="147">
        <f t="shared" si="136"/>
        <v>0</v>
      </c>
      <c r="E248" s="148">
        <v>5.4012225756000003E-2</v>
      </c>
      <c r="F248" s="147">
        <f t="shared" si="137"/>
        <v>6.7712056202140408E-2</v>
      </c>
      <c r="G248" s="148">
        <v>0</v>
      </c>
      <c r="H248" s="147">
        <f t="shared" si="138"/>
        <v>0</v>
      </c>
      <c r="I248" s="148">
        <v>0</v>
      </c>
      <c r="J248" s="147">
        <f t="shared" si="139"/>
        <v>0</v>
      </c>
      <c r="K248" s="148">
        <v>5.8172289895022153</v>
      </c>
      <c r="L248" s="147">
        <f t="shared" si="140"/>
        <v>5.8951467139906661</v>
      </c>
      <c r="M248" s="148">
        <v>0</v>
      </c>
      <c r="N248" s="147">
        <f t="shared" si="141"/>
        <v>0</v>
      </c>
      <c r="O248" s="148">
        <v>0.67236600000000002</v>
      </c>
      <c r="P248" s="147">
        <f t="shared" si="142"/>
        <v>0.38380079698303443</v>
      </c>
      <c r="Q248" s="148">
        <v>3.3546445776437013E-2</v>
      </c>
      <c r="R248" s="147">
        <f t="shared" si="143"/>
        <v>4.050775225226512E-2</v>
      </c>
      <c r="S248" s="148">
        <v>0</v>
      </c>
      <c r="T248" s="147">
        <f t="shared" si="144"/>
        <v>0</v>
      </c>
      <c r="U248" s="148">
        <v>0</v>
      </c>
      <c r="V248" s="147">
        <f t="shared" si="145"/>
        <v>0</v>
      </c>
      <c r="W248" s="148">
        <v>7.3499999999999996E-2</v>
      </c>
      <c r="X248" s="147">
        <f t="shared" si="146"/>
        <v>8.6374007634733435E-2</v>
      </c>
      <c r="Y248" s="148">
        <v>0</v>
      </c>
      <c r="Z248" s="147">
        <f t="shared" si="147"/>
        <v>0</v>
      </c>
      <c r="AA248" s="148">
        <v>0</v>
      </c>
      <c r="AB248" s="147">
        <f t="shared" si="148"/>
        <v>0</v>
      </c>
      <c r="AC248" s="148">
        <v>6.2800999999999996E-2</v>
      </c>
      <c r="AD248" s="147">
        <f t="shared" si="149"/>
        <v>7.6885793042731299E-2</v>
      </c>
      <c r="AE248" s="148">
        <v>0</v>
      </c>
      <c r="AF248" s="147">
        <f t="shared" si="150"/>
        <v>0</v>
      </c>
      <c r="AG248" s="148">
        <v>0.14966708660679265</v>
      </c>
      <c r="AH248" s="147">
        <f t="shared" si="151"/>
        <v>4.1583782050681195E-2</v>
      </c>
      <c r="AI248" s="148">
        <v>0</v>
      </c>
      <c r="AJ248" s="147">
        <f t="shared" si="152"/>
        <v>0</v>
      </c>
    </row>
    <row r="249" spans="2:36" x14ac:dyDescent="0.25">
      <c r="B249" s="14" t="s">
        <v>80</v>
      </c>
      <c r="C249" s="23">
        <v>27.030173267543152</v>
      </c>
      <c r="D249" s="32">
        <f t="shared" si="136"/>
        <v>3.8185719595181959</v>
      </c>
      <c r="E249" s="74">
        <v>0.79933976314599997</v>
      </c>
      <c r="F249" s="32">
        <f t="shared" si="137"/>
        <v>1.0020868092208739</v>
      </c>
      <c r="G249" s="74">
        <v>0</v>
      </c>
      <c r="H249" s="32">
        <f t="shared" si="138"/>
        <v>0</v>
      </c>
      <c r="I249" s="74">
        <v>0</v>
      </c>
      <c r="J249" s="32">
        <f t="shared" si="139"/>
        <v>0</v>
      </c>
      <c r="K249" s="74">
        <v>0.87467380467236766</v>
      </c>
      <c r="L249" s="32">
        <f t="shared" si="140"/>
        <v>0.88638945015455761</v>
      </c>
      <c r="M249" s="74">
        <v>2.9316010000000001</v>
      </c>
      <c r="N249" s="32">
        <f t="shared" si="141"/>
        <v>7.6707436676867387</v>
      </c>
      <c r="O249" s="74">
        <v>0</v>
      </c>
      <c r="P249" s="32">
        <f t="shared" si="142"/>
        <v>0</v>
      </c>
      <c r="Q249" s="74">
        <v>0.51272967692758109</v>
      </c>
      <c r="R249" s="32">
        <f t="shared" si="143"/>
        <v>0.61912748861028022</v>
      </c>
      <c r="S249" s="74">
        <v>0</v>
      </c>
      <c r="T249" s="32">
        <f t="shared" si="144"/>
        <v>0</v>
      </c>
      <c r="U249" s="74">
        <v>0.2</v>
      </c>
      <c r="V249" s="32">
        <f t="shared" si="145"/>
        <v>5.2160120662082247E-2</v>
      </c>
      <c r="W249" s="74">
        <v>0</v>
      </c>
      <c r="X249" s="32">
        <f t="shared" si="146"/>
        <v>0</v>
      </c>
      <c r="Y249" s="74">
        <v>0.16942183201227151</v>
      </c>
      <c r="Z249" s="32">
        <f t="shared" si="147"/>
        <v>7.7167455048315695E-2</v>
      </c>
      <c r="AA249" s="74">
        <v>14.209408658108</v>
      </c>
      <c r="AB249" s="32">
        <f t="shared" si="148"/>
        <v>3.9890524666528142</v>
      </c>
      <c r="AC249" s="74">
        <v>0.255413</v>
      </c>
      <c r="AD249" s="32">
        <f t="shared" si="149"/>
        <v>0.31269615226545966</v>
      </c>
      <c r="AE249" s="74">
        <v>0</v>
      </c>
      <c r="AF249" s="32">
        <f t="shared" si="150"/>
        <v>0</v>
      </c>
      <c r="AG249" s="74">
        <v>3.6444893937972926</v>
      </c>
      <c r="AH249" s="32">
        <f t="shared" si="151"/>
        <v>1.0125917198872478</v>
      </c>
      <c r="AI249" s="74">
        <v>0.2</v>
      </c>
      <c r="AJ249" s="32">
        <f t="shared" si="152"/>
        <v>0.4548180594659631</v>
      </c>
    </row>
    <row r="250" spans="2:36" x14ac:dyDescent="0.25">
      <c r="B250" s="13" t="s">
        <v>81</v>
      </c>
      <c r="C250" s="22">
        <v>0.09</v>
      </c>
      <c r="D250" s="31">
        <f t="shared" si="136"/>
        <v>1.2714364534588678E-2</v>
      </c>
      <c r="E250" s="73">
        <v>0.77702475290499995</v>
      </c>
      <c r="F250" s="31">
        <f t="shared" si="137"/>
        <v>0.97411174975163739</v>
      </c>
      <c r="G250" s="73">
        <v>0</v>
      </c>
      <c r="H250" s="31">
        <f t="shared" si="138"/>
        <v>0</v>
      </c>
      <c r="I250" s="73">
        <v>0</v>
      </c>
      <c r="J250" s="31">
        <f t="shared" si="139"/>
        <v>0</v>
      </c>
      <c r="K250" s="73">
        <v>5.327371060481803</v>
      </c>
      <c r="L250" s="31">
        <f t="shared" si="140"/>
        <v>5.3987274797129263</v>
      </c>
      <c r="M250" s="73">
        <v>0</v>
      </c>
      <c r="N250" s="31">
        <f t="shared" si="141"/>
        <v>0</v>
      </c>
      <c r="O250" s="73">
        <v>0</v>
      </c>
      <c r="P250" s="31">
        <f t="shared" si="142"/>
        <v>0</v>
      </c>
      <c r="Q250" s="73">
        <v>0.10610293091875408</v>
      </c>
      <c r="R250" s="31">
        <f t="shared" si="143"/>
        <v>0.12812061425341803</v>
      </c>
      <c r="S250" s="73">
        <v>0</v>
      </c>
      <c r="T250" s="31">
        <f t="shared" si="144"/>
        <v>0</v>
      </c>
      <c r="U250" s="73">
        <v>0.185</v>
      </c>
      <c r="V250" s="31">
        <f t="shared" si="145"/>
        <v>4.8248111612426071E-2</v>
      </c>
      <c r="W250" s="73">
        <v>7.1517999999999998E-2</v>
      </c>
      <c r="X250" s="31">
        <f t="shared" si="146"/>
        <v>8.4044847320011787E-2</v>
      </c>
      <c r="Y250" s="73">
        <v>0</v>
      </c>
      <c r="Z250" s="31">
        <f t="shared" si="147"/>
        <v>0</v>
      </c>
      <c r="AA250" s="73">
        <v>0.94829456463599993</v>
      </c>
      <c r="AB250" s="31">
        <f t="shared" si="148"/>
        <v>0.26621774791565295</v>
      </c>
      <c r="AC250" s="73">
        <v>1.918E-3</v>
      </c>
      <c r="AD250" s="31">
        <f t="shared" si="149"/>
        <v>2.3481624664568818E-3</v>
      </c>
      <c r="AE250" s="73">
        <v>0</v>
      </c>
      <c r="AF250" s="31">
        <f t="shared" si="150"/>
        <v>0</v>
      </c>
      <c r="AG250" s="73">
        <v>0.16172039946593766</v>
      </c>
      <c r="AH250" s="31">
        <f t="shared" si="151"/>
        <v>4.4932696940968173E-2</v>
      </c>
      <c r="AI250" s="73">
        <v>0</v>
      </c>
      <c r="AJ250" s="31">
        <f t="shared" si="152"/>
        <v>0</v>
      </c>
    </row>
    <row r="251" spans="2:36" x14ac:dyDescent="0.25">
      <c r="B251" s="14" t="s">
        <v>82</v>
      </c>
      <c r="C251" s="23">
        <v>20.766785013602345</v>
      </c>
      <c r="D251" s="32">
        <f t="shared" si="136"/>
        <v>2.9337386097152596</v>
      </c>
      <c r="E251" s="74">
        <v>2.6282541001259996</v>
      </c>
      <c r="F251" s="32">
        <f t="shared" si="137"/>
        <v>3.2948927182744043</v>
      </c>
      <c r="G251" s="74">
        <v>0</v>
      </c>
      <c r="H251" s="32">
        <f t="shared" si="138"/>
        <v>0</v>
      </c>
      <c r="I251" s="74">
        <v>0</v>
      </c>
      <c r="J251" s="32">
        <f t="shared" si="139"/>
        <v>0</v>
      </c>
      <c r="K251" s="74">
        <v>0</v>
      </c>
      <c r="L251" s="32">
        <f t="shared" si="140"/>
        <v>0</v>
      </c>
      <c r="M251" s="74">
        <v>3.44</v>
      </c>
      <c r="N251" s="32">
        <f t="shared" si="141"/>
        <v>9.0010060089495045</v>
      </c>
      <c r="O251" s="74">
        <v>0</v>
      </c>
      <c r="P251" s="32">
        <f t="shared" si="142"/>
        <v>0</v>
      </c>
      <c r="Q251" s="74">
        <v>0.58796357441625002</v>
      </c>
      <c r="R251" s="32">
        <f t="shared" si="143"/>
        <v>0.70997335945910534</v>
      </c>
      <c r="S251" s="74">
        <v>0</v>
      </c>
      <c r="T251" s="32">
        <f t="shared" si="144"/>
        <v>0</v>
      </c>
      <c r="U251" s="74">
        <v>0</v>
      </c>
      <c r="V251" s="32">
        <f t="shared" si="145"/>
        <v>0</v>
      </c>
      <c r="W251" s="74">
        <v>0.08</v>
      </c>
      <c r="X251" s="32">
        <f t="shared" si="146"/>
        <v>9.401252531671668E-2</v>
      </c>
      <c r="Y251" s="74">
        <v>4.4882027336183045E-2</v>
      </c>
      <c r="Z251" s="32">
        <f t="shared" si="147"/>
        <v>2.0442653616750638E-2</v>
      </c>
      <c r="AA251" s="74">
        <v>4.222473770913</v>
      </c>
      <c r="AB251" s="32">
        <f t="shared" si="148"/>
        <v>1.1853884856514549</v>
      </c>
      <c r="AC251" s="74">
        <v>5.5562E-2</v>
      </c>
      <c r="AD251" s="32">
        <f t="shared" si="149"/>
        <v>6.8023254932887009E-2</v>
      </c>
      <c r="AE251" s="74">
        <v>0</v>
      </c>
      <c r="AF251" s="32">
        <f t="shared" si="150"/>
        <v>0</v>
      </c>
      <c r="AG251" s="74">
        <v>15.812084170724921</v>
      </c>
      <c r="AH251" s="32">
        <f t="shared" si="151"/>
        <v>4.3932589110250593</v>
      </c>
      <c r="AI251" s="74">
        <v>0</v>
      </c>
      <c r="AJ251" s="32">
        <f t="shared" si="152"/>
        <v>0</v>
      </c>
    </row>
    <row r="252" spans="2:36" x14ac:dyDescent="0.25">
      <c r="B252" s="13" t="s">
        <v>83</v>
      </c>
      <c r="C252" s="22">
        <v>5.7535492076172474</v>
      </c>
      <c r="D252" s="31">
        <f t="shared" si="136"/>
        <v>0.81280802214821701</v>
      </c>
      <c r="E252" s="73">
        <v>0.314032047418</v>
      </c>
      <c r="F252" s="31">
        <f t="shared" si="137"/>
        <v>0.39368412144501808</v>
      </c>
      <c r="G252" s="73">
        <v>0.995</v>
      </c>
      <c r="H252" s="31">
        <f t="shared" si="138"/>
        <v>1.3801018359806805</v>
      </c>
      <c r="I252" s="73">
        <v>0</v>
      </c>
      <c r="J252" s="31">
        <f t="shared" si="139"/>
        <v>0</v>
      </c>
      <c r="K252" s="73">
        <v>0.47299220934473535</v>
      </c>
      <c r="L252" s="31">
        <f t="shared" si="140"/>
        <v>0.47932761005174113</v>
      </c>
      <c r="M252" s="73">
        <v>0</v>
      </c>
      <c r="N252" s="31">
        <f t="shared" si="141"/>
        <v>0</v>
      </c>
      <c r="O252" s="73">
        <v>4.1126009999999997</v>
      </c>
      <c r="P252" s="31">
        <f t="shared" si="142"/>
        <v>2.3475600215853034</v>
      </c>
      <c r="Q252" s="73">
        <v>2.1368927616763531</v>
      </c>
      <c r="R252" s="31">
        <f t="shared" si="143"/>
        <v>2.5803246983751849</v>
      </c>
      <c r="S252" s="73">
        <v>0.5</v>
      </c>
      <c r="T252" s="31">
        <f t="shared" si="144"/>
        <v>8.0209058009201639E-2</v>
      </c>
      <c r="U252" s="73">
        <v>0</v>
      </c>
      <c r="V252" s="31">
        <f t="shared" si="145"/>
        <v>0</v>
      </c>
      <c r="W252" s="73">
        <v>0.34298149999999999</v>
      </c>
      <c r="X252" s="31">
        <f t="shared" si="146"/>
        <v>0.40305696189894319</v>
      </c>
      <c r="Y252" s="73">
        <v>0</v>
      </c>
      <c r="Z252" s="31">
        <f t="shared" si="147"/>
        <v>0</v>
      </c>
      <c r="AA252" s="73">
        <v>5.31813843681</v>
      </c>
      <c r="AB252" s="31">
        <f t="shared" si="148"/>
        <v>1.4929779106080538</v>
      </c>
      <c r="AC252" s="73">
        <v>0.198216</v>
      </c>
      <c r="AD252" s="31">
        <f t="shared" si="149"/>
        <v>0.24267120513619253</v>
      </c>
      <c r="AE252" s="73">
        <v>4</v>
      </c>
      <c r="AF252" s="31">
        <f t="shared" si="150"/>
        <v>7.5531389130665758</v>
      </c>
      <c r="AG252" s="73">
        <v>26.048132586305179</v>
      </c>
      <c r="AH252" s="31">
        <f t="shared" si="151"/>
        <v>7.2372616642288614</v>
      </c>
      <c r="AI252" s="73">
        <v>0</v>
      </c>
      <c r="AJ252" s="31">
        <f t="shared" si="152"/>
        <v>0</v>
      </c>
    </row>
    <row r="253" spans="2:36" x14ac:dyDescent="0.25">
      <c r="B253" s="14" t="s">
        <v>84</v>
      </c>
      <c r="C253" s="23">
        <v>55.577141982984905</v>
      </c>
      <c r="D253" s="32">
        <f t="shared" si="136"/>
        <v>7.8514226995806986</v>
      </c>
      <c r="E253" s="74">
        <v>2.6025534544489997</v>
      </c>
      <c r="F253" s="32">
        <f t="shared" si="137"/>
        <v>3.2626732801721152</v>
      </c>
      <c r="G253" s="74">
        <v>14.386933000000001</v>
      </c>
      <c r="H253" s="32">
        <f t="shared" si="138"/>
        <v>19.95520869088547</v>
      </c>
      <c r="I253" s="74">
        <v>0</v>
      </c>
      <c r="J253" s="32">
        <f t="shared" si="139"/>
        <v>0</v>
      </c>
      <c r="K253" s="74">
        <v>0.91002762616809196</v>
      </c>
      <c r="L253" s="32">
        <f t="shared" si="140"/>
        <v>0.92221681142805068</v>
      </c>
      <c r="M253" s="74">
        <v>5.6511230000000001</v>
      </c>
      <c r="N253" s="32">
        <f t="shared" si="141"/>
        <v>14.786567465207199</v>
      </c>
      <c r="O253" s="74">
        <v>19.618525000000002</v>
      </c>
      <c r="P253" s="32">
        <f t="shared" si="142"/>
        <v>11.198670858775706</v>
      </c>
      <c r="Q253" s="74">
        <v>8.6412998913577841</v>
      </c>
      <c r="R253" s="32">
        <f t="shared" si="143"/>
        <v>10.434477544041762</v>
      </c>
      <c r="S253" s="74">
        <v>50.63301388</v>
      </c>
      <c r="T253" s="32">
        <f t="shared" si="144"/>
        <v>8.1224526949632647</v>
      </c>
      <c r="U253" s="74">
        <v>44.491324200000001</v>
      </c>
      <c r="V253" s="32">
        <f t="shared" si="145"/>
        <v>11.603364193439097</v>
      </c>
      <c r="W253" s="74">
        <v>6.0999999999999999E-2</v>
      </c>
      <c r="X253" s="32">
        <f t="shared" si="146"/>
        <v>7.1684550553996459E-2</v>
      </c>
      <c r="Y253" s="74">
        <v>27.416663598093454</v>
      </c>
      <c r="Z253" s="32">
        <f t="shared" si="147"/>
        <v>12.487612314494555</v>
      </c>
      <c r="AA253" s="74">
        <v>21.285368538653998</v>
      </c>
      <c r="AB253" s="32">
        <f t="shared" si="148"/>
        <v>5.9755091795662105</v>
      </c>
      <c r="AC253" s="74">
        <v>5.8047940000000002</v>
      </c>
      <c r="AD253" s="32">
        <f t="shared" si="149"/>
        <v>7.1066733036048531</v>
      </c>
      <c r="AE253" s="74">
        <v>22.758959490000002</v>
      </c>
      <c r="AF253" s="32">
        <f t="shared" si="150"/>
        <v>42.975395636206208</v>
      </c>
      <c r="AG253" s="74">
        <v>102.01416268644118</v>
      </c>
      <c r="AH253" s="32">
        <f t="shared" si="151"/>
        <v>28.343804930075883</v>
      </c>
      <c r="AI253" s="74">
        <v>8.5562810000000002</v>
      </c>
      <c r="AJ253" s="32">
        <f t="shared" si="152"/>
        <v>19.457755603327453</v>
      </c>
    </row>
    <row r="254" spans="2:36" x14ac:dyDescent="0.25">
      <c r="B254" s="13" t="s">
        <v>85</v>
      </c>
      <c r="C254" s="22">
        <v>86.566455523207068</v>
      </c>
      <c r="D254" s="31">
        <f t="shared" si="136"/>
        <v>12.229305244325692</v>
      </c>
      <c r="E254" s="73">
        <v>8.740747258891</v>
      </c>
      <c r="F254" s="31">
        <f t="shared" si="137"/>
        <v>10.957777824532354</v>
      </c>
      <c r="G254" s="73">
        <v>0.92</v>
      </c>
      <c r="H254" s="31">
        <f t="shared" si="138"/>
        <v>1.2760740593992224</v>
      </c>
      <c r="I254" s="73">
        <v>1.2118375300000013</v>
      </c>
      <c r="J254" s="31">
        <f t="shared" si="139"/>
        <v>4.1882032990208549</v>
      </c>
      <c r="K254" s="73">
        <v>1.8189299761680922</v>
      </c>
      <c r="L254" s="31">
        <f t="shared" si="140"/>
        <v>1.8432932743986779</v>
      </c>
      <c r="M254" s="73">
        <v>2.1789999999999998</v>
      </c>
      <c r="N254" s="31">
        <f t="shared" si="141"/>
        <v>5.7015093295060968</v>
      </c>
      <c r="O254" s="73">
        <v>5.3346803599999992</v>
      </c>
      <c r="P254" s="31">
        <f t="shared" si="142"/>
        <v>3.0451488829264726</v>
      </c>
      <c r="Q254" s="73">
        <v>5.3406023966038747</v>
      </c>
      <c r="R254" s="31">
        <f t="shared" si="143"/>
        <v>6.4488440951749686</v>
      </c>
      <c r="S254" s="73">
        <v>81.144860590000022</v>
      </c>
      <c r="T254" s="31">
        <f t="shared" si="144"/>
        <v>13.017105660423784</v>
      </c>
      <c r="U254" s="73">
        <v>12.298933999999999</v>
      </c>
      <c r="V254" s="31">
        <f t="shared" si="145"/>
        <v>3.2075694072749288</v>
      </c>
      <c r="W254" s="73">
        <v>8.2557000000000005E-2</v>
      </c>
      <c r="X254" s="31">
        <f t="shared" si="146"/>
        <v>9.7017400657152239E-2</v>
      </c>
      <c r="Y254" s="73">
        <v>1.5144422763515901</v>
      </c>
      <c r="Z254" s="31">
        <f t="shared" si="147"/>
        <v>0.68979100801581139</v>
      </c>
      <c r="AA254" s="73">
        <v>15.264112918446001</v>
      </c>
      <c r="AB254" s="31">
        <f t="shared" si="148"/>
        <v>4.2851429467369266</v>
      </c>
      <c r="AC254" s="73">
        <v>1.6812587367630003</v>
      </c>
      <c r="AD254" s="31">
        <f t="shared" si="149"/>
        <v>2.0583256840821629</v>
      </c>
      <c r="AE254" s="73">
        <v>5.0441919999999998</v>
      </c>
      <c r="AF254" s="31">
        <f t="shared" si="150"/>
        <v>9.5248707200447793</v>
      </c>
      <c r="AG254" s="73">
        <v>39.535861326460896</v>
      </c>
      <c r="AH254" s="31">
        <f t="shared" si="151"/>
        <v>10.984717334044038</v>
      </c>
      <c r="AI254" s="73">
        <v>4.3205530000000003</v>
      </c>
      <c r="AJ254" s="31">
        <f t="shared" si="152"/>
        <v>9.8253276563992262</v>
      </c>
    </row>
    <row r="255" spans="2:36" x14ac:dyDescent="0.25">
      <c r="B255" s="14" t="s">
        <v>86</v>
      </c>
      <c r="C255" s="23">
        <v>69.917388306302485</v>
      </c>
      <c r="D255" s="32">
        <f t="shared" si="136"/>
        <v>9.8772795803635276</v>
      </c>
      <c r="E255" s="74">
        <v>10.509395332434</v>
      </c>
      <c r="F255" s="32">
        <f t="shared" si="137"/>
        <v>13.175031345958427</v>
      </c>
      <c r="G255" s="74">
        <v>8.0588090000000001</v>
      </c>
      <c r="H255" s="32">
        <f t="shared" si="138"/>
        <v>11.177866428861943</v>
      </c>
      <c r="I255" s="74">
        <v>1.3954019300000002</v>
      </c>
      <c r="J255" s="32">
        <f t="shared" si="139"/>
        <v>4.8226159216954292</v>
      </c>
      <c r="K255" s="74">
        <v>6.6636548200000005</v>
      </c>
      <c r="L255" s="32">
        <f t="shared" si="140"/>
        <v>6.7529098280610338</v>
      </c>
      <c r="M255" s="74">
        <v>0.1</v>
      </c>
      <c r="N255" s="32">
        <f t="shared" si="141"/>
        <v>0.26165715142295076</v>
      </c>
      <c r="O255" s="74">
        <v>8.1315471899999991</v>
      </c>
      <c r="P255" s="32">
        <f t="shared" si="142"/>
        <v>4.6416598879585731</v>
      </c>
      <c r="Q255" s="74">
        <v>9.5506421383175315</v>
      </c>
      <c r="R255" s="32">
        <f t="shared" si="143"/>
        <v>11.532519664445369</v>
      </c>
      <c r="S255" s="74">
        <v>20.027147787999994</v>
      </c>
      <c r="T255" s="32">
        <f t="shared" si="144"/>
        <v>3.2127173173730919</v>
      </c>
      <c r="U255" s="74">
        <v>16.099171999999999</v>
      </c>
      <c r="V255" s="32">
        <f t="shared" si="145"/>
        <v>4.198673770398079</v>
      </c>
      <c r="W255" s="74">
        <v>16.308394719999999</v>
      </c>
      <c r="X255" s="32">
        <f t="shared" si="146"/>
        <v>19.164917143612605</v>
      </c>
      <c r="Y255" s="74">
        <v>17.337663178037417</v>
      </c>
      <c r="Z255" s="32">
        <f t="shared" si="147"/>
        <v>7.8968768549093129</v>
      </c>
      <c r="AA255" s="74">
        <v>11.309787245359001</v>
      </c>
      <c r="AB255" s="32">
        <f t="shared" si="148"/>
        <v>3.1750325290753527</v>
      </c>
      <c r="AC255" s="74">
        <v>11.92479747</v>
      </c>
      <c r="AD255" s="32">
        <f t="shared" si="149"/>
        <v>14.599250176826894</v>
      </c>
      <c r="AE255" s="74">
        <v>2.6807780000000001</v>
      </c>
      <c r="AF255" s="32">
        <f t="shared" si="150"/>
        <v>5.0620721572731977</v>
      </c>
      <c r="AG255" s="74">
        <v>20.604574109476957</v>
      </c>
      <c r="AH255" s="32">
        <f t="shared" si="151"/>
        <v>5.7248132401122831</v>
      </c>
      <c r="AI255" s="74">
        <v>8.1955190000000009</v>
      </c>
      <c r="AJ255" s="32">
        <f t="shared" si="152"/>
        <v>18.637350239482156</v>
      </c>
    </row>
    <row r="256" spans="2:36" x14ac:dyDescent="0.25">
      <c r="B256" s="13" t="s">
        <v>87</v>
      </c>
      <c r="C256" s="22">
        <v>6.7627000000000007E-2</v>
      </c>
      <c r="D256" s="31">
        <f t="shared" si="136"/>
        <v>9.5537147820069848E-3</v>
      </c>
      <c r="E256" s="73">
        <v>0.746034733783</v>
      </c>
      <c r="F256" s="31">
        <f t="shared" si="137"/>
        <v>0.93526132492423308</v>
      </c>
      <c r="G256" s="73">
        <v>3.3428</v>
      </c>
      <c r="H256" s="31">
        <f t="shared" si="138"/>
        <v>4.6365873540866529</v>
      </c>
      <c r="I256" s="73">
        <v>0</v>
      </c>
      <c r="J256" s="31">
        <f t="shared" si="139"/>
        <v>0</v>
      </c>
      <c r="K256" s="73">
        <v>0.31235307105793125</v>
      </c>
      <c r="L256" s="31">
        <f t="shared" si="140"/>
        <v>0.31653682256190913</v>
      </c>
      <c r="M256" s="73">
        <v>9.5112000000000002E-2</v>
      </c>
      <c r="N256" s="31">
        <f t="shared" si="141"/>
        <v>0.24886734986139694</v>
      </c>
      <c r="O256" s="73">
        <v>0</v>
      </c>
      <c r="P256" s="31">
        <f t="shared" si="142"/>
        <v>0</v>
      </c>
      <c r="Q256" s="73">
        <v>0.11584962141529651</v>
      </c>
      <c r="R256" s="31">
        <f t="shared" si="143"/>
        <v>0.13988986475895943</v>
      </c>
      <c r="S256" s="73">
        <v>0</v>
      </c>
      <c r="T256" s="31">
        <f t="shared" si="144"/>
        <v>0</v>
      </c>
      <c r="U256" s="73">
        <v>1.2420656200000002</v>
      </c>
      <c r="V256" s="31">
        <f t="shared" si="145"/>
        <v>0.32393146304711995</v>
      </c>
      <c r="W256" s="73">
        <v>6.1501919999999997</v>
      </c>
      <c r="X256" s="31">
        <f t="shared" si="146"/>
        <v>7.2274385137833548</v>
      </c>
      <c r="Y256" s="73">
        <v>0.15011749711064801</v>
      </c>
      <c r="Z256" s="31">
        <f t="shared" si="147"/>
        <v>6.8374807854825512E-2</v>
      </c>
      <c r="AA256" s="73">
        <v>0</v>
      </c>
      <c r="AB256" s="31">
        <f t="shared" si="148"/>
        <v>0</v>
      </c>
      <c r="AC256" s="73">
        <v>0.62374973609193907</v>
      </c>
      <c r="AD256" s="31">
        <f t="shared" si="149"/>
        <v>0.76364218913111404</v>
      </c>
      <c r="AE256" s="73">
        <v>0</v>
      </c>
      <c r="AF256" s="31">
        <f t="shared" si="150"/>
        <v>0</v>
      </c>
      <c r="AG256" s="73">
        <v>2.0345085356437886</v>
      </c>
      <c r="AH256" s="31">
        <f t="shared" si="151"/>
        <v>0.56527164017517639</v>
      </c>
      <c r="AI256" s="73">
        <v>13.919938</v>
      </c>
      <c r="AJ256" s="31">
        <f t="shared" si="152"/>
        <v>31.655195945232599</v>
      </c>
    </row>
    <row r="257" spans="2:36" x14ac:dyDescent="0.25">
      <c r="B257" s="14" t="s">
        <v>88</v>
      </c>
      <c r="C257" s="23">
        <v>21.846949200447359</v>
      </c>
      <c r="D257" s="32">
        <f t="shared" si="136"/>
        <v>3.0863341789236491</v>
      </c>
      <c r="E257" s="74">
        <v>0.47798734746099997</v>
      </c>
      <c r="F257" s="32">
        <f t="shared" si="137"/>
        <v>0.59922555832826219</v>
      </c>
      <c r="G257" s="74">
        <v>0.09</v>
      </c>
      <c r="H257" s="32">
        <f t="shared" si="138"/>
        <v>0.12483333189775002</v>
      </c>
      <c r="I257" s="74">
        <v>0</v>
      </c>
      <c r="J257" s="32">
        <f t="shared" si="139"/>
        <v>0</v>
      </c>
      <c r="K257" s="74">
        <v>0</v>
      </c>
      <c r="L257" s="32">
        <f t="shared" si="140"/>
        <v>0</v>
      </c>
      <c r="M257" s="74">
        <v>0.28139999999999998</v>
      </c>
      <c r="N257" s="32">
        <f t="shared" si="141"/>
        <v>0.73630322410418336</v>
      </c>
      <c r="O257" s="74">
        <v>0.4</v>
      </c>
      <c r="P257" s="32">
        <f t="shared" si="142"/>
        <v>0.22832849786160181</v>
      </c>
      <c r="Q257" s="74">
        <v>0.55537896725353031</v>
      </c>
      <c r="R257" s="32">
        <f t="shared" si="143"/>
        <v>0.67062703934575529</v>
      </c>
      <c r="S257" s="74">
        <v>3.2500585300000004</v>
      </c>
      <c r="T257" s="32">
        <f t="shared" si="144"/>
        <v>0.52136826633214128</v>
      </c>
      <c r="U257" s="74">
        <v>0.47</v>
      </c>
      <c r="V257" s="32">
        <f t="shared" si="145"/>
        <v>0.12257628355589326</v>
      </c>
      <c r="W257" s="74">
        <v>0.74963000000000002</v>
      </c>
      <c r="X257" s="32">
        <f t="shared" si="146"/>
        <v>0.88093261691462899</v>
      </c>
      <c r="Y257" s="74">
        <v>0</v>
      </c>
      <c r="Z257" s="32">
        <f t="shared" si="147"/>
        <v>0</v>
      </c>
      <c r="AA257" s="74">
        <v>5.3272345226699995</v>
      </c>
      <c r="AB257" s="32">
        <f t="shared" si="148"/>
        <v>1.4955314837094942</v>
      </c>
      <c r="AC257" s="74">
        <v>7.5606999999999994E-2</v>
      </c>
      <c r="AD257" s="32">
        <f t="shared" si="149"/>
        <v>9.2563878832849555E-2</v>
      </c>
      <c r="AE257" s="74">
        <v>8.1174100000000003E-3</v>
      </c>
      <c r="AF257" s="32">
        <f t="shared" si="150"/>
        <v>1.5327981336078936E-2</v>
      </c>
      <c r="AG257" s="74">
        <v>2.8167485740566827</v>
      </c>
      <c r="AH257" s="32">
        <f t="shared" si="151"/>
        <v>0.78261066912372246</v>
      </c>
      <c r="AI257" s="74">
        <v>0.77378999999999998</v>
      </c>
      <c r="AJ257" s="32">
        <f t="shared" si="152"/>
        <v>1.7596683311708379</v>
      </c>
    </row>
    <row r="258" spans="2:36" x14ac:dyDescent="0.25">
      <c r="B258" s="13" t="s">
        <v>89</v>
      </c>
      <c r="C258" s="22">
        <v>11.202081673879965</v>
      </c>
      <c r="D258" s="31">
        <f t="shared" si="136"/>
        <v>1.5825261105327246</v>
      </c>
      <c r="E258" s="73">
        <v>1.318128957716</v>
      </c>
      <c r="F258" s="31">
        <f t="shared" si="137"/>
        <v>1.6524633232064088</v>
      </c>
      <c r="G258" s="73">
        <v>0</v>
      </c>
      <c r="H258" s="31">
        <f t="shared" si="138"/>
        <v>0</v>
      </c>
      <c r="I258" s="73">
        <v>0</v>
      </c>
      <c r="J258" s="31">
        <f t="shared" si="139"/>
        <v>0</v>
      </c>
      <c r="K258" s="73">
        <v>0</v>
      </c>
      <c r="L258" s="31">
        <f t="shared" si="140"/>
        <v>0</v>
      </c>
      <c r="M258" s="73">
        <v>5.6000000000000001E-2</v>
      </c>
      <c r="N258" s="31">
        <f t="shared" si="141"/>
        <v>0.14652800479685243</v>
      </c>
      <c r="O258" s="73">
        <v>1.6897960000000001</v>
      </c>
      <c r="P258" s="31">
        <f t="shared" si="142"/>
        <v>0.96457145593135829</v>
      </c>
      <c r="Q258" s="73">
        <v>0.14598875443957382</v>
      </c>
      <c r="R258" s="31">
        <f t="shared" si="143"/>
        <v>0.17628324430747253</v>
      </c>
      <c r="S258" s="73">
        <v>0.69899999999999995</v>
      </c>
      <c r="T258" s="31">
        <f t="shared" si="144"/>
        <v>0.1121322630968639</v>
      </c>
      <c r="U258" s="73">
        <v>0</v>
      </c>
      <c r="V258" s="31">
        <f t="shared" si="145"/>
        <v>0</v>
      </c>
      <c r="W258" s="73">
        <v>9.8211000000000007E-2</v>
      </c>
      <c r="X258" s="31">
        <f t="shared" si="146"/>
        <v>0.11541330154850077</v>
      </c>
      <c r="Y258" s="73">
        <v>4.0242551616647173</v>
      </c>
      <c r="Z258" s="31">
        <f t="shared" si="147"/>
        <v>1.8329487150641921</v>
      </c>
      <c r="AA258" s="73">
        <v>3.6650303444039998</v>
      </c>
      <c r="AB258" s="31">
        <f t="shared" si="148"/>
        <v>1.0288956203226589</v>
      </c>
      <c r="AC258" s="73">
        <v>1.3006E-2</v>
      </c>
      <c r="AD258" s="31">
        <f t="shared" si="149"/>
        <v>1.5922941104660169E-2</v>
      </c>
      <c r="AE258" s="73">
        <v>4.473821E-2</v>
      </c>
      <c r="AF258" s="31">
        <f t="shared" si="150"/>
        <v>8.4478478712986055E-2</v>
      </c>
      <c r="AG258" s="73">
        <v>1.3932235903508556</v>
      </c>
      <c r="AH258" s="31">
        <f t="shared" si="151"/>
        <v>0.38709583678358384</v>
      </c>
      <c r="AI258" s="73">
        <v>0</v>
      </c>
      <c r="AJ258" s="31">
        <f t="shared" si="152"/>
        <v>0</v>
      </c>
    </row>
    <row r="259" spans="2:36" x14ac:dyDescent="0.25">
      <c r="B259" s="14" t="s">
        <v>90</v>
      </c>
      <c r="C259" s="23">
        <v>384.61702756283034</v>
      </c>
      <c r="D259" s="32">
        <f t="shared" si="136"/>
        <v>54.335123273819633</v>
      </c>
      <c r="E259" s="74">
        <v>42.064999999999991</v>
      </c>
      <c r="F259" s="32">
        <f t="shared" si="137"/>
        <v>52.734498611670865</v>
      </c>
      <c r="G259" s="74">
        <v>39.944037000000002</v>
      </c>
      <c r="H259" s="32">
        <f t="shared" si="138"/>
        <v>55.403858090633406</v>
      </c>
      <c r="I259" s="74">
        <v>19.115652586800003</v>
      </c>
      <c r="J259" s="32">
        <f t="shared" si="139"/>
        <v>66.065159103442042</v>
      </c>
      <c r="K259" s="74">
        <v>69.499377420000002</v>
      </c>
      <c r="L259" s="32">
        <f t="shared" si="140"/>
        <v>70.430273101036931</v>
      </c>
      <c r="M259" s="74">
        <v>23.345714266666665</v>
      </c>
      <c r="N259" s="32">
        <f t="shared" si="141"/>
        <v>61.085730929501416</v>
      </c>
      <c r="O259" s="74">
        <v>109.23637130333334</v>
      </c>
      <c r="P259" s="32">
        <f t="shared" si="142"/>
        <v>62.354441428855722</v>
      </c>
      <c r="Q259" s="74">
        <v>53.152205404</v>
      </c>
      <c r="R259" s="32">
        <f t="shared" si="143"/>
        <v>64.181951868029429</v>
      </c>
      <c r="S259" s="74">
        <v>316.68869000000001</v>
      </c>
      <c r="T259" s="32">
        <f t="shared" si="144"/>
        <v>50.802603014136153</v>
      </c>
      <c r="U259" s="74">
        <v>274.18637999999999</v>
      </c>
      <c r="V259" s="32">
        <f t="shared" si="145"/>
        <v>71.507973323497652</v>
      </c>
      <c r="W259" s="74">
        <v>30.43801101</v>
      </c>
      <c r="X259" s="32">
        <f t="shared" si="146"/>
        <v>35.769428508351574</v>
      </c>
      <c r="Y259" s="74">
        <v>114.27513999000003</v>
      </c>
      <c r="Z259" s="32">
        <f t="shared" si="147"/>
        <v>52.049500489875378</v>
      </c>
      <c r="AA259" s="74">
        <v>274.42027300000001</v>
      </c>
      <c r="AB259" s="32">
        <f t="shared" si="148"/>
        <v>77.038875666761655</v>
      </c>
      <c r="AC259" s="74">
        <v>58.581527004000002</v>
      </c>
      <c r="AD259" s="32">
        <f t="shared" si="149"/>
        <v>71.719991104548001</v>
      </c>
      <c r="AE259" s="74">
        <v>17.981329999999996</v>
      </c>
      <c r="AF259" s="32">
        <f t="shared" si="150"/>
        <v>33.953870832922846</v>
      </c>
      <c r="AG259" s="74">
        <v>120.87812938000002</v>
      </c>
      <c r="AH259" s="32">
        <f t="shared" si="151"/>
        <v>33.585004564415918</v>
      </c>
      <c r="AI259" s="74">
        <v>6.46987866</v>
      </c>
      <c r="AJ259" s="32">
        <f t="shared" si="152"/>
        <v>14.713088285607229</v>
      </c>
    </row>
    <row r="260" spans="2:36" x14ac:dyDescent="0.25">
      <c r="B260" s="13" t="s">
        <v>91</v>
      </c>
      <c r="C260" s="24">
        <v>61.538724410052865</v>
      </c>
      <c r="D260" s="33">
        <f t="shared" si="136"/>
        <v>8.6936197238111426</v>
      </c>
      <c r="E260" s="75">
        <v>8.10051801</v>
      </c>
      <c r="F260" s="33">
        <f t="shared" si="137"/>
        <v>10.155158819735171</v>
      </c>
      <c r="G260" s="75">
        <v>7.1899266600000002</v>
      </c>
      <c r="H260" s="33">
        <f t="shared" si="138"/>
        <v>9.972694456314013</v>
      </c>
      <c r="I260" s="75">
        <v>6.3081653536439992</v>
      </c>
      <c r="J260" s="33">
        <f t="shared" si="139"/>
        <v>21.801502504135868</v>
      </c>
      <c r="K260" s="75">
        <v>11.814894161400002</v>
      </c>
      <c r="L260" s="33">
        <f t="shared" si="140"/>
        <v>11.973146427176278</v>
      </c>
      <c r="M260" s="75">
        <v>2.3345304915361815</v>
      </c>
      <c r="N260" s="33">
        <f t="shared" si="141"/>
        <v>6.1084659832537831</v>
      </c>
      <c r="O260" s="75">
        <v>4.5504621232585061</v>
      </c>
      <c r="P260" s="33">
        <f t="shared" si="142"/>
        <v>2.5975004529493249</v>
      </c>
      <c r="Q260" s="75">
        <v>10.630441080000001</v>
      </c>
      <c r="R260" s="33">
        <f t="shared" si="143"/>
        <v>12.836390372639874</v>
      </c>
      <c r="S260" s="75">
        <v>55.171999999999997</v>
      </c>
      <c r="T260" s="33">
        <f t="shared" si="144"/>
        <v>8.8505882969673468</v>
      </c>
      <c r="U260" s="75">
        <v>45.69773</v>
      </c>
      <c r="V260" s="33">
        <f t="shared" si="145"/>
        <v>11.917995553916278</v>
      </c>
      <c r="W260" s="75">
        <v>8.6762554748130842</v>
      </c>
      <c r="X260" s="33">
        <f t="shared" si="146"/>
        <v>10.195958593502084</v>
      </c>
      <c r="Y260" s="75">
        <v>39.996298996500002</v>
      </c>
      <c r="Z260" s="33">
        <f t="shared" si="147"/>
        <v>18.217325171456377</v>
      </c>
      <c r="AA260" s="75">
        <v>49.395648999999999</v>
      </c>
      <c r="AB260" s="33">
        <f t="shared" si="148"/>
        <v>13.866997580714452</v>
      </c>
      <c r="AC260" s="75">
        <v>11.716305400800003</v>
      </c>
      <c r="AD260" s="33">
        <f t="shared" si="149"/>
        <v>14.343998220909604</v>
      </c>
      <c r="AE260" s="75">
        <v>5.0500119771466894</v>
      </c>
      <c r="AF260" s="33">
        <f t="shared" si="150"/>
        <v>9.535860494009734</v>
      </c>
      <c r="AG260" s="75">
        <v>7.038881190691062</v>
      </c>
      <c r="AH260" s="33">
        <f t="shared" si="151"/>
        <v>1.9556958577227497</v>
      </c>
      <c r="AI260" s="75">
        <v>2.0154170723460743</v>
      </c>
      <c r="AJ260" s="33">
        <f t="shared" si="152"/>
        <v>4.5832404092950707</v>
      </c>
    </row>
    <row r="261" spans="2:36" x14ac:dyDescent="0.25">
      <c r="B261" s="13" t="s">
        <v>94</v>
      </c>
      <c r="C261" s="24">
        <v>45.457886487650917</v>
      </c>
      <c r="D261" s="33">
        <f t="shared" si="136"/>
        <v>6.4218682197327421</v>
      </c>
      <c r="E261" s="75">
        <v>9.9921676899999987</v>
      </c>
      <c r="F261" s="33">
        <f t="shared" si="137"/>
        <v>12.526612461093251</v>
      </c>
      <c r="G261" s="75">
        <v>17.17593591</v>
      </c>
      <c r="H261" s="33">
        <f t="shared" si="138"/>
        <v>23.823658978972365</v>
      </c>
      <c r="I261" s="75">
        <v>2.8673478880200003</v>
      </c>
      <c r="J261" s="33">
        <f t="shared" si="139"/>
        <v>9.9097738655163052</v>
      </c>
      <c r="K261" s="75">
        <v>10.424906613000001</v>
      </c>
      <c r="L261" s="33">
        <f t="shared" si="140"/>
        <v>10.56454096515554</v>
      </c>
      <c r="M261" s="75">
        <v>14.941424964701653</v>
      </c>
      <c r="N261" s="33">
        <f t="shared" si="141"/>
        <v>39.095306944635972</v>
      </c>
      <c r="O261" s="75">
        <v>17.965898605161357</v>
      </c>
      <c r="P261" s="33">
        <f t="shared" si="142"/>
        <v>10.25531660312585</v>
      </c>
      <c r="Q261" s="75">
        <v>15.945661619999999</v>
      </c>
      <c r="R261" s="33">
        <f t="shared" si="143"/>
        <v>19.25458555895981</v>
      </c>
      <c r="S261" s="75">
        <v>94.126109999999997</v>
      </c>
      <c r="T261" s="33">
        <f t="shared" si="144"/>
        <v>15.099533234340988</v>
      </c>
      <c r="U261" s="75">
        <v>45.69773</v>
      </c>
      <c r="V261" s="33">
        <f t="shared" si="145"/>
        <v>11.917995553916278</v>
      </c>
      <c r="W261" s="75">
        <v>4.5514782818691595</v>
      </c>
      <c r="X261" s="33">
        <f t="shared" si="146"/>
        <v>5.3486995900338803</v>
      </c>
      <c r="Y261" s="75">
        <v>20.569525198200001</v>
      </c>
      <c r="Z261" s="33">
        <f t="shared" si="147"/>
        <v>9.3689100881775662</v>
      </c>
      <c r="AA261" s="75">
        <v>93.302892999999997</v>
      </c>
      <c r="AB261" s="33">
        <f t="shared" si="148"/>
        <v>26.193217777230931</v>
      </c>
      <c r="AC261" s="75">
        <v>8.2014137805600011</v>
      </c>
      <c r="AD261" s="33">
        <f t="shared" si="149"/>
        <v>10.040798754636722</v>
      </c>
      <c r="AE261" s="75">
        <v>5.0395502421663299</v>
      </c>
      <c r="AF261" s="33">
        <f t="shared" si="150"/>
        <v>9.5161057596151473</v>
      </c>
      <c r="AG261" s="75">
        <v>32.011648119644782</v>
      </c>
      <c r="AH261" s="33">
        <f t="shared" si="151"/>
        <v>8.8941759251829531</v>
      </c>
      <c r="AI261" s="75">
        <v>0.58790703971400871</v>
      </c>
      <c r="AJ261" s="33">
        <f t="shared" si="152"/>
        <v>1.3369536947455218</v>
      </c>
    </row>
    <row r="262" spans="2:36" x14ac:dyDescent="0.25">
      <c r="B262" s="13" t="s">
        <v>92</v>
      </c>
      <c r="C262" s="24">
        <v>55.769468996610392</v>
      </c>
      <c r="D262" s="33">
        <f t="shared" si="136"/>
        <v>7.8785928747038447</v>
      </c>
      <c r="E262" s="75">
        <v>9.3693671100000007</v>
      </c>
      <c r="F262" s="33">
        <f t="shared" si="137"/>
        <v>11.745842787460592</v>
      </c>
      <c r="G262" s="75">
        <v>5.1927248100000005</v>
      </c>
      <c r="H262" s="33">
        <f t="shared" si="138"/>
        <v>7.2025015517823432</v>
      </c>
      <c r="I262" s="75">
        <v>5.7346957760400006</v>
      </c>
      <c r="J262" s="33">
        <f t="shared" si="139"/>
        <v>19.81954773103261</v>
      </c>
      <c r="K262" s="75">
        <v>9.0349190646000004</v>
      </c>
      <c r="L262" s="33">
        <f t="shared" si="140"/>
        <v>9.1559355031348009</v>
      </c>
      <c r="M262" s="75">
        <v>3.5017957373042727</v>
      </c>
      <c r="N262" s="33">
        <f t="shared" si="141"/>
        <v>9.1626989748806764</v>
      </c>
      <c r="O262" s="75">
        <v>17.207488251284943</v>
      </c>
      <c r="P262" s="33">
        <f t="shared" si="142"/>
        <v>9.8223998609676304</v>
      </c>
      <c r="Q262" s="75">
        <v>5.8467425939999993</v>
      </c>
      <c r="R262" s="33">
        <f t="shared" si="143"/>
        <v>7.0600147049519304</v>
      </c>
      <c r="S262" s="75">
        <v>57.194000000000003</v>
      </c>
      <c r="T262" s="33">
        <f t="shared" si="144"/>
        <v>9.1749537275565576</v>
      </c>
      <c r="U262" s="75">
        <v>45.69773</v>
      </c>
      <c r="V262" s="33">
        <f t="shared" si="145"/>
        <v>11.917995553916278</v>
      </c>
      <c r="W262" s="75">
        <v>5.4048804597196272</v>
      </c>
      <c r="X262" s="33">
        <f t="shared" si="146"/>
        <v>6.3515807631652335</v>
      </c>
      <c r="Y262" s="75">
        <v>18.284022398400001</v>
      </c>
      <c r="Z262" s="33">
        <f t="shared" si="147"/>
        <v>8.3279200783800587</v>
      </c>
      <c r="AA262" s="75">
        <v>68.605068000000003</v>
      </c>
      <c r="AB262" s="33">
        <f t="shared" si="148"/>
        <v>19.259718846507116</v>
      </c>
      <c r="AC262" s="75">
        <v>20.5035344514</v>
      </c>
      <c r="AD262" s="33">
        <f t="shared" si="149"/>
        <v>25.101996886591799</v>
      </c>
      <c r="AE262" s="75">
        <v>0.92144402976291495</v>
      </c>
      <c r="AF262" s="33">
        <f t="shared" si="150"/>
        <v>1.739948689353787</v>
      </c>
      <c r="AG262" s="75">
        <v>14.705523923243854</v>
      </c>
      <c r="AH262" s="33">
        <f t="shared" si="151"/>
        <v>4.0858101512446838</v>
      </c>
      <c r="AI262" s="75">
        <v>0.13301885317262871</v>
      </c>
      <c r="AJ262" s="33">
        <f t="shared" si="152"/>
        <v>0.30249688336181429</v>
      </c>
    </row>
    <row r="263" spans="2:36" x14ac:dyDescent="0.25">
      <c r="B263" s="13" t="s">
        <v>93</v>
      </c>
      <c r="C263" s="24">
        <v>40.31171065886025</v>
      </c>
      <c r="D263" s="33">
        <f t="shared" si="136"/>
        <v>5.6948642703290355</v>
      </c>
      <c r="E263" s="75">
        <v>6.1729573099999993</v>
      </c>
      <c r="F263" s="33">
        <f t="shared" si="137"/>
        <v>7.7386855745655199</v>
      </c>
      <c r="G263" s="75">
        <v>1.19832111</v>
      </c>
      <c r="H263" s="33">
        <f t="shared" si="138"/>
        <v>1.6621157427190021</v>
      </c>
      <c r="I263" s="75">
        <v>1.5292522069440002</v>
      </c>
      <c r="J263" s="33">
        <f t="shared" si="139"/>
        <v>5.2852127282753631</v>
      </c>
      <c r="K263" s="75">
        <v>6.9499377420000013</v>
      </c>
      <c r="L263" s="33">
        <f t="shared" si="140"/>
        <v>7.0430273101036942</v>
      </c>
      <c r="M263" s="75">
        <v>0</v>
      </c>
      <c r="N263" s="33">
        <f t="shared" si="141"/>
        <v>0</v>
      </c>
      <c r="O263" s="75">
        <v>4.5504621232585061</v>
      </c>
      <c r="P263" s="33">
        <f t="shared" si="142"/>
        <v>2.5975004529493249</v>
      </c>
      <c r="Q263" s="75">
        <v>10.098919029999999</v>
      </c>
      <c r="R263" s="33">
        <f t="shared" si="143"/>
        <v>12.194570858837931</v>
      </c>
      <c r="S263" s="75">
        <v>14.60812</v>
      </c>
      <c r="T263" s="33">
        <f t="shared" si="144"/>
        <v>2.3434070889707574</v>
      </c>
      <c r="U263" s="75">
        <v>45.69773</v>
      </c>
      <c r="V263" s="33">
        <f t="shared" si="145"/>
        <v>11.917995553916278</v>
      </c>
      <c r="W263" s="75">
        <v>2.1335054446261683</v>
      </c>
      <c r="X263" s="33">
        <f t="shared" si="146"/>
        <v>2.5072029328283811</v>
      </c>
      <c r="Y263" s="75">
        <v>7.9992597993000016</v>
      </c>
      <c r="Z263" s="33">
        <f t="shared" si="147"/>
        <v>3.643465034291276</v>
      </c>
      <c r="AA263" s="75">
        <v>2.7442030000000002</v>
      </c>
      <c r="AB263" s="33">
        <f t="shared" si="148"/>
        <v>0.77038883246557488</v>
      </c>
      <c r="AC263" s="75">
        <v>9.3730443206400018</v>
      </c>
      <c r="AD263" s="33">
        <f t="shared" si="149"/>
        <v>11.475198576727683</v>
      </c>
      <c r="AE263" s="75">
        <v>4.5021058001505496</v>
      </c>
      <c r="AF263" s="33">
        <f t="shared" si="150"/>
        <v>8.5012576274649607</v>
      </c>
      <c r="AG263" s="75">
        <v>0</v>
      </c>
      <c r="AH263" s="33">
        <f t="shared" si="151"/>
        <v>0</v>
      </c>
      <c r="AI263" s="75">
        <v>1.8234413283602997</v>
      </c>
      <c r="AJ263" s="33">
        <f t="shared" si="152"/>
        <v>4.1466702325743485</v>
      </c>
    </row>
    <row r="264" spans="2:36" x14ac:dyDescent="0.25">
      <c r="B264" s="13" t="s">
        <v>95</v>
      </c>
      <c r="C264" s="24">
        <v>118.46204448935175</v>
      </c>
      <c r="D264" s="33">
        <f t="shared" si="136"/>
        <v>16.735217968336446</v>
      </c>
      <c r="E264" s="75">
        <v>5.7477260100000001</v>
      </c>
      <c r="F264" s="33">
        <f t="shared" si="137"/>
        <v>7.2055972731394178</v>
      </c>
      <c r="G264" s="75">
        <v>2.7960825900000001</v>
      </c>
      <c r="H264" s="33">
        <f t="shared" si="138"/>
        <v>3.8782700663443386</v>
      </c>
      <c r="I264" s="75">
        <v>1.3380956810760001</v>
      </c>
      <c r="J264" s="33">
        <f t="shared" si="139"/>
        <v>4.6245611372409421</v>
      </c>
      <c r="K264" s="75">
        <v>18.069838129200001</v>
      </c>
      <c r="L264" s="33">
        <f t="shared" si="140"/>
        <v>18.311871006269602</v>
      </c>
      <c r="M264" s="75">
        <v>1.6341304089448427</v>
      </c>
      <c r="N264" s="33">
        <f t="shared" si="141"/>
        <v>4.275819078581292</v>
      </c>
      <c r="O264" s="75">
        <v>50.948322217075784</v>
      </c>
      <c r="P264" s="33">
        <f t="shared" si="142"/>
        <v>29.08238470098447</v>
      </c>
      <c r="Q264" s="75">
        <v>6.9097867019999999</v>
      </c>
      <c r="R264" s="33">
        <f t="shared" si="143"/>
        <v>8.3436537422159187</v>
      </c>
      <c r="S264" s="75">
        <v>49.350250000000003</v>
      </c>
      <c r="T264" s="33">
        <f t="shared" si="144"/>
        <v>7.9166741300372072</v>
      </c>
      <c r="U264" s="75">
        <v>45.69773</v>
      </c>
      <c r="V264" s="33">
        <f t="shared" si="145"/>
        <v>11.917995553916278</v>
      </c>
      <c r="W264" s="75">
        <v>6.116048941261683</v>
      </c>
      <c r="X264" s="33">
        <f t="shared" si="146"/>
        <v>7.1873150741080281</v>
      </c>
      <c r="Y264" s="75">
        <v>15.998519598600003</v>
      </c>
      <c r="Z264" s="33">
        <f t="shared" si="147"/>
        <v>7.286930068582552</v>
      </c>
      <c r="AA264" s="75">
        <v>30.186229999999998</v>
      </c>
      <c r="AB264" s="33">
        <f t="shared" si="148"/>
        <v>8.4742763149217861</v>
      </c>
      <c r="AC264" s="75">
        <v>5.8581527004000016</v>
      </c>
      <c r="AD264" s="33">
        <f t="shared" si="149"/>
        <v>7.1719991104548022</v>
      </c>
      <c r="AE264" s="75">
        <v>1.2734640842920901</v>
      </c>
      <c r="AF264" s="33">
        <f t="shared" si="150"/>
        <v>2.4046627823648201</v>
      </c>
      <c r="AG264" s="75">
        <v>55.679566806077361</v>
      </c>
      <c r="AH264" s="33">
        <f t="shared" si="151"/>
        <v>15.470114527071853</v>
      </c>
      <c r="AI264" s="75">
        <v>0.84350509476587054</v>
      </c>
      <c r="AJ264" s="33">
        <f t="shared" si="152"/>
        <v>1.9182067517553327</v>
      </c>
    </row>
    <row r="265" spans="2:36" x14ac:dyDescent="0.25">
      <c r="B265" s="13" t="s">
        <v>96</v>
      </c>
      <c r="C265" s="24">
        <v>63.077192520304187</v>
      </c>
      <c r="D265" s="33">
        <f t="shared" si="136"/>
        <v>8.910960216906421</v>
      </c>
      <c r="E265" s="75">
        <v>2.6822638699999994</v>
      </c>
      <c r="F265" s="33">
        <f t="shared" si="137"/>
        <v>3.3626016956769269</v>
      </c>
      <c r="G265" s="75">
        <v>6.3910459199999998</v>
      </c>
      <c r="H265" s="33">
        <f t="shared" si="138"/>
        <v>8.8646172945013451</v>
      </c>
      <c r="I265" s="75">
        <v>1.3380956810760001</v>
      </c>
      <c r="J265" s="33">
        <f t="shared" si="139"/>
        <v>4.6245611372409421</v>
      </c>
      <c r="K265" s="75">
        <v>13.2048817098</v>
      </c>
      <c r="L265" s="33">
        <f t="shared" si="140"/>
        <v>13.381751889197016</v>
      </c>
      <c r="M265" s="75">
        <v>0.933832664179715</v>
      </c>
      <c r="N265" s="33">
        <f t="shared" si="141"/>
        <v>2.4434399481496922</v>
      </c>
      <c r="O265" s="75">
        <v>14.013737983294249</v>
      </c>
      <c r="P265" s="33">
        <f t="shared" si="142"/>
        <v>7.9993393578791219</v>
      </c>
      <c r="Q265" s="75">
        <v>3.7206543779999999</v>
      </c>
      <c r="R265" s="33">
        <f t="shared" si="143"/>
        <v>4.4927366304239564</v>
      </c>
      <c r="S265" s="75">
        <v>46.238210000000002</v>
      </c>
      <c r="T265" s="33">
        <f t="shared" si="144"/>
        <v>7.417446536263296</v>
      </c>
      <c r="U265" s="75">
        <v>45.69773</v>
      </c>
      <c r="V265" s="33">
        <f t="shared" si="145"/>
        <v>11.917995553916278</v>
      </c>
      <c r="W265" s="75">
        <v>3.5558424077102813</v>
      </c>
      <c r="X265" s="33">
        <f t="shared" si="146"/>
        <v>4.1786715547139694</v>
      </c>
      <c r="Y265" s="75">
        <v>11.427513999000002</v>
      </c>
      <c r="Z265" s="33">
        <f t="shared" si="147"/>
        <v>5.2049500489875378</v>
      </c>
      <c r="AA265" s="75">
        <v>30.186229999999998</v>
      </c>
      <c r="AB265" s="33">
        <f t="shared" si="148"/>
        <v>8.4742763149217861</v>
      </c>
      <c r="AC265" s="75">
        <v>2.9290763502000008</v>
      </c>
      <c r="AD265" s="33">
        <f t="shared" si="149"/>
        <v>3.5859995552274011</v>
      </c>
      <c r="AE265" s="75">
        <v>1.1947538664814199</v>
      </c>
      <c r="AF265" s="33">
        <f t="shared" si="150"/>
        <v>2.2560354801143903</v>
      </c>
      <c r="AG265" s="75">
        <v>11.442509340342935</v>
      </c>
      <c r="AH265" s="33">
        <f t="shared" si="151"/>
        <v>3.1792081031936732</v>
      </c>
      <c r="AI265" s="75">
        <v>1.0665892716411181</v>
      </c>
      <c r="AJ265" s="33">
        <f t="shared" si="152"/>
        <v>2.4255203138751416</v>
      </c>
    </row>
    <row r="266" spans="2:36" x14ac:dyDescent="0.25">
      <c r="B266" s="14" t="s">
        <v>97</v>
      </c>
      <c r="C266" s="23">
        <v>24.425601524415438</v>
      </c>
      <c r="D266" s="32">
        <f t="shared" si="136"/>
        <v>3.4506222417558097</v>
      </c>
      <c r="E266" s="74">
        <v>8.7350067510867007</v>
      </c>
      <c r="F266" s="32">
        <f t="shared" si="137"/>
        <v>10.950581276313262</v>
      </c>
      <c r="G266" s="74">
        <v>4.3585500000000001</v>
      </c>
      <c r="H266" s="32">
        <f t="shared" si="138"/>
        <v>6.0454702082548701</v>
      </c>
      <c r="I266" s="74">
        <v>7.2116520399999988</v>
      </c>
      <c r="J266" s="32">
        <f t="shared" si="139"/>
        <v>24.924021675841676</v>
      </c>
      <c r="K266" s="74">
        <v>6.9816643842577975</v>
      </c>
      <c r="L266" s="32">
        <f t="shared" si="140"/>
        <v>7.0751789086035171</v>
      </c>
      <c r="M266" s="74">
        <v>0.13800000000000001</v>
      </c>
      <c r="N266" s="32">
        <f t="shared" si="141"/>
        <v>0.36108686896367209</v>
      </c>
      <c r="O266" s="74">
        <v>25.990304859999998</v>
      </c>
      <c r="P266" s="32">
        <f t="shared" si="142"/>
        <v>14.835818169122222</v>
      </c>
      <c r="Q266" s="74">
        <v>1.9356758520802892</v>
      </c>
      <c r="R266" s="32">
        <f t="shared" si="143"/>
        <v>2.3373527669460459</v>
      </c>
      <c r="S266" s="74">
        <v>150.4282204816389</v>
      </c>
      <c r="T266" s="32">
        <f t="shared" si="144"/>
        <v>24.131411725665501</v>
      </c>
      <c r="U266" s="74">
        <v>34.26182</v>
      </c>
      <c r="V266" s="32">
        <f t="shared" si="145"/>
        <v>8.9355033265127126</v>
      </c>
      <c r="W266" s="74">
        <v>30.639049</v>
      </c>
      <c r="X266" s="32">
        <f t="shared" si="146"/>
        <v>36.005679622407783</v>
      </c>
      <c r="Y266" s="74">
        <v>54.618301411361337</v>
      </c>
      <c r="Z266" s="32">
        <f t="shared" si="147"/>
        <v>24.877285701120865</v>
      </c>
      <c r="AA266" s="74">
        <v>0.24</v>
      </c>
      <c r="AB266" s="32">
        <f t="shared" si="148"/>
        <v>6.7375962999726327E-2</v>
      </c>
      <c r="AC266" s="74">
        <v>2.4022399999999999</v>
      </c>
      <c r="AD266" s="32">
        <f t="shared" si="149"/>
        <v>2.9410061540257453</v>
      </c>
      <c r="AE266" s="74">
        <v>0.44</v>
      </c>
      <c r="AF266" s="32">
        <f t="shared" si="150"/>
        <v>0.83084528043732342</v>
      </c>
      <c r="AG266" s="74">
        <v>24.777376785052301</v>
      </c>
      <c r="AH266" s="32">
        <f t="shared" si="151"/>
        <v>6.8841925060259772</v>
      </c>
      <c r="AI266" s="74">
        <v>1.537668</v>
      </c>
      <c r="AJ266" s="32">
        <f t="shared" si="152"/>
        <v>3.4967958793145431</v>
      </c>
    </row>
    <row r="267" spans="2:36" x14ac:dyDescent="0.25">
      <c r="B267" s="13" t="s">
        <v>0</v>
      </c>
      <c r="C267" s="24">
        <v>24.425601524415438</v>
      </c>
      <c r="D267" s="33">
        <f t="shared" si="136"/>
        <v>3.4506222417558097</v>
      </c>
      <c r="E267" s="75">
        <v>1.6628006064669458</v>
      </c>
      <c r="F267" s="33">
        <f t="shared" si="137"/>
        <v>2.0845585706220526</v>
      </c>
      <c r="G267" s="75">
        <v>0.65378250000000004</v>
      </c>
      <c r="H267" s="33">
        <f t="shared" si="138"/>
        <v>0.90682053123823048</v>
      </c>
      <c r="I267" s="75">
        <v>3.0994461431999998</v>
      </c>
      <c r="J267" s="33">
        <f t="shared" si="139"/>
        <v>10.711923208128146</v>
      </c>
      <c r="K267" s="75">
        <v>1.1636107307096328</v>
      </c>
      <c r="L267" s="33">
        <f t="shared" si="140"/>
        <v>1.1791964847672527</v>
      </c>
      <c r="M267" s="75">
        <v>0</v>
      </c>
      <c r="N267" s="33">
        <f t="shared" si="141"/>
        <v>0</v>
      </c>
      <c r="O267" s="75">
        <v>6.3583360753877702</v>
      </c>
      <c r="P267" s="33">
        <f t="shared" si="142"/>
        <v>3.6294733124813052</v>
      </c>
      <c r="Q267" s="75">
        <v>0</v>
      </c>
      <c r="R267" s="33">
        <f t="shared" si="143"/>
        <v>0</v>
      </c>
      <c r="S267" s="75">
        <v>23.482047373598199</v>
      </c>
      <c r="T267" s="33">
        <f t="shared" si="144"/>
        <v>3.7669457999275178</v>
      </c>
      <c r="U267" s="75">
        <v>5.7353033333333334</v>
      </c>
      <c r="V267" s="33">
        <f t="shared" si="145"/>
        <v>1.4957705695015457</v>
      </c>
      <c r="W267" s="75">
        <v>8.7335606962616819</v>
      </c>
      <c r="X267" s="33">
        <f t="shared" si="146"/>
        <v>10.263301200779788</v>
      </c>
      <c r="Y267" s="75">
        <v>17.992014814807956</v>
      </c>
      <c r="Z267" s="33">
        <f t="shared" si="147"/>
        <v>8.1949178447660689</v>
      </c>
      <c r="AA267" s="75">
        <v>0</v>
      </c>
      <c r="AB267" s="33">
        <f t="shared" si="148"/>
        <v>0</v>
      </c>
      <c r="AC267" s="75">
        <v>0.875552</v>
      </c>
      <c r="AD267" s="33">
        <f t="shared" si="149"/>
        <v>1.0719178017889759</v>
      </c>
      <c r="AE267" s="75">
        <v>6.6000000000000003E-2</v>
      </c>
      <c r="AF267" s="33">
        <f t="shared" si="150"/>
        <v>0.1246267920655985</v>
      </c>
      <c r="AG267" s="75">
        <v>7.4818348276481128</v>
      </c>
      <c r="AH267" s="33">
        <f t="shared" si="151"/>
        <v>2.0787669210766522</v>
      </c>
      <c r="AI267" s="75">
        <v>0.20940548183220606</v>
      </c>
      <c r="AJ267" s="33">
        <f t="shared" si="152"/>
        <v>0.47620697444229476</v>
      </c>
    </row>
    <row r="268" spans="2:36" x14ac:dyDescent="0.25">
      <c r="B268" s="13" t="s">
        <v>1</v>
      </c>
      <c r="C268" s="24">
        <v>0</v>
      </c>
      <c r="D268" s="33">
        <f t="shared" si="136"/>
        <v>0</v>
      </c>
      <c r="E268" s="75">
        <v>1.9658094517261702</v>
      </c>
      <c r="F268" s="33">
        <f t="shared" si="137"/>
        <v>2.4644235303188688</v>
      </c>
      <c r="G268" s="75">
        <v>1.74342</v>
      </c>
      <c r="H268" s="33">
        <f t="shared" si="138"/>
        <v>2.4181880833019478</v>
      </c>
      <c r="I268" s="75">
        <v>1.0020021559999999</v>
      </c>
      <c r="J268" s="33">
        <f t="shared" si="139"/>
        <v>3.4629961785266743</v>
      </c>
      <c r="K268" s="75">
        <v>1.1636107307096328</v>
      </c>
      <c r="L268" s="33">
        <f t="shared" si="140"/>
        <v>1.1791964847672527</v>
      </c>
      <c r="M268" s="75">
        <v>0.12</v>
      </c>
      <c r="N268" s="33">
        <f t="shared" si="141"/>
        <v>0.3139885817075409</v>
      </c>
      <c r="O268" s="75">
        <v>5.7862747432133279</v>
      </c>
      <c r="P268" s="33">
        <f t="shared" si="142"/>
        <v>3.3029285508310622</v>
      </c>
      <c r="Q268" s="75">
        <v>1.4872367660222845</v>
      </c>
      <c r="R268" s="33">
        <f t="shared" si="143"/>
        <v>1.795856969765973</v>
      </c>
      <c r="S268" s="75">
        <v>55.332707739377319</v>
      </c>
      <c r="T268" s="33">
        <f t="shared" si="144"/>
        <v>8.8763687297478331</v>
      </c>
      <c r="U268" s="75">
        <v>5.7053033333333332</v>
      </c>
      <c r="V268" s="33">
        <f t="shared" si="145"/>
        <v>1.4879465514022332</v>
      </c>
      <c r="W268" s="75">
        <v>4.5815400373831769</v>
      </c>
      <c r="X268" s="33">
        <f t="shared" si="146"/>
        <v>5.3840268594254619</v>
      </c>
      <c r="Y268" s="75">
        <v>12.304734174634708</v>
      </c>
      <c r="Z268" s="33">
        <f t="shared" si="147"/>
        <v>5.6045021472428767</v>
      </c>
      <c r="AA268" s="75">
        <v>0.24</v>
      </c>
      <c r="AB268" s="33">
        <f t="shared" si="148"/>
        <v>6.7375962999726327E-2</v>
      </c>
      <c r="AC268" s="75">
        <v>0.39502799999999999</v>
      </c>
      <c r="AD268" s="33">
        <f t="shared" si="149"/>
        <v>0.48362352596430086</v>
      </c>
      <c r="AE268" s="75">
        <v>6.6000000000000003E-2</v>
      </c>
      <c r="AF268" s="33">
        <f t="shared" si="150"/>
        <v>0.1246267920655985</v>
      </c>
      <c r="AG268" s="75">
        <v>9.5381729395553982</v>
      </c>
      <c r="AH268" s="33">
        <f t="shared" si="151"/>
        <v>2.6501037313715949</v>
      </c>
      <c r="AI268" s="75">
        <v>7.6046318890847203E-2</v>
      </c>
      <c r="AJ268" s="33">
        <f t="shared" si="152"/>
        <v>0.17293619593732468</v>
      </c>
    </row>
    <row r="269" spans="2:36" x14ac:dyDescent="0.25">
      <c r="B269" s="13" t="s">
        <v>2</v>
      </c>
      <c r="C269" s="24">
        <v>0</v>
      </c>
      <c r="D269" s="33">
        <f t="shared" si="136"/>
        <v>0</v>
      </c>
      <c r="E269" s="75">
        <v>1.8871541688860964</v>
      </c>
      <c r="F269" s="33">
        <f t="shared" si="137"/>
        <v>2.3658178746970822</v>
      </c>
      <c r="G269" s="75">
        <v>1.0896375</v>
      </c>
      <c r="H269" s="33">
        <f t="shared" si="138"/>
        <v>1.5113675520637175</v>
      </c>
      <c r="I269" s="75">
        <v>1.7943483119999999</v>
      </c>
      <c r="J269" s="33">
        <f t="shared" si="139"/>
        <v>6.2014051668385726</v>
      </c>
      <c r="K269" s="75">
        <v>1.1636107307096328</v>
      </c>
      <c r="L269" s="33">
        <f t="shared" si="140"/>
        <v>1.1791964847672527</v>
      </c>
      <c r="M269" s="75">
        <v>0</v>
      </c>
      <c r="N269" s="33">
        <f t="shared" si="141"/>
        <v>0</v>
      </c>
      <c r="O269" s="75">
        <v>5.5900008676734965</v>
      </c>
      <c r="P269" s="33">
        <f t="shared" si="142"/>
        <v>3.1908912529023503</v>
      </c>
      <c r="Q269" s="75">
        <v>0.19403915378989003</v>
      </c>
      <c r="R269" s="33">
        <f t="shared" si="143"/>
        <v>0.234304701646842</v>
      </c>
      <c r="S269" s="75">
        <v>8.4069110741691073</v>
      </c>
      <c r="T269" s="33">
        <f t="shared" si="144"/>
        <v>1.3486208360524592</v>
      </c>
      <c r="U269" s="75">
        <v>5.7053033333333332</v>
      </c>
      <c r="V269" s="33">
        <f t="shared" si="145"/>
        <v>1.4879465514022332</v>
      </c>
      <c r="W269" s="75">
        <v>5.4405787943925246</v>
      </c>
      <c r="X269" s="33">
        <f t="shared" si="146"/>
        <v>6.3935318955677385</v>
      </c>
      <c r="Y269" s="75">
        <v>8.2402069903806687</v>
      </c>
      <c r="Z269" s="33">
        <f t="shared" si="147"/>
        <v>3.7532105217287426</v>
      </c>
      <c r="AA269" s="75">
        <v>0</v>
      </c>
      <c r="AB269" s="33">
        <f t="shared" si="148"/>
        <v>0</v>
      </c>
      <c r="AC269" s="75">
        <v>0.32514599999999999</v>
      </c>
      <c r="AD269" s="33">
        <f t="shared" si="149"/>
        <v>0.39806863051021335</v>
      </c>
      <c r="AE269" s="75">
        <v>0.13200000000000001</v>
      </c>
      <c r="AF269" s="33">
        <f t="shared" si="150"/>
        <v>0.249253584131197</v>
      </c>
      <c r="AG269" s="75">
        <v>3.164341540366256</v>
      </c>
      <c r="AH269" s="33">
        <f t="shared" si="151"/>
        <v>0.87918654616568981</v>
      </c>
      <c r="AI269" s="75">
        <v>0.38962649948773903</v>
      </c>
      <c r="AJ269" s="33">
        <f t="shared" si="152"/>
        <v>0.8860458420676478</v>
      </c>
    </row>
    <row r="270" spans="2:36" x14ac:dyDescent="0.25">
      <c r="B270" s="13" t="s">
        <v>3</v>
      </c>
      <c r="C270" s="24">
        <v>0</v>
      </c>
      <c r="D270" s="33">
        <f t="shared" si="136"/>
        <v>0</v>
      </c>
      <c r="E270" s="75">
        <v>1.3208164259914543</v>
      </c>
      <c r="F270" s="33">
        <f t="shared" si="137"/>
        <v>1.6558324493692724</v>
      </c>
      <c r="G270" s="75">
        <v>0.43585499999999999</v>
      </c>
      <c r="H270" s="33">
        <f t="shared" si="138"/>
        <v>0.60454702082548695</v>
      </c>
      <c r="I270" s="75">
        <v>0.4784928832</v>
      </c>
      <c r="J270" s="33">
        <f t="shared" si="139"/>
        <v>1.6537080444902861</v>
      </c>
      <c r="K270" s="75">
        <v>1.1636107307096328</v>
      </c>
      <c r="L270" s="33">
        <f t="shared" si="140"/>
        <v>1.1791964847672527</v>
      </c>
      <c r="M270" s="75">
        <v>0</v>
      </c>
      <c r="N270" s="33">
        <f t="shared" si="141"/>
        <v>0</v>
      </c>
      <c r="O270" s="75">
        <v>2.2626374272974377</v>
      </c>
      <c r="P270" s="33">
        <f t="shared" si="142"/>
        <v>1.2915615124506581</v>
      </c>
      <c r="Q270" s="75">
        <v>0.25439993226811464</v>
      </c>
      <c r="R270" s="33">
        <f t="shared" si="143"/>
        <v>0.30719109553323093</v>
      </c>
      <c r="S270" s="75">
        <v>10.540313125509952</v>
      </c>
      <c r="T270" s="33">
        <f t="shared" si="144"/>
        <v>1.6908571738383547</v>
      </c>
      <c r="U270" s="75">
        <v>5.7053033333333332</v>
      </c>
      <c r="V270" s="33">
        <f t="shared" si="145"/>
        <v>1.4879465514022332</v>
      </c>
      <c r="W270" s="75">
        <v>2.1475968925233642</v>
      </c>
      <c r="X270" s="33">
        <f t="shared" si="146"/>
        <v>2.5237625903556853</v>
      </c>
      <c r="Y270" s="75">
        <v>3.6124482546446646</v>
      </c>
      <c r="Z270" s="33">
        <f t="shared" si="147"/>
        <v>1.6453808520053503</v>
      </c>
      <c r="AA270" s="75">
        <v>0</v>
      </c>
      <c r="AB270" s="33">
        <f t="shared" si="148"/>
        <v>0</v>
      </c>
      <c r="AC270" s="75">
        <v>0.148671</v>
      </c>
      <c r="AD270" s="33">
        <f t="shared" si="149"/>
        <v>0.18201442234129878</v>
      </c>
      <c r="AE270" s="75">
        <v>6.6000000000000003E-2</v>
      </c>
      <c r="AF270" s="33">
        <f t="shared" si="150"/>
        <v>0.1246267920655985</v>
      </c>
      <c r="AG270" s="75">
        <v>2.9832347487380013E-2</v>
      </c>
      <c r="AH270" s="33">
        <f t="shared" si="151"/>
        <v>8.2886749792528882E-3</v>
      </c>
      <c r="AI270" s="75">
        <v>0.30316118162141364</v>
      </c>
      <c r="AJ270" s="33">
        <f t="shared" si="152"/>
        <v>0.68941590165229882</v>
      </c>
    </row>
    <row r="271" spans="2:36" x14ac:dyDescent="0.25">
      <c r="B271" s="13" t="s">
        <v>4</v>
      </c>
      <c r="C271" s="24">
        <v>0</v>
      </c>
      <c r="D271" s="33">
        <f t="shared" si="136"/>
        <v>0</v>
      </c>
      <c r="E271" s="75">
        <v>1.2510990242789162</v>
      </c>
      <c r="F271" s="33">
        <f t="shared" si="137"/>
        <v>1.5684317070937666</v>
      </c>
      <c r="G271" s="75">
        <v>0.2179275</v>
      </c>
      <c r="H271" s="33">
        <f t="shared" si="138"/>
        <v>0.30227351041274347</v>
      </c>
      <c r="I271" s="75">
        <v>0.41868127279999989</v>
      </c>
      <c r="J271" s="33">
        <f t="shared" si="139"/>
        <v>1.446994538929</v>
      </c>
      <c r="K271" s="75">
        <v>1.1636107307096328</v>
      </c>
      <c r="L271" s="33">
        <f t="shared" si="140"/>
        <v>1.1791964847672527</v>
      </c>
      <c r="M271" s="75">
        <v>1.7999999999999999E-2</v>
      </c>
      <c r="N271" s="33">
        <f t="shared" si="141"/>
        <v>4.7098287256131133E-2</v>
      </c>
      <c r="O271" s="75">
        <v>3.8253573530487874</v>
      </c>
      <c r="P271" s="33">
        <f t="shared" si="142"/>
        <v>2.1835952455136569</v>
      </c>
      <c r="Q271" s="75">
        <v>0</v>
      </c>
      <c r="R271" s="33">
        <f t="shared" si="143"/>
        <v>0</v>
      </c>
      <c r="S271" s="75">
        <v>39.9088829768301</v>
      </c>
      <c r="T271" s="33">
        <f t="shared" si="144"/>
        <v>6.4021078195420102</v>
      </c>
      <c r="U271" s="75">
        <v>5.7053033333333332</v>
      </c>
      <c r="V271" s="33">
        <f t="shared" si="145"/>
        <v>1.4879465514022332</v>
      </c>
      <c r="W271" s="75">
        <v>6.1564444252336452</v>
      </c>
      <c r="X271" s="33">
        <f t="shared" si="146"/>
        <v>7.2347860923529668</v>
      </c>
      <c r="Y271" s="75">
        <v>7.1705857046446644</v>
      </c>
      <c r="Z271" s="33">
        <f t="shared" si="147"/>
        <v>3.2660244754830843</v>
      </c>
      <c r="AA271" s="75">
        <v>0</v>
      </c>
      <c r="AB271" s="33">
        <f t="shared" si="148"/>
        <v>0</v>
      </c>
      <c r="AC271" s="75">
        <v>0.23927599999999999</v>
      </c>
      <c r="AD271" s="33">
        <f t="shared" si="149"/>
        <v>0.29294000121164587</v>
      </c>
      <c r="AE271" s="75">
        <v>6.6000000000000003E-2</v>
      </c>
      <c r="AF271" s="33">
        <f t="shared" si="150"/>
        <v>0.1246267920655985</v>
      </c>
      <c r="AG271" s="75">
        <v>2.380765418998803</v>
      </c>
      <c r="AH271" s="33">
        <f t="shared" si="151"/>
        <v>0.66147629744101499</v>
      </c>
      <c r="AI271" s="75">
        <v>0.5052686360356895</v>
      </c>
      <c r="AJ271" s="33">
        <f t="shared" si="152"/>
        <v>1.1490265027538316</v>
      </c>
    </row>
    <row r="272" spans="2:36" x14ac:dyDescent="0.25">
      <c r="B272" s="13" t="s">
        <v>5</v>
      </c>
      <c r="C272" s="24">
        <v>0</v>
      </c>
      <c r="D272" s="33">
        <f t="shared" si="136"/>
        <v>0</v>
      </c>
      <c r="E272" s="75">
        <v>0.64732707373711618</v>
      </c>
      <c r="F272" s="33">
        <f t="shared" si="137"/>
        <v>0.81151714421221743</v>
      </c>
      <c r="G272" s="75">
        <v>0.2179275</v>
      </c>
      <c r="H272" s="33">
        <f t="shared" si="138"/>
        <v>0.30227351041274347</v>
      </c>
      <c r="I272" s="75">
        <v>0.41868127279999989</v>
      </c>
      <c r="J272" s="33">
        <f t="shared" si="139"/>
        <v>1.446994538929</v>
      </c>
      <c r="K272" s="75">
        <v>1.1636107307096328</v>
      </c>
      <c r="L272" s="33">
        <f t="shared" si="140"/>
        <v>1.1791964847672527</v>
      </c>
      <c r="M272" s="75">
        <v>0</v>
      </c>
      <c r="N272" s="33">
        <f t="shared" si="141"/>
        <v>0</v>
      </c>
      <c r="O272" s="75">
        <v>2.1676983933791809</v>
      </c>
      <c r="P272" s="33">
        <f t="shared" si="142"/>
        <v>1.2373682949431899</v>
      </c>
      <c r="Q272" s="75">
        <v>0</v>
      </c>
      <c r="R272" s="33">
        <f t="shared" si="143"/>
        <v>0</v>
      </c>
      <c r="S272" s="75">
        <v>12.757358192154232</v>
      </c>
      <c r="T272" s="33">
        <f t="shared" si="144"/>
        <v>2.0465113665573251</v>
      </c>
      <c r="U272" s="75">
        <v>5.7053033333333332</v>
      </c>
      <c r="V272" s="33">
        <f t="shared" si="145"/>
        <v>1.4879465514022332</v>
      </c>
      <c r="W272" s="75">
        <v>3.5793281542056081</v>
      </c>
      <c r="X272" s="33">
        <f t="shared" si="146"/>
        <v>4.2062709839261432</v>
      </c>
      <c r="Y272" s="75">
        <v>5.2983114722486659</v>
      </c>
      <c r="Z272" s="33">
        <f t="shared" si="147"/>
        <v>2.4132498598947389</v>
      </c>
      <c r="AA272" s="75">
        <v>0</v>
      </c>
      <c r="AB272" s="33">
        <f t="shared" si="148"/>
        <v>0</v>
      </c>
      <c r="AC272" s="75">
        <v>0.41856700000000002</v>
      </c>
      <c r="AD272" s="33">
        <f t="shared" si="149"/>
        <v>0.51244177220931053</v>
      </c>
      <c r="AE272" s="75">
        <v>4.3999999999999997E-2</v>
      </c>
      <c r="AF272" s="33">
        <f t="shared" si="150"/>
        <v>8.3084528043732328E-2</v>
      </c>
      <c r="AG272" s="75">
        <v>2.182429710996348</v>
      </c>
      <c r="AH272" s="33">
        <f t="shared" si="151"/>
        <v>0.60637033499177118</v>
      </c>
      <c r="AI272" s="75">
        <v>5.4159882132104438E-2</v>
      </c>
      <c r="AJ272" s="33">
        <f t="shared" si="152"/>
        <v>0.12316446246114515</v>
      </c>
    </row>
    <row r="273" spans="2:36" ht="15.75" thickBot="1" x14ac:dyDescent="0.3">
      <c r="B273" s="97" t="s">
        <v>101</v>
      </c>
      <c r="C273" s="102">
        <v>0</v>
      </c>
      <c r="D273" s="130">
        <f t="shared" si="136"/>
        <v>0</v>
      </c>
      <c r="E273" s="149">
        <v>0</v>
      </c>
      <c r="F273" s="130">
        <f t="shared" si="137"/>
        <v>0</v>
      </c>
      <c r="G273" s="149">
        <v>0</v>
      </c>
      <c r="H273" s="130">
        <f t="shared" si="138"/>
        <v>0</v>
      </c>
      <c r="I273" s="149">
        <v>0</v>
      </c>
      <c r="J273" s="130">
        <f t="shared" si="139"/>
        <v>0</v>
      </c>
      <c r="K273" s="149">
        <v>0</v>
      </c>
      <c r="L273" s="130">
        <f t="shared" si="140"/>
        <v>0</v>
      </c>
      <c r="M273" s="149">
        <v>0</v>
      </c>
      <c r="N273" s="130">
        <f t="shared" si="141"/>
        <v>0</v>
      </c>
      <c r="O273" s="149">
        <v>0</v>
      </c>
      <c r="P273" s="130">
        <f t="shared" si="142"/>
        <v>0</v>
      </c>
      <c r="Q273" s="149">
        <v>0</v>
      </c>
      <c r="R273" s="130">
        <f t="shared" si="143"/>
        <v>0</v>
      </c>
      <c r="S273" s="149">
        <v>0</v>
      </c>
      <c r="T273" s="130">
        <f t="shared" si="144"/>
        <v>0</v>
      </c>
      <c r="U273" s="149">
        <v>0</v>
      </c>
      <c r="V273" s="130">
        <f t="shared" si="145"/>
        <v>0</v>
      </c>
      <c r="W273" s="149">
        <v>0</v>
      </c>
      <c r="X273" s="130">
        <f t="shared" si="146"/>
        <v>0</v>
      </c>
      <c r="Y273" s="149">
        <v>0</v>
      </c>
      <c r="Z273" s="130">
        <f t="shared" si="147"/>
        <v>0</v>
      </c>
      <c r="AA273" s="149">
        <v>0</v>
      </c>
      <c r="AB273" s="130">
        <f t="shared" si="148"/>
        <v>0</v>
      </c>
      <c r="AC273" s="149">
        <v>0</v>
      </c>
      <c r="AD273" s="130">
        <f t="shared" si="149"/>
        <v>0</v>
      </c>
      <c r="AE273" s="149">
        <v>0</v>
      </c>
      <c r="AF273" s="130">
        <f t="shared" si="150"/>
        <v>0</v>
      </c>
      <c r="AG273" s="149">
        <v>4.6287139776014681E-2</v>
      </c>
      <c r="AH273" s="130">
        <f t="shared" si="151"/>
        <v>1.2860505110599607E-2</v>
      </c>
      <c r="AI273" s="149">
        <v>0</v>
      </c>
      <c r="AJ273" s="130">
        <f t="shared" si="152"/>
        <v>0</v>
      </c>
    </row>
    <row r="275" spans="2:36" ht="18" customHeight="1" x14ac:dyDescent="0.25">
      <c r="B275" s="249" t="s">
        <v>8</v>
      </c>
      <c r="C275" s="249"/>
      <c r="D275" s="249"/>
      <c r="E275" s="249"/>
      <c r="F275" s="249"/>
      <c r="G275" s="249"/>
      <c r="H275" s="249"/>
      <c r="I275" s="249"/>
      <c r="J275" s="249"/>
      <c r="K275" s="249"/>
      <c r="L275" s="249"/>
      <c r="M275" s="249"/>
      <c r="N275" s="249"/>
    </row>
    <row r="276" spans="2:36" ht="16.5" x14ac:dyDescent="0.25">
      <c r="B276" s="249" t="s">
        <v>9</v>
      </c>
      <c r="C276" s="249"/>
      <c r="D276" s="249"/>
      <c r="E276" s="249"/>
      <c r="F276" s="249"/>
      <c r="G276" s="249"/>
      <c r="H276" s="249"/>
      <c r="I276" s="249"/>
      <c r="J276" s="249"/>
      <c r="K276" s="249"/>
      <c r="L276" s="249"/>
      <c r="M276" s="249"/>
      <c r="N276" s="249"/>
    </row>
    <row r="277" spans="2:36" ht="44.25" customHeight="1" x14ac:dyDescent="0.25">
      <c r="B277" s="250" t="s">
        <v>12</v>
      </c>
      <c r="C277" s="250"/>
      <c r="D277" s="250"/>
      <c r="E277" s="250"/>
      <c r="F277" s="250"/>
      <c r="G277" s="250"/>
      <c r="H277" s="250"/>
      <c r="I277" s="250"/>
      <c r="J277" s="250"/>
      <c r="K277" s="250"/>
      <c r="L277" s="250"/>
      <c r="M277" s="249"/>
      <c r="N277" s="249"/>
    </row>
    <row r="278" spans="2:36" ht="16.5" x14ac:dyDescent="0.25">
      <c r="B278" s="249" t="s">
        <v>10</v>
      </c>
      <c r="C278" s="249"/>
      <c r="D278" s="249"/>
      <c r="E278" s="249"/>
      <c r="F278" s="249"/>
      <c r="G278" s="249"/>
      <c r="H278" s="249"/>
      <c r="I278" s="249"/>
      <c r="J278" s="249"/>
      <c r="K278" s="249"/>
      <c r="L278" s="249"/>
      <c r="M278" s="249"/>
      <c r="N278" s="249"/>
    </row>
    <row r="279" spans="2:36" ht="16.5" x14ac:dyDescent="0.25">
      <c r="B279" s="249" t="s">
        <v>71</v>
      </c>
      <c r="C279" s="249"/>
      <c r="D279" s="249"/>
      <c r="E279" s="249"/>
      <c r="F279" s="249"/>
      <c r="G279" s="249"/>
      <c r="H279" s="249"/>
      <c r="I279" s="249"/>
      <c r="J279" s="249"/>
      <c r="K279" s="249"/>
      <c r="L279" s="249"/>
      <c r="M279" s="249"/>
      <c r="N279" s="249"/>
    </row>
  </sheetData>
  <mergeCells count="158">
    <mergeCell ref="AI35:AJ35"/>
    <mergeCell ref="C35:D35"/>
    <mergeCell ref="E35:F35"/>
    <mergeCell ref="G35:H35"/>
    <mergeCell ref="I35:J35"/>
    <mergeCell ref="K35:L35"/>
    <mergeCell ref="M35:N35"/>
    <mergeCell ref="O35:P35"/>
    <mergeCell ref="Q35:R35"/>
    <mergeCell ref="S35:T35"/>
    <mergeCell ref="U35:V35"/>
    <mergeCell ref="W35:X35"/>
    <mergeCell ref="Y35:Z35"/>
    <mergeCell ref="AA35:AB35"/>
    <mergeCell ref="AC35:AD35"/>
    <mergeCell ref="AE35:AF35"/>
    <mergeCell ref="AG35:AH35"/>
    <mergeCell ref="U65:V65"/>
    <mergeCell ref="W65:X65"/>
    <mergeCell ref="Y65:Z65"/>
    <mergeCell ref="AA65:AB65"/>
    <mergeCell ref="AC65:AD65"/>
    <mergeCell ref="AE65:AF65"/>
    <mergeCell ref="AG65:AH65"/>
    <mergeCell ref="AI65:AJ65"/>
    <mergeCell ref="C65:D65"/>
    <mergeCell ref="E65:F65"/>
    <mergeCell ref="G65:H65"/>
    <mergeCell ref="I65:J65"/>
    <mergeCell ref="K65:L65"/>
    <mergeCell ref="M65:N65"/>
    <mergeCell ref="O65:P65"/>
    <mergeCell ref="Q65:R65"/>
    <mergeCell ref="S65:T65"/>
    <mergeCell ref="O125:P125"/>
    <mergeCell ref="Q125:R125"/>
    <mergeCell ref="S125:T125"/>
    <mergeCell ref="U125:V125"/>
    <mergeCell ref="AG125:AH125"/>
    <mergeCell ref="AI125:AJ125"/>
    <mergeCell ref="W125:X125"/>
    <mergeCell ref="Y125:Z125"/>
    <mergeCell ref="AA125:AB125"/>
    <mergeCell ref="AC125:AD125"/>
    <mergeCell ref="AE125:AF125"/>
    <mergeCell ref="O155:P155"/>
    <mergeCell ref="Q155:R155"/>
    <mergeCell ref="S155:T155"/>
    <mergeCell ref="U155:V155"/>
    <mergeCell ref="AG155:AH155"/>
    <mergeCell ref="AI155:AJ155"/>
    <mergeCell ref="W155:X155"/>
    <mergeCell ref="Y155:Z155"/>
    <mergeCell ref="AA155:AB155"/>
    <mergeCell ref="AC155:AD155"/>
    <mergeCell ref="AE155:AF155"/>
    <mergeCell ref="AA185:AB185"/>
    <mergeCell ref="S215:T215"/>
    <mergeCell ref="U215:V215"/>
    <mergeCell ref="W215:X215"/>
    <mergeCell ref="K215:L215"/>
    <mergeCell ref="M215:N215"/>
    <mergeCell ref="O215:P215"/>
    <mergeCell ref="Y215:Z215"/>
    <mergeCell ref="AA215:AB215"/>
    <mergeCell ref="AE185:AF185"/>
    <mergeCell ref="AG185:AH185"/>
    <mergeCell ref="AI185:AJ185"/>
    <mergeCell ref="AC215:AD215"/>
    <mergeCell ref="AE215:AF215"/>
    <mergeCell ref="AG215:AH215"/>
    <mergeCell ref="AI215:AJ215"/>
    <mergeCell ref="AC185:AD185"/>
    <mergeCell ref="C215:D215"/>
    <mergeCell ref="E215:F215"/>
    <mergeCell ref="G185:H185"/>
    <mergeCell ref="Y185:Z185"/>
    <mergeCell ref="C185:D185"/>
    <mergeCell ref="E185:F185"/>
    <mergeCell ref="I185:J185"/>
    <mergeCell ref="K185:L185"/>
    <mergeCell ref="M185:N185"/>
    <mergeCell ref="O185:P185"/>
    <mergeCell ref="Q185:R185"/>
    <mergeCell ref="S185:T185"/>
    <mergeCell ref="Q215:R215"/>
    <mergeCell ref="U185:V185"/>
    <mergeCell ref="W185:X185"/>
    <mergeCell ref="G215:H215"/>
    <mergeCell ref="AA245:AB245"/>
    <mergeCell ref="K245:L245"/>
    <mergeCell ref="AC245:AD245"/>
    <mergeCell ref="AE245:AF245"/>
    <mergeCell ref="AG245:AH245"/>
    <mergeCell ref="AI245:AJ245"/>
    <mergeCell ref="B275:N275"/>
    <mergeCell ref="O245:P245"/>
    <mergeCell ref="Q245:R245"/>
    <mergeCell ref="S245:T245"/>
    <mergeCell ref="U245:V245"/>
    <mergeCell ref="W245:X245"/>
    <mergeCell ref="Y245:Z245"/>
    <mergeCell ref="M245:N245"/>
    <mergeCell ref="C245:D245"/>
    <mergeCell ref="E245:F245"/>
    <mergeCell ref="G245:H245"/>
    <mergeCell ref="I245:J245"/>
    <mergeCell ref="C95:D95"/>
    <mergeCell ref="E95:F95"/>
    <mergeCell ref="G95:H95"/>
    <mergeCell ref="I95:J95"/>
    <mergeCell ref="K95:L95"/>
    <mergeCell ref="B276:N276"/>
    <mergeCell ref="B277:N277"/>
    <mergeCell ref="B278:N278"/>
    <mergeCell ref="B279:N279"/>
    <mergeCell ref="I215:J215"/>
    <mergeCell ref="C155:D155"/>
    <mergeCell ref="E155:F155"/>
    <mergeCell ref="G155:H155"/>
    <mergeCell ref="I155:J155"/>
    <mergeCell ref="K155:L155"/>
    <mergeCell ref="M155:N155"/>
    <mergeCell ref="C125:D125"/>
    <mergeCell ref="E125:F125"/>
    <mergeCell ref="G125:H125"/>
    <mergeCell ref="I125:J125"/>
    <mergeCell ref="K125:L125"/>
    <mergeCell ref="M125:N125"/>
    <mergeCell ref="AG95:AH95"/>
    <mergeCell ref="AI95:AJ95"/>
    <mergeCell ref="W95:X95"/>
    <mergeCell ref="Y95:Z95"/>
    <mergeCell ref="AA95:AB95"/>
    <mergeCell ref="AC95:AD95"/>
    <mergeCell ref="AE95:AF95"/>
    <mergeCell ref="M95:N95"/>
    <mergeCell ref="O95:P95"/>
    <mergeCell ref="Q95:R95"/>
    <mergeCell ref="S95:T95"/>
    <mergeCell ref="U95:V95"/>
    <mergeCell ref="U5:V5"/>
    <mergeCell ref="W5:X5"/>
    <mergeCell ref="Y5:Z5"/>
    <mergeCell ref="AA5:AB5"/>
    <mergeCell ref="AC5:AD5"/>
    <mergeCell ref="AE5:AF5"/>
    <mergeCell ref="AG5:AH5"/>
    <mergeCell ref="AI5:AJ5"/>
    <mergeCell ref="C5:D5"/>
    <mergeCell ref="E5:F5"/>
    <mergeCell ref="G5:H5"/>
    <mergeCell ref="I5:J5"/>
    <mergeCell ref="K5:L5"/>
    <mergeCell ref="M5:N5"/>
    <mergeCell ref="O5:P5"/>
    <mergeCell ref="Q5:R5"/>
    <mergeCell ref="S5:T5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FA40"/>
  <sheetViews>
    <sheetView tabSelected="1" workbookViewId="0">
      <selection activeCell="B8" sqref="B8:B33"/>
    </sheetView>
  </sheetViews>
  <sheetFormatPr baseColWidth="10" defaultRowHeight="15" x14ac:dyDescent="0.25"/>
  <cols>
    <col min="1" max="1" width="3.5703125" customWidth="1"/>
    <col min="2" max="2" width="76.7109375" customWidth="1"/>
    <col min="3" max="5" width="9.7109375" customWidth="1"/>
    <col min="6" max="7" width="10.42578125" customWidth="1"/>
    <col min="12" max="14" width="11.42578125" customWidth="1"/>
    <col min="21" max="23" width="11.42578125" customWidth="1"/>
    <col min="30" max="32" width="11.7109375" customWidth="1"/>
    <col min="39" max="41" width="12.140625" customWidth="1"/>
    <col min="48" max="50" width="10.7109375" customWidth="1"/>
    <col min="57" max="59" width="11.5703125" customWidth="1"/>
    <col min="66" max="68" width="11.28515625" customWidth="1"/>
    <col min="75" max="76" width="11.7109375" customWidth="1"/>
    <col min="77" max="77" width="12.42578125" customWidth="1"/>
    <col min="84" max="85" width="11.140625" customWidth="1"/>
    <col min="86" max="86" width="13" customWidth="1"/>
    <col min="93" max="95" width="11.5703125" customWidth="1"/>
    <col min="102" max="104" width="12.42578125" customWidth="1"/>
    <col min="111" max="113" width="11.85546875" customWidth="1"/>
    <col min="120" max="122" width="11.42578125" customWidth="1"/>
    <col min="129" max="131" width="11.140625" customWidth="1"/>
    <col min="138" max="140" width="11.7109375" customWidth="1"/>
    <col min="147" max="148" width="12.42578125" customWidth="1"/>
    <col min="149" max="149" width="11.7109375" customWidth="1"/>
    <col min="157" max="157" width="15.5703125" customWidth="1"/>
  </cols>
  <sheetData>
    <row r="1" spans="2:157" ht="66" customHeight="1" x14ac:dyDescent="0.25"/>
    <row r="2" spans="2:157" x14ac:dyDescent="0.25">
      <c r="C2" s="77"/>
      <c r="D2" s="77"/>
      <c r="E2" s="77"/>
      <c r="F2" s="77"/>
      <c r="G2" s="77"/>
      <c r="L2" s="199"/>
      <c r="M2" s="199"/>
      <c r="N2" s="199"/>
      <c r="DP2" s="199"/>
      <c r="DQ2" s="199"/>
      <c r="DR2" s="199"/>
    </row>
    <row r="3" spans="2:157" x14ac:dyDescent="0.25">
      <c r="B3" s="77" t="s">
        <v>69</v>
      </c>
      <c r="C3" s="198"/>
      <c r="D3" s="198"/>
      <c r="E3" s="198"/>
      <c r="F3" s="77"/>
      <c r="G3" s="77"/>
      <c r="L3" s="199"/>
      <c r="M3" s="199"/>
      <c r="N3" s="199"/>
      <c r="DP3" s="199"/>
      <c r="DQ3" s="199"/>
      <c r="DR3" s="199"/>
    </row>
    <row r="4" spans="2:157" ht="15.75" thickBot="1" x14ac:dyDescent="0.3">
      <c r="B4" s="77"/>
      <c r="C4" s="201"/>
      <c r="D4" s="201"/>
      <c r="E4" s="201"/>
      <c r="F4" s="77"/>
      <c r="G4" s="77"/>
    </row>
    <row r="5" spans="2:157" ht="33.75" customHeight="1" thickBot="1" x14ac:dyDescent="0.3">
      <c r="B5" s="27" t="s">
        <v>38</v>
      </c>
      <c r="C5" s="251" t="s">
        <v>14</v>
      </c>
      <c r="D5" s="252"/>
      <c r="E5" s="252"/>
      <c r="F5" s="253"/>
      <c r="G5" s="253"/>
      <c r="H5" s="253"/>
      <c r="I5" s="253"/>
      <c r="J5" s="253"/>
      <c r="K5" s="254"/>
      <c r="L5" s="251" t="s">
        <v>15</v>
      </c>
      <c r="M5" s="252"/>
      <c r="N5" s="252"/>
      <c r="O5" s="252"/>
      <c r="P5" s="252"/>
      <c r="Q5" s="253" t="s">
        <v>15</v>
      </c>
      <c r="R5" s="253"/>
      <c r="S5" s="253"/>
      <c r="T5" s="253"/>
      <c r="U5" s="251" t="s">
        <v>16</v>
      </c>
      <c r="V5" s="252"/>
      <c r="W5" s="252"/>
      <c r="X5" s="252"/>
      <c r="Y5" s="252"/>
      <c r="Z5" s="253"/>
      <c r="AA5" s="253"/>
      <c r="AB5" s="253"/>
      <c r="AC5" s="254"/>
      <c r="AD5" s="251" t="s">
        <v>17</v>
      </c>
      <c r="AE5" s="252"/>
      <c r="AF5" s="252"/>
      <c r="AG5" s="252"/>
      <c r="AH5" s="252"/>
      <c r="AI5" s="253"/>
      <c r="AJ5" s="253"/>
      <c r="AK5" s="253"/>
      <c r="AL5" s="253"/>
      <c r="AM5" s="251" t="s">
        <v>18</v>
      </c>
      <c r="AN5" s="252"/>
      <c r="AO5" s="252"/>
      <c r="AP5" s="252"/>
      <c r="AQ5" s="252"/>
      <c r="AR5" s="253"/>
      <c r="AS5" s="253"/>
      <c r="AT5" s="253"/>
      <c r="AU5" s="254"/>
      <c r="AV5" s="251" t="s">
        <v>19</v>
      </c>
      <c r="AW5" s="252"/>
      <c r="AX5" s="252"/>
      <c r="AY5" s="252"/>
      <c r="AZ5" s="252"/>
      <c r="BA5" s="253"/>
      <c r="BB5" s="253"/>
      <c r="BC5" s="253"/>
      <c r="BD5" s="253"/>
      <c r="BE5" s="251" t="s">
        <v>20</v>
      </c>
      <c r="BF5" s="252"/>
      <c r="BG5" s="252"/>
      <c r="BH5" s="252"/>
      <c r="BI5" s="252"/>
      <c r="BJ5" s="253"/>
      <c r="BK5" s="253"/>
      <c r="BL5" s="253"/>
      <c r="BM5" s="254"/>
      <c r="BN5" s="251" t="s">
        <v>21</v>
      </c>
      <c r="BO5" s="252"/>
      <c r="BP5" s="252"/>
      <c r="BQ5" s="252"/>
      <c r="BR5" s="252"/>
      <c r="BS5" s="253"/>
      <c r="BT5" s="253"/>
      <c r="BU5" s="253"/>
      <c r="BV5" s="253"/>
      <c r="BW5" s="251" t="s">
        <v>22</v>
      </c>
      <c r="BX5" s="252"/>
      <c r="BY5" s="252"/>
      <c r="BZ5" s="252"/>
      <c r="CA5" s="252"/>
      <c r="CB5" s="253"/>
      <c r="CC5" s="253"/>
      <c r="CD5" s="253"/>
      <c r="CE5" s="254"/>
      <c r="CF5" s="251" t="s">
        <v>23</v>
      </c>
      <c r="CG5" s="252"/>
      <c r="CH5" s="252"/>
      <c r="CI5" s="252"/>
      <c r="CJ5" s="252"/>
      <c r="CK5" s="253"/>
      <c r="CL5" s="253"/>
      <c r="CM5" s="253"/>
      <c r="CN5" s="253"/>
      <c r="CO5" s="251" t="s">
        <v>24</v>
      </c>
      <c r="CP5" s="252"/>
      <c r="CQ5" s="252"/>
      <c r="CR5" s="252"/>
      <c r="CS5" s="252"/>
      <c r="CT5" s="253"/>
      <c r="CU5" s="253"/>
      <c r="CV5" s="253"/>
      <c r="CW5" s="254"/>
      <c r="CX5" s="251" t="s">
        <v>25</v>
      </c>
      <c r="CY5" s="252"/>
      <c r="CZ5" s="252"/>
      <c r="DA5" s="252"/>
      <c r="DB5" s="252"/>
      <c r="DC5" s="253"/>
      <c r="DD5" s="253"/>
      <c r="DE5" s="253"/>
      <c r="DF5" s="253"/>
      <c r="DG5" s="251" t="s">
        <v>26</v>
      </c>
      <c r="DH5" s="252"/>
      <c r="DI5" s="252"/>
      <c r="DJ5" s="252"/>
      <c r="DK5" s="252"/>
      <c r="DL5" s="253"/>
      <c r="DM5" s="253"/>
      <c r="DN5" s="253"/>
      <c r="DO5" s="254"/>
      <c r="DP5" s="251" t="s">
        <v>27</v>
      </c>
      <c r="DQ5" s="252"/>
      <c r="DR5" s="252"/>
      <c r="DS5" s="252"/>
      <c r="DT5" s="252"/>
      <c r="DU5" s="253"/>
      <c r="DV5" s="253"/>
      <c r="DW5" s="253"/>
      <c r="DX5" s="253"/>
      <c r="DY5" s="251" t="s">
        <v>28</v>
      </c>
      <c r="DZ5" s="252"/>
      <c r="EA5" s="252"/>
      <c r="EB5" s="252"/>
      <c r="EC5" s="252"/>
      <c r="ED5" s="253"/>
      <c r="EE5" s="253"/>
      <c r="EF5" s="253"/>
      <c r="EG5" s="254"/>
      <c r="EH5" s="251" t="s">
        <v>29</v>
      </c>
      <c r="EI5" s="252"/>
      <c r="EJ5" s="252"/>
      <c r="EK5" s="252"/>
      <c r="EL5" s="252"/>
      <c r="EM5" s="253"/>
      <c r="EN5" s="253"/>
      <c r="EO5" s="253"/>
      <c r="EP5" s="253"/>
      <c r="EQ5" s="251" t="s">
        <v>30</v>
      </c>
      <c r="ER5" s="252"/>
      <c r="ES5" s="252"/>
      <c r="ET5" s="252"/>
      <c r="EU5" s="252"/>
      <c r="EV5" s="253"/>
      <c r="EW5" s="253"/>
      <c r="EX5" s="253"/>
      <c r="EY5" s="254"/>
    </row>
    <row r="6" spans="2:157" ht="15.75" customHeight="1" thickBot="1" x14ac:dyDescent="0.3">
      <c r="B6" s="112" t="s">
        <v>11</v>
      </c>
      <c r="C6" s="129" t="s">
        <v>75</v>
      </c>
      <c r="D6" s="114">
        <v>2024</v>
      </c>
      <c r="E6" s="114">
        <v>2023</v>
      </c>
      <c r="F6" s="114">
        <v>2022</v>
      </c>
      <c r="G6" s="114">
        <v>2021</v>
      </c>
      <c r="H6" s="114">
        <v>2020</v>
      </c>
      <c r="I6" s="114">
        <v>2019</v>
      </c>
      <c r="J6" s="114">
        <v>2018</v>
      </c>
      <c r="K6" s="114">
        <v>2017</v>
      </c>
      <c r="L6" s="129" t="s">
        <v>75</v>
      </c>
      <c r="M6" s="114">
        <v>2024</v>
      </c>
      <c r="N6" s="114">
        <v>2023</v>
      </c>
      <c r="O6" s="114">
        <v>2022</v>
      </c>
      <c r="P6" s="114">
        <v>2021</v>
      </c>
      <c r="Q6" s="114">
        <v>2020</v>
      </c>
      <c r="R6" s="114">
        <v>2019</v>
      </c>
      <c r="S6" s="114">
        <v>2018</v>
      </c>
      <c r="T6" s="187">
        <v>2017</v>
      </c>
      <c r="U6" s="129" t="s">
        <v>75</v>
      </c>
      <c r="V6" s="114">
        <v>2024</v>
      </c>
      <c r="W6" s="114">
        <v>2023</v>
      </c>
      <c r="X6" s="114">
        <v>2022</v>
      </c>
      <c r="Y6" s="114">
        <v>2021</v>
      </c>
      <c r="Z6" s="114">
        <v>2020</v>
      </c>
      <c r="AA6" s="114">
        <v>2019</v>
      </c>
      <c r="AB6" s="114">
        <v>2018</v>
      </c>
      <c r="AC6" s="115">
        <v>2017</v>
      </c>
      <c r="AD6" s="129" t="s">
        <v>75</v>
      </c>
      <c r="AE6" s="114">
        <v>2024</v>
      </c>
      <c r="AF6" s="114">
        <v>2023</v>
      </c>
      <c r="AG6" s="114">
        <v>2022</v>
      </c>
      <c r="AH6" s="114">
        <v>2021</v>
      </c>
      <c r="AI6" s="114">
        <v>2020</v>
      </c>
      <c r="AJ6" s="114">
        <v>2019</v>
      </c>
      <c r="AK6" s="114">
        <v>2018</v>
      </c>
      <c r="AL6" s="187">
        <v>2017</v>
      </c>
      <c r="AM6" s="129" t="s">
        <v>75</v>
      </c>
      <c r="AN6" s="114">
        <v>2024</v>
      </c>
      <c r="AO6" s="114">
        <v>2023</v>
      </c>
      <c r="AP6" s="114">
        <v>2022</v>
      </c>
      <c r="AQ6" s="114">
        <v>2021</v>
      </c>
      <c r="AR6" s="114">
        <v>2020</v>
      </c>
      <c r="AS6" s="114">
        <v>2019</v>
      </c>
      <c r="AT6" s="114">
        <v>2018</v>
      </c>
      <c r="AU6" s="115">
        <v>2017</v>
      </c>
      <c r="AV6" s="129" t="s">
        <v>75</v>
      </c>
      <c r="AW6" s="114">
        <v>2024</v>
      </c>
      <c r="AX6" s="114">
        <v>2023</v>
      </c>
      <c r="AY6" s="114">
        <v>2022</v>
      </c>
      <c r="AZ6" s="114">
        <v>2021</v>
      </c>
      <c r="BA6" s="114">
        <v>2020</v>
      </c>
      <c r="BB6" s="114">
        <v>2019</v>
      </c>
      <c r="BC6" s="114">
        <v>2018</v>
      </c>
      <c r="BD6" s="187">
        <v>2017</v>
      </c>
      <c r="BE6" s="129" t="s">
        <v>75</v>
      </c>
      <c r="BF6" s="114">
        <v>2024</v>
      </c>
      <c r="BG6" s="114">
        <v>2023</v>
      </c>
      <c r="BH6" s="114">
        <v>2022</v>
      </c>
      <c r="BI6" s="114">
        <v>2021</v>
      </c>
      <c r="BJ6" s="114">
        <v>2020</v>
      </c>
      <c r="BK6" s="114">
        <v>2019</v>
      </c>
      <c r="BL6" s="114">
        <v>2018</v>
      </c>
      <c r="BM6" s="115">
        <v>2017</v>
      </c>
      <c r="BN6" s="129" t="s">
        <v>75</v>
      </c>
      <c r="BO6" s="114">
        <v>2024</v>
      </c>
      <c r="BP6" s="114">
        <v>2023</v>
      </c>
      <c r="BQ6" s="114">
        <v>2022</v>
      </c>
      <c r="BR6" s="114">
        <v>2021</v>
      </c>
      <c r="BS6" s="114">
        <v>2020</v>
      </c>
      <c r="BT6" s="114">
        <v>2019</v>
      </c>
      <c r="BU6" s="114">
        <v>2018</v>
      </c>
      <c r="BV6" s="187">
        <v>2017</v>
      </c>
      <c r="BW6" s="129" t="s">
        <v>75</v>
      </c>
      <c r="BX6" s="114">
        <v>2024</v>
      </c>
      <c r="BY6" s="114">
        <v>2023</v>
      </c>
      <c r="BZ6" s="114">
        <v>2022</v>
      </c>
      <c r="CA6" s="114">
        <v>2021</v>
      </c>
      <c r="CB6" s="114">
        <v>2020</v>
      </c>
      <c r="CC6" s="114">
        <v>2019</v>
      </c>
      <c r="CD6" s="114">
        <v>2018</v>
      </c>
      <c r="CE6" s="115">
        <v>2017</v>
      </c>
      <c r="CF6" s="129" t="s">
        <v>75</v>
      </c>
      <c r="CG6" s="114">
        <v>2024</v>
      </c>
      <c r="CH6" s="187">
        <v>2023</v>
      </c>
      <c r="CI6" s="114">
        <v>2022</v>
      </c>
      <c r="CJ6" s="114">
        <v>2021</v>
      </c>
      <c r="CK6" s="114">
        <v>2020</v>
      </c>
      <c r="CL6" s="114">
        <v>2019</v>
      </c>
      <c r="CM6" s="114">
        <v>2018</v>
      </c>
      <c r="CN6" s="187">
        <v>2017</v>
      </c>
      <c r="CO6" s="129" t="s">
        <v>75</v>
      </c>
      <c r="CP6" s="114">
        <v>2024</v>
      </c>
      <c r="CQ6" s="114">
        <v>2023</v>
      </c>
      <c r="CR6" s="114">
        <v>2022</v>
      </c>
      <c r="CS6" s="114">
        <v>2021</v>
      </c>
      <c r="CT6" s="114">
        <v>2020</v>
      </c>
      <c r="CU6" s="114">
        <v>2019</v>
      </c>
      <c r="CV6" s="114">
        <v>2018</v>
      </c>
      <c r="CW6" s="115">
        <v>2017</v>
      </c>
      <c r="CX6" s="129" t="s">
        <v>75</v>
      </c>
      <c r="CY6" s="114">
        <v>2024</v>
      </c>
      <c r="CZ6" s="114">
        <v>2023</v>
      </c>
      <c r="DA6" s="114">
        <v>2022</v>
      </c>
      <c r="DB6" s="114">
        <v>2021</v>
      </c>
      <c r="DC6" s="114">
        <v>2020</v>
      </c>
      <c r="DD6" s="114">
        <v>2019</v>
      </c>
      <c r="DE6" s="114">
        <v>2018</v>
      </c>
      <c r="DF6" s="187">
        <v>2017</v>
      </c>
      <c r="DG6" s="129" t="s">
        <v>75</v>
      </c>
      <c r="DH6" s="114">
        <v>2024</v>
      </c>
      <c r="DI6" s="114">
        <v>2023</v>
      </c>
      <c r="DJ6" s="114">
        <v>2022</v>
      </c>
      <c r="DK6" s="114">
        <v>2021</v>
      </c>
      <c r="DL6" s="114">
        <v>2020</v>
      </c>
      <c r="DM6" s="114">
        <v>2019</v>
      </c>
      <c r="DN6" s="114">
        <v>2018</v>
      </c>
      <c r="DO6" s="115">
        <v>2017</v>
      </c>
      <c r="DP6" s="129" t="s">
        <v>75</v>
      </c>
      <c r="DQ6" s="114">
        <v>2024</v>
      </c>
      <c r="DR6" s="187">
        <v>2023</v>
      </c>
      <c r="DS6" s="187">
        <v>2022</v>
      </c>
      <c r="DT6" s="173">
        <v>2021</v>
      </c>
      <c r="DU6" s="114">
        <v>2020</v>
      </c>
      <c r="DV6" s="114">
        <v>2019</v>
      </c>
      <c r="DW6" s="114">
        <v>2018</v>
      </c>
      <c r="DX6" s="187">
        <v>2017</v>
      </c>
      <c r="DY6" s="129" t="s">
        <v>75</v>
      </c>
      <c r="DZ6" s="114">
        <v>2024</v>
      </c>
      <c r="EA6" s="187">
        <v>2023</v>
      </c>
      <c r="EB6" s="187">
        <v>2022</v>
      </c>
      <c r="EC6" s="114">
        <v>2021</v>
      </c>
      <c r="ED6" s="114">
        <v>2020</v>
      </c>
      <c r="EE6" s="114">
        <v>2019</v>
      </c>
      <c r="EF6" s="114">
        <v>2018</v>
      </c>
      <c r="EG6" s="115">
        <v>2017</v>
      </c>
      <c r="EH6" s="129" t="s">
        <v>75</v>
      </c>
      <c r="EI6" s="114">
        <v>2024</v>
      </c>
      <c r="EJ6" s="114">
        <v>2023</v>
      </c>
      <c r="EK6" s="114">
        <v>2022</v>
      </c>
      <c r="EL6" s="114">
        <v>2021</v>
      </c>
      <c r="EM6" s="114">
        <v>2020</v>
      </c>
      <c r="EN6" s="114">
        <v>2019</v>
      </c>
      <c r="EO6" s="114">
        <v>2018</v>
      </c>
      <c r="EP6" s="187">
        <v>2017</v>
      </c>
      <c r="EQ6" s="129" t="s">
        <v>75</v>
      </c>
      <c r="ER6" s="114">
        <v>2024</v>
      </c>
      <c r="ES6" s="114">
        <v>2023</v>
      </c>
      <c r="ET6" s="114">
        <v>2022</v>
      </c>
      <c r="EU6" s="114">
        <v>2021</v>
      </c>
      <c r="EV6" s="114">
        <v>2020</v>
      </c>
      <c r="EW6" s="173">
        <v>2019</v>
      </c>
      <c r="EX6" s="114">
        <v>2018</v>
      </c>
      <c r="EY6" s="115">
        <v>2017</v>
      </c>
    </row>
    <row r="7" spans="2:157" ht="15.75" thickBot="1" x14ac:dyDescent="0.3">
      <c r="B7" s="128" t="s">
        <v>6</v>
      </c>
      <c r="C7" s="175">
        <v>917.98983485000008</v>
      </c>
      <c r="D7" s="196">
        <v>932.41965743999992</v>
      </c>
      <c r="E7" s="196">
        <v>899.06656598000006</v>
      </c>
      <c r="F7" s="196">
        <v>815.15726320000022</v>
      </c>
      <c r="G7" s="196">
        <v>816.15170190999993</v>
      </c>
      <c r="H7" s="132">
        <v>748.39330691865518</v>
      </c>
      <c r="I7" s="132">
        <v>769.19282583899997</v>
      </c>
      <c r="J7" s="132">
        <v>741.7821890746668</v>
      </c>
      <c r="K7" s="132">
        <v>707.8607802628303</v>
      </c>
      <c r="L7" s="175">
        <v>131.18867337</v>
      </c>
      <c r="M7" s="196">
        <v>134.89168217</v>
      </c>
      <c r="N7" s="196">
        <v>126.93798232999998</v>
      </c>
      <c r="O7" s="196">
        <v>124.82897633000002</v>
      </c>
      <c r="P7" s="196">
        <v>123.61549804000001</v>
      </c>
      <c r="Q7" s="132">
        <v>107.64976567052999</v>
      </c>
      <c r="R7" s="132">
        <v>105.15924647586667</v>
      </c>
      <c r="S7" s="132">
        <v>98.193850671683009</v>
      </c>
      <c r="T7" s="188">
        <v>79.767516725171689</v>
      </c>
      <c r="U7" s="131">
        <v>139.84513694999998</v>
      </c>
      <c r="V7" s="132">
        <v>116.15951312999999</v>
      </c>
      <c r="W7" s="132">
        <v>107.31043871000001</v>
      </c>
      <c r="X7" s="132">
        <v>93.110693240000003</v>
      </c>
      <c r="Y7" s="132">
        <v>92.747527900000009</v>
      </c>
      <c r="Z7" s="132">
        <v>82.101755799999992</v>
      </c>
      <c r="AA7" s="132">
        <v>78.224391949999998</v>
      </c>
      <c r="AB7" s="132">
        <v>74.986298466666668</v>
      </c>
      <c r="AC7" s="141">
        <v>72.096129000000005</v>
      </c>
      <c r="AD7" s="182">
        <v>61.842815919999993</v>
      </c>
      <c r="AE7" s="132">
        <v>79.748273510000004</v>
      </c>
      <c r="AF7" s="132">
        <v>87.297724759999994</v>
      </c>
      <c r="AG7" s="132">
        <v>66.161395260000006</v>
      </c>
      <c r="AH7" s="132">
        <v>47.805778719999999</v>
      </c>
      <c r="AI7" s="132">
        <v>50.131651331999997</v>
      </c>
      <c r="AJ7" s="132">
        <v>42.791834143100004</v>
      </c>
      <c r="AK7" s="132">
        <v>40.467802759999998</v>
      </c>
      <c r="AL7" s="188">
        <v>28.934544086800003</v>
      </c>
      <c r="AM7" s="131">
        <v>116.20404744</v>
      </c>
      <c r="AN7" s="132">
        <v>117.70775784</v>
      </c>
      <c r="AO7" s="132">
        <v>122.29408579999995</v>
      </c>
      <c r="AP7" s="132">
        <v>119.50874119999999</v>
      </c>
      <c r="AQ7" s="132">
        <v>125.451891</v>
      </c>
      <c r="AR7" s="132">
        <v>104.25196292000001</v>
      </c>
      <c r="AS7" s="132">
        <v>109.18691761058001</v>
      </c>
      <c r="AT7" s="132">
        <v>103.24974033333335</v>
      </c>
      <c r="AU7" s="141">
        <v>98.678273361653027</v>
      </c>
      <c r="AV7" s="131">
        <v>105.25403901999999</v>
      </c>
      <c r="AW7" s="132">
        <v>73.074771859999998</v>
      </c>
      <c r="AX7" s="132">
        <v>63.473317000000002</v>
      </c>
      <c r="AY7" s="132">
        <v>57.213940269999995</v>
      </c>
      <c r="AZ7" s="132">
        <v>56.493714299999994</v>
      </c>
      <c r="BA7" s="193">
        <v>49.297783056502425</v>
      </c>
      <c r="BB7" s="132">
        <v>37.273383426666662</v>
      </c>
      <c r="BC7" s="132">
        <v>34.704007249999997</v>
      </c>
      <c r="BD7" s="188">
        <v>38.217950266666662</v>
      </c>
      <c r="BE7" s="131">
        <v>324.19868030999999</v>
      </c>
      <c r="BF7" s="132">
        <v>368.60167635000005</v>
      </c>
      <c r="BG7" s="132">
        <v>332.64143127999995</v>
      </c>
      <c r="BH7" s="132">
        <v>265.78889215999999</v>
      </c>
      <c r="BI7" s="193">
        <v>256.28515665999998</v>
      </c>
      <c r="BJ7" s="132">
        <v>229.80766462130615</v>
      </c>
      <c r="BK7" s="132">
        <v>210.55641468333334</v>
      </c>
      <c r="BL7" s="132">
        <v>199.87979917333334</v>
      </c>
      <c r="BM7" s="141">
        <v>175.18619171333336</v>
      </c>
      <c r="BN7" s="182">
        <v>114.29465644</v>
      </c>
      <c r="BO7" s="132">
        <v>102.57945733</v>
      </c>
      <c r="BP7" s="132">
        <v>96.574955340000002</v>
      </c>
      <c r="BQ7" s="132">
        <v>90.17503778999999</v>
      </c>
      <c r="BR7" s="132">
        <v>97.15494301999999</v>
      </c>
      <c r="BS7" s="132">
        <v>81.006573926436374</v>
      </c>
      <c r="BT7" s="132">
        <v>87.399493479607202</v>
      </c>
      <c r="BU7" s="132">
        <v>76.853612356462079</v>
      </c>
      <c r="BV7" s="188">
        <v>82.814878415183244</v>
      </c>
      <c r="BW7" s="131">
        <v>779.25471662999996</v>
      </c>
      <c r="BX7" s="132">
        <v>924.76622836000013</v>
      </c>
      <c r="BY7" s="132">
        <v>819.63175156</v>
      </c>
      <c r="BZ7" s="132">
        <v>693.0661024499999</v>
      </c>
      <c r="CA7" s="193">
        <v>653.89202731000012</v>
      </c>
      <c r="CB7" s="132">
        <v>615.73341200000004</v>
      </c>
      <c r="CC7" s="132">
        <v>574.19285194499992</v>
      </c>
      <c r="CD7" s="132">
        <v>591.00374091218748</v>
      </c>
      <c r="CE7" s="141">
        <v>623.37099126963892</v>
      </c>
      <c r="CF7" s="182">
        <v>654.69317027</v>
      </c>
      <c r="CG7" s="132">
        <v>648.13154051999993</v>
      </c>
      <c r="CH7" s="193">
        <v>576.45145694000007</v>
      </c>
      <c r="CI7" s="193">
        <v>549.90762554999992</v>
      </c>
      <c r="CJ7" s="193">
        <v>523.58731704000002</v>
      </c>
      <c r="CK7" s="132">
        <v>487.80922468770416</v>
      </c>
      <c r="CL7" s="132">
        <v>381.95493365999999</v>
      </c>
      <c r="CM7" s="132">
        <v>348.89865666666685</v>
      </c>
      <c r="CN7" s="188">
        <v>383.43469582</v>
      </c>
      <c r="CO7" s="131">
        <v>168.91835449999999</v>
      </c>
      <c r="CP7" s="132">
        <v>158.28271549000004</v>
      </c>
      <c r="CQ7" s="132">
        <v>140.73547049000001</v>
      </c>
      <c r="CR7" s="132">
        <v>133.44259908000001</v>
      </c>
      <c r="CS7" s="193">
        <v>132.34096574</v>
      </c>
      <c r="CT7" s="132">
        <v>126.20530146000002</v>
      </c>
      <c r="CU7" s="132">
        <v>95.480401001336801</v>
      </c>
      <c r="CV7" s="132">
        <v>88.316776259999997</v>
      </c>
      <c r="CW7" s="141">
        <v>85.095044229999999</v>
      </c>
      <c r="CX7" s="182">
        <v>411.79562638000004</v>
      </c>
      <c r="CY7" s="132">
        <v>353.28473868000003</v>
      </c>
      <c r="CZ7" s="132">
        <v>360.41704882000005</v>
      </c>
      <c r="DA7" s="132">
        <v>300.66241795999997</v>
      </c>
      <c r="DB7" s="132">
        <v>324.59090435561001</v>
      </c>
      <c r="DC7" s="132">
        <v>274.31064401035462</v>
      </c>
      <c r="DD7" s="132">
        <v>261.47028001666672</v>
      </c>
      <c r="DE7" s="132">
        <v>227.75003153019415</v>
      </c>
      <c r="DF7" s="188">
        <v>219.55088697196763</v>
      </c>
      <c r="DG7" s="131">
        <v>620.44463222000002</v>
      </c>
      <c r="DH7" s="132">
        <v>570.86482875000002</v>
      </c>
      <c r="DI7" s="193">
        <v>530.83289311999999</v>
      </c>
      <c r="DJ7" s="193">
        <v>540.06426730999999</v>
      </c>
      <c r="DK7" s="132">
        <v>497.46225580000009</v>
      </c>
      <c r="DL7" s="132">
        <v>497.15265123503423</v>
      </c>
      <c r="DM7" s="132">
        <v>402.85055797000001</v>
      </c>
      <c r="DN7" s="132">
        <v>418.41318318827257</v>
      </c>
      <c r="DO7" s="141">
        <v>356.21012200000001</v>
      </c>
      <c r="DP7" s="182">
        <v>144.10487140999999</v>
      </c>
      <c r="DQ7" s="132">
        <v>148.01318318535999</v>
      </c>
      <c r="DR7" s="193">
        <v>145.14063673000001</v>
      </c>
      <c r="DS7" s="193">
        <v>110.97390620999998</v>
      </c>
      <c r="DT7" s="193">
        <v>119.85368182000001</v>
      </c>
      <c r="DU7" s="132">
        <v>111.82178190286407</v>
      </c>
      <c r="DV7" s="132">
        <v>97.315423565200007</v>
      </c>
      <c r="DW7" s="132">
        <v>91.702782783333333</v>
      </c>
      <c r="DX7" s="188">
        <v>81.680889946854933</v>
      </c>
      <c r="DY7" s="131">
        <v>82.502798849999991</v>
      </c>
      <c r="DZ7" s="132">
        <v>90.075730370000002</v>
      </c>
      <c r="EA7" s="193">
        <v>100.63319527000002</v>
      </c>
      <c r="EB7" s="193">
        <v>90.285833080000003</v>
      </c>
      <c r="EC7" s="193">
        <v>80.120610370000009</v>
      </c>
      <c r="ED7" s="132">
        <v>85.984925080000011</v>
      </c>
      <c r="EE7" s="132">
        <v>67.920897657999987</v>
      </c>
      <c r="EF7" s="132">
        <v>65.513754809999995</v>
      </c>
      <c r="EG7" s="141">
        <v>52.958115110000001</v>
      </c>
      <c r="EH7" s="182">
        <v>563.82140598000001</v>
      </c>
      <c r="EI7" s="132">
        <v>543.92340067000009</v>
      </c>
      <c r="EJ7" s="132">
        <v>530.21317073</v>
      </c>
      <c r="EK7" s="132">
        <v>515.56517973999996</v>
      </c>
      <c r="EL7" s="193">
        <v>472.45648501811002</v>
      </c>
      <c r="EM7" s="132">
        <v>436.93876649075304</v>
      </c>
      <c r="EN7" s="132">
        <v>391.83721900600005</v>
      </c>
      <c r="EO7" s="132">
        <v>374.52785785769333</v>
      </c>
      <c r="EP7" s="188">
        <v>359.91696576415882</v>
      </c>
      <c r="EQ7" s="131">
        <v>84.070677569999987</v>
      </c>
      <c r="ER7" s="132">
        <v>101.15692197999999</v>
      </c>
      <c r="ES7" s="132">
        <v>70.206835499999997</v>
      </c>
      <c r="ET7" s="132">
        <v>57.337066560000004</v>
      </c>
      <c r="EU7" s="132">
        <v>66.816364930000006</v>
      </c>
      <c r="EV7" s="132">
        <v>46.042196550726089</v>
      </c>
      <c r="EW7" s="182">
        <v>43.653847299999995</v>
      </c>
      <c r="EX7" s="132">
        <v>43.942188999999999</v>
      </c>
      <c r="EY7" s="141">
        <v>43.973627659999998</v>
      </c>
      <c r="FA7" s="197"/>
    </row>
    <row r="8" spans="2:157" x14ac:dyDescent="0.25">
      <c r="B8" s="146" t="s">
        <v>79</v>
      </c>
      <c r="C8" s="176">
        <v>0.24</v>
      </c>
      <c r="D8" s="222">
        <v>0</v>
      </c>
      <c r="E8" s="84">
        <v>0</v>
      </c>
      <c r="F8" s="84">
        <v>0</v>
      </c>
      <c r="G8" s="84">
        <v>0</v>
      </c>
      <c r="H8" s="134">
        <v>0</v>
      </c>
      <c r="I8" s="134">
        <v>0</v>
      </c>
      <c r="J8" s="134">
        <v>0</v>
      </c>
      <c r="K8" s="134">
        <v>0</v>
      </c>
      <c r="L8" s="176">
        <v>0</v>
      </c>
      <c r="M8" s="84">
        <v>0</v>
      </c>
      <c r="N8" s="84">
        <v>0</v>
      </c>
      <c r="O8" s="84">
        <v>0</v>
      </c>
      <c r="P8" s="84">
        <v>0</v>
      </c>
      <c r="Q8" s="134">
        <v>0</v>
      </c>
      <c r="R8" s="134">
        <v>0</v>
      </c>
      <c r="S8" s="134">
        <v>0</v>
      </c>
      <c r="T8" s="189">
        <v>5.4012225756000003E-2</v>
      </c>
      <c r="U8" s="133">
        <v>1.4999999999999999E-2</v>
      </c>
      <c r="V8" s="134">
        <v>0</v>
      </c>
      <c r="W8" s="134">
        <v>0</v>
      </c>
      <c r="X8" s="134">
        <v>0</v>
      </c>
      <c r="Y8" s="134">
        <v>0</v>
      </c>
      <c r="Z8" s="134">
        <v>0</v>
      </c>
      <c r="AA8" s="134">
        <v>0</v>
      </c>
      <c r="AB8" s="134">
        <v>0</v>
      </c>
      <c r="AC8" s="142">
        <v>0</v>
      </c>
      <c r="AD8" s="183">
        <v>0</v>
      </c>
      <c r="AE8" s="134">
        <v>0</v>
      </c>
      <c r="AF8" s="134">
        <v>0</v>
      </c>
      <c r="AG8" s="134">
        <v>0</v>
      </c>
      <c r="AH8" s="134">
        <v>0</v>
      </c>
      <c r="AI8" s="134">
        <v>0</v>
      </c>
      <c r="AJ8" s="134">
        <v>0</v>
      </c>
      <c r="AK8" s="134">
        <v>0</v>
      </c>
      <c r="AL8" s="189">
        <v>0</v>
      </c>
      <c r="AM8" s="133">
        <v>2.0249999999999999E-3</v>
      </c>
      <c r="AN8" s="134">
        <v>2.1221341000000002</v>
      </c>
      <c r="AO8" s="134">
        <v>2.6091340999999999</v>
      </c>
      <c r="AP8" s="134">
        <v>4.4625666299999995</v>
      </c>
      <c r="AQ8" s="134">
        <v>9.4283509999999993</v>
      </c>
      <c r="AR8" s="134">
        <v>5.6683071630000006</v>
      </c>
      <c r="AS8" s="134">
        <v>2.1986586809999999</v>
      </c>
      <c r="AT8" s="134">
        <v>2.1492321000000003</v>
      </c>
      <c r="AU8" s="142">
        <v>5.8172289895022153</v>
      </c>
      <c r="AV8" s="133">
        <v>0.24249999999999999</v>
      </c>
      <c r="AW8" s="134">
        <v>0</v>
      </c>
      <c r="AX8" s="134">
        <v>0.12</v>
      </c>
      <c r="AY8" s="134">
        <v>1.9705999999999999</v>
      </c>
      <c r="AZ8" s="134">
        <v>0</v>
      </c>
      <c r="BA8" s="134">
        <v>0</v>
      </c>
      <c r="BB8" s="134">
        <v>0</v>
      </c>
      <c r="BC8" s="134">
        <v>0</v>
      </c>
      <c r="BD8" s="189">
        <v>0</v>
      </c>
      <c r="BE8" s="133">
        <v>2.727875</v>
      </c>
      <c r="BF8" s="134">
        <v>3.023034</v>
      </c>
      <c r="BG8" s="134">
        <v>0.63</v>
      </c>
      <c r="BH8" s="134">
        <v>0.56000000000000005</v>
      </c>
      <c r="BI8" s="134">
        <v>0.56000000000000005</v>
      </c>
      <c r="BJ8" s="134">
        <v>1.0967340000000001</v>
      </c>
      <c r="BK8" s="134">
        <v>1.2967340000000001</v>
      </c>
      <c r="BL8" s="134">
        <v>1.4717340000000001</v>
      </c>
      <c r="BM8" s="142">
        <v>0.67236600000000002</v>
      </c>
      <c r="BN8" s="183">
        <v>0.31048379999999998</v>
      </c>
      <c r="BO8" s="134">
        <v>4.3416999999999997E-2</v>
      </c>
      <c r="BP8" s="134">
        <v>6.9865499999999997E-2</v>
      </c>
      <c r="BQ8" s="134">
        <v>5.0336019999999995E-2</v>
      </c>
      <c r="BR8" s="134">
        <v>0.21226151999999998</v>
      </c>
      <c r="BS8" s="134">
        <v>0.20013488000000001</v>
      </c>
      <c r="BT8" s="134">
        <v>0.19543246</v>
      </c>
      <c r="BU8" s="134">
        <v>7.5519119999999995E-2</v>
      </c>
      <c r="BV8" s="189">
        <v>3.3546445776437013E-2</v>
      </c>
      <c r="BW8" s="133">
        <v>0</v>
      </c>
      <c r="BX8" s="134">
        <v>0</v>
      </c>
      <c r="BY8" s="134">
        <v>0</v>
      </c>
      <c r="BZ8" s="134">
        <v>0</v>
      </c>
      <c r="CA8" s="134">
        <v>0</v>
      </c>
      <c r="CB8" s="134">
        <v>0</v>
      </c>
      <c r="CC8" s="134">
        <v>0</v>
      </c>
      <c r="CD8" s="134">
        <v>0</v>
      </c>
      <c r="CE8" s="142">
        <v>0</v>
      </c>
      <c r="CF8" s="183">
        <v>0</v>
      </c>
      <c r="CG8" s="134">
        <v>0</v>
      </c>
      <c r="CH8" s="134">
        <v>0</v>
      </c>
      <c r="CI8" s="134">
        <v>0</v>
      </c>
      <c r="CJ8" s="134">
        <v>0</v>
      </c>
      <c r="CK8" s="134">
        <v>0</v>
      </c>
      <c r="CL8" s="134">
        <v>0</v>
      </c>
      <c r="CM8" s="134">
        <v>0</v>
      </c>
      <c r="CN8" s="189">
        <v>0</v>
      </c>
      <c r="CO8" s="133">
        <v>0</v>
      </c>
      <c r="CP8" s="134">
        <v>0</v>
      </c>
      <c r="CQ8" s="134">
        <v>0</v>
      </c>
      <c r="CR8" s="134">
        <v>0</v>
      </c>
      <c r="CS8" s="134">
        <v>0</v>
      </c>
      <c r="CT8" s="134">
        <v>0</v>
      </c>
      <c r="CU8" s="134">
        <v>0</v>
      </c>
      <c r="CV8" s="134">
        <v>0</v>
      </c>
      <c r="CW8" s="142">
        <v>7.3499999999999996E-2</v>
      </c>
      <c r="CX8" s="183">
        <v>4.9615130000000001</v>
      </c>
      <c r="CY8" s="134">
        <v>0</v>
      </c>
      <c r="CZ8" s="134">
        <v>0</v>
      </c>
      <c r="DA8" s="134">
        <v>0</v>
      </c>
      <c r="DB8" s="134">
        <v>0</v>
      </c>
      <c r="DC8" s="134">
        <v>0</v>
      </c>
      <c r="DD8" s="134">
        <v>0.11754998</v>
      </c>
      <c r="DE8" s="134">
        <v>0</v>
      </c>
      <c r="DF8" s="189">
        <v>0</v>
      </c>
      <c r="DG8" s="133">
        <v>0</v>
      </c>
      <c r="DH8" s="134">
        <v>0.29039999999999999</v>
      </c>
      <c r="DI8" s="134">
        <v>0.29039999999999999</v>
      </c>
      <c r="DJ8" s="134">
        <v>0</v>
      </c>
      <c r="DK8" s="134">
        <v>0.42515999999999998</v>
      </c>
      <c r="DL8" s="134">
        <v>0.1875</v>
      </c>
      <c r="DM8" s="134">
        <v>1.3612988832919843</v>
      </c>
      <c r="DN8" s="134">
        <v>0</v>
      </c>
      <c r="DO8" s="142">
        <v>0</v>
      </c>
      <c r="DP8" s="183">
        <v>0.1037795</v>
      </c>
      <c r="DQ8" s="134">
        <v>0.17985917000000001</v>
      </c>
      <c r="DR8" s="134">
        <v>0.14009754999999999</v>
      </c>
      <c r="DS8" s="134">
        <v>0.10253352</v>
      </c>
      <c r="DT8" s="134">
        <v>4.4666050199999994</v>
      </c>
      <c r="DU8" s="134">
        <v>0.13248599999999999</v>
      </c>
      <c r="DV8" s="134">
        <v>0.24707838525439493</v>
      </c>
      <c r="DW8" s="134">
        <v>0.16002</v>
      </c>
      <c r="DX8" s="189">
        <v>6.2800999999999996E-2</v>
      </c>
      <c r="DY8" s="133">
        <v>0</v>
      </c>
      <c r="DZ8" s="134">
        <v>0</v>
      </c>
      <c r="EA8" s="134">
        <v>0</v>
      </c>
      <c r="EB8" s="134">
        <v>0</v>
      </c>
      <c r="EC8" s="134">
        <v>0</v>
      </c>
      <c r="ED8" s="134">
        <v>0</v>
      </c>
      <c r="EE8" s="134">
        <v>0</v>
      </c>
      <c r="EF8" s="134">
        <v>0</v>
      </c>
      <c r="EG8" s="142">
        <v>0</v>
      </c>
      <c r="EH8" s="183">
        <v>0.48613369000000006</v>
      </c>
      <c r="EI8" s="134">
        <v>0.42008877</v>
      </c>
      <c r="EJ8" s="134">
        <v>0.38209462999999999</v>
      </c>
      <c r="EK8" s="134">
        <v>0.34132248999999998</v>
      </c>
      <c r="EL8" s="134">
        <v>3.3636668199999997</v>
      </c>
      <c r="EM8" s="134">
        <v>0.39175496444172969</v>
      </c>
      <c r="EN8" s="134">
        <v>0.17857122479748719</v>
      </c>
      <c r="EO8" s="134">
        <v>0.17865005210821722</v>
      </c>
      <c r="EP8" s="189">
        <v>0.14966708660679265</v>
      </c>
      <c r="EQ8" s="133">
        <v>0</v>
      </c>
      <c r="ER8" s="134">
        <v>0</v>
      </c>
      <c r="ES8" s="134">
        <v>0</v>
      </c>
      <c r="ET8" s="134">
        <v>0</v>
      </c>
      <c r="EU8" s="134">
        <v>0</v>
      </c>
      <c r="EV8" s="134">
        <v>0</v>
      </c>
      <c r="EW8" s="183">
        <v>0</v>
      </c>
      <c r="EX8" s="134">
        <v>0</v>
      </c>
      <c r="EY8" s="142">
        <v>0</v>
      </c>
    </row>
    <row r="9" spans="2:157" x14ac:dyDescent="0.25">
      <c r="B9" s="14" t="s">
        <v>80</v>
      </c>
      <c r="C9" s="177">
        <v>0</v>
      </c>
      <c r="D9" s="10">
        <v>0</v>
      </c>
      <c r="E9" s="10">
        <v>4.8390194600000003</v>
      </c>
      <c r="F9" s="10">
        <v>6.7323291499999991</v>
      </c>
      <c r="G9" s="10">
        <v>15.865423659999999</v>
      </c>
      <c r="H9" s="136">
        <v>11.834909427648999</v>
      </c>
      <c r="I9" s="136">
        <v>15.123729723882001</v>
      </c>
      <c r="J9" s="136">
        <v>28.272132755648485</v>
      </c>
      <c r="K9" s="136">
        <v>27.030173267543152</v>
      </c>
      <c r="L9" s="177">
        <v>4.1795319999999997E-2</v>
      </c>
      <c r="M9" s="10">
        <v>0.20385397</v>
      </c>
      <c r="N9" s="10">
        <v>0.03</v>
      </c>
      <c r="O9" s="10">
        <v>0.24299999999999999</v>
      </c>
      <c r="P9" s="10">
        <v>0.28799999999999998</v>
      </c>
      <c r="Q9" s="136">
        <v>2.9775139999999999E-2</v>
      </c>
      <c r="R9" s="136">
        <v>4.0224736449999998</v>
      </c>
      <c r="S9" s="136">
        <v>3.7499999999999999E-2</v>
      </c>
      <c r="T9" s="190">
        <v>0.79933976314599997</v>
      </c>
      <c r="U9" s="135">
        <v>0.56810899999999998</v>
      </c>
      <c r="V9" s="136">
        <v>1.3723889300000001</v>
      </c>
      <c r="W9" s="136">
        <v>1.0876542900000001</v>
      </c>
      <c r="X9" s="136">
        <v>0.87085800000000002</v>
      </c>
      <c r="Y9" s="136">
        <v>0</v>
      </c>
      <c r="Z9" s="136">
        <v>0</v>
      </c>
      <c r="AA9" s="136">
        <v>0</v>
      </c>
      <c r="AB9" s="136">
        <v>0</v>
      </c>
      <c r="AC9" s="143">
        <v>0</v>
      </c>
      <c r="AD9" s="184">
        <v>0</v>
      </c>
      <c r="AE9" s="136">
        <v>0</v>
      </c>
      <c r="AF9" s="136">
        <v>0</v>
      </c>
      <c r="AG9" s="136">
        <v>0</v>
      </c>
      <c r="AH9" s="136">
        <v>0</v>
      </c>
      <c r="AI9" s="136">
        <v>0</v>
      </c>
      <c r="AJ9" s="136">
        <v>0</v>
      </c>
      <c r="AK9" s="136">
        <v>0.7</v>
      </c>
      <c r="AL9" s="190">
        <v>0</v>
      </c>
      <c r="AM9" s="135">
        <v>2.6217934999999999</v>
      </c>
      <c r="AN9" s="136">
        <v>0.15017029999999998</v>
      </c>
      <c r="AO9" s="136">
        <v>0.2061703</v>
      </c>
      <c r="AP9" s="136">
        <v>1.7285926</v>
      </c>
      <c r="AQ9" s="136">
        <v>1.37575</v>
      </c>
      <c r="AR9" s="136">
        <v>1.5341789219999997</v>
      </c>
      <c r="AS9" s="136">
        <v>0.94139445399999999</v>
      </c>
      <c r="AT9" s="136">
        <v>0.58819940000000004</v>
      </c>
      <c r="AU9" s="143">
        <v>0.87467380467236766</v>
      </c>
      <c r="AV9" s="135">
        <v>4.7459020000000001</v>
      </c>
      <c r="AW9" s="136">
        <v>7.6245589999999996</v>
      </c>
      <c r="AX9" s="136">
        <v>4.8862300000000003</v>
      </c>
      <c r="AY9" s="136">
        <v>3.7387604900000002</v>
      </c>
      <c r="AZ9" s="136">
        <v>4.803992</v>
      </c>
      <c r="BA9" s="136">
        <v>4.5934920000000004</v>
      </c>
      <c r="BB9" s="136">
        <v>4.9689920000000001</v>
      </c>
      <c r="BC9" s="136">
        <v>3.402393</v>
      </c>
      <c r="BD9" s="190">
        <v>2.9316010000000001</v>
      </c>
      <c r="BE9" s="135">
        <v>0</v>
      </c>
      <c r="BF9" s="136">
        <v>0</v>
      </c>
      <c r="BG9" s="136">
        <v>0</v>
      </c>
      <c r="BH9" s="136">
        <v>0</v>
      </c>
      <c r="BI9" s="136">
        <v>0</v>
      </c>
      <c r="BJ9" s="136">
        <v>0</v>
      </c>
      <c r="BK9" s="136">
        <v>0</v>
      </c>
      <c r="BL9" s="136">
        <v>0</v>
      </c>
      <c r="BM9" s="143">
        <v>0</v>
      </c>
      <c r="BN9" s="184">
        <v>1.7190621499999998</v>
      </c>
      <c r="BO9" s="136">
        <v>0.61005399999999999</v>
      </c>
      <c r="BP9" s="136">
        <v>0.95161949999999995</v>
      </c>
      <c r="BQ9" s="136">
        <v>0.70571470999999997</v>
      </c>
      <c r="BR9" s="136">
        <v>0.60557143000000002</v>
      </c>
      <c r="BS9" s="136">
        <v>0.8477147020000001</v>
      </c>
      <c r="BT9" s="136">
        <v>0.4640808968888272</v>
      </c>
      <c r="BU9" s="136">
        <v>0.5233841649090909</v>
      </c>
      <c r="BV9" s="190">
        <v>0.51272967692758109</v>
      </c>
      <c r="BW9" s="135">
        <v>0</v>
      </c>
      <c r="BX9" s="136">
        <v>1.5</v>
      </c>
      <c r="BY9" s="136">
        <v>1.3999462</v>
      </c>
      <c r="BZ9" s="136">
        <v>3.3713599999999996E-2</v>
      </c>
      <c r="CA9" s="136">
        <v>0</v>
      </c>
      <c r="CB9" s="136">
        <v>2.05057103</v>
      </c>
      <c r="CC9" s="136">
        <v>1.10175348</v>
      </c>
      <c r="CD9" s="136">
        <v>0.78335193999999997</v>
      </c>
      <c r="CE9" s="143">
        <v>0</v>
      </c>
      <c r="CF9" s="184">
        <v>3.7534100000000001</v>
      </c>
      <c r="CG9" s="136">
        <v>5.2853999299999996</v>
      </c>
      <c r="CH9" s="136">
        <v>2.3911899999999999</v>
      </c>
      <c r="CI9" s="136">
        <v>3.2</v>
      </c>
      <c r="CJ9" s="136">
        <v>2.12</v>
      </c>
      <c r="CK9" s="136">
        <v>2.3679999999999999</v>
      </c>
      <c r="CL9" s="136">
        <v>6.5000000000000002E-2</v>
      </c>
      <c r="CM9" s="136">
        <v>0.05</v>
      </c>
      <c r="CN9" s="190">
        <v>0.2</v>
      </c>
      <c r="CO9" s="135">
        <v>0.65131099999999997</v>
      </c>
      <c r="CP9" s="136">
        <v>1.7793314</v>
      </c>
      <c r="CQ9" s="136">
        <v>1.24099856</v>
      </c>
      <c r="CR9" s="136">
        <v>2.8261799999999999</v>
      </c>
      <c r="CS9" s="136">
        <v>6.326E-3</v>
      </c>
      <c r="CT9" s="136">
        <v>9.4996250000000004E-2</v>
      </c>
      <c r="CU9" s="136">
        <v>5.5177372976570629</v>
      </c>
      <c r="CV9" s="136">
        <v>0</v>
      </c>
      <c r="CW9" s="143">
        <v>0</v>
      </c>
      <c r="CX9" s="184">
        <v>0</v>
      </c>
      <c r="CY9" s="136">
        <v>2.138313E-2</v>
      </c>
      <c r="CZ9" s="136">
        <v>1.9287499999999999E-2</v>
      </c>
      <c r="DA9" s="136">
        <v>1.8347463899999998</v>
      </c>
      <c r="DB9" s="136">
        <v>0</v>
      </c>
      <c r="DC9" s="136">
        <v>0</v>
      </c>
      <c r="DD9" s="136">
        <v>0</v>
      </c>
      <c r="DE9" s="136">
        <v>3.44451258</v>
      </c>
      <c r="DF9" s="190">
        <v>0.16942183201227151</v>
      </c>
      <c r="DG9" s="135">
        <v>4.2400500000000001</v>
      </c>
      <c r="DH9" s="136">
        <v>21.478804020000002</v>
      </c>
      <c r="DI9" s="136">
        <v>17.699801060000002</v>
      </c>
      <c r="DJ9" s="136">
        <v>17.912976050000001</v>
      </c>
      <c r="DK9" s="136">
        <v>19.08331622</v>
      </c>
      <c r="DL9" s="136">
        <v>18.691467289999999</v>
      </c>
      <c r="DM9" s="136">
        <v>18.758512617126055</v>
      </c>
      <c r="DN9" s="136">
        <v>36.0793851123845</v>
      </c>
      <c r="DO9" s="143">
        <v>14.209408658108</v>
      </c>
      <c r="DP9" s="184">
        <v>5.8986695099999995</v>
      </c>
      <c r="DQ9" s="136">
        <v>1.7955038300000001</v>
      </c>
      <c r="DR9" s="136">
        <v>0.53170021999999995</v>
      </c>
      <c r="DS9" s="136">
        <v>1.8923346699999999</v>
      </c>
      <c r="DT9" s="136">
        <v>9.4E-2</v>
      </c>
      <c r="DU9" s="136">
        <v>0.38900600000000002</v>
      </c>
      <c r="DV9" s="136">
        <v>0.47638424065592699</v>
      </c>
      <c r="DW9" s="136">
        <v>0.15448999999999999</v>
      </c>
      <c r="DX9" s="190">
        <v>0.255413</v>
      </c>
      <c r="DY9" s="135">
        <v>1.1714530000000001</v>
      </c>
      <c r="DZ9" s="136">
        <v>0.73889099999999996</v>
      </c>
      <c r="EA9" s="136">
        <v>0.766042</v>
      </c>
      <c r="EB9" s="136">
        <v>0.68970200000000004</v>
      </c>
      <c r="EC9" s="136">
        <v>0</v>
      </c>
      <c r="ED9" s="136">
        <v>1.6080905300000001</v>
      </c>
      <c r="EE9" s="136">
        <v>0</v>
      </c>
      <c r="EF9" s="136">
        <v>0</v>
      </c>
      <c r="EG9" s="143">
        <v>0</v>
      </c>
      <c r="EH9" s="184">
        <v>9.9937129900000006</v>
      </c>
      <c r="EI9" s="136">
        <v>10.27514392</v>
      </c>
      <c r="EJ9" s="136">
        <v>10.027527130000001</v>
      </c>
      <c r="EK9" s="136">
        <v>9.396650150000001</v>
      </c>
      <c r="EL9" s="136">
        <v>10.689095850000001</v>
      </c>
      <c r="EM9" s="136">
        <v>6.4729216778434742</v>
      </c>
      <c r="EN9" s="136">
        <v>6.6340424255905317</v>
      </c>
      <c r="EO9" s="136">
        <v>6.7272096867186884</v>
      </c>
      <c r="EP9" s="190">
        <v>3.6444893937972926</v>
      </c>
      <c r="EQ9" s="135">
        <v>0.12002500000000001</v>
      </c>
      <c r="ER9" s="136">
        <v>0.21002499999999999</v>
      </c>
      <c r="ES9" s="136">
        <v>6.9422700000000004E-2</v>
      </c>
      <c r="ET9" s="136">
        <v>0.24002499999999999</v>
      </c>
      <c r="EU9" s="136">
        <v>0.26002500000000001</v>
      </c>
      <c r="EV9" s="136">
        <v>0.26</v>
      </c>
      <c r="EW9" s="184">
        <v>0.16700899999999999</v>
      </c>
      <c r="EX9" s="136">
        <v>0.15</v>
      </c>
      <c r="EY9" s="143">
        <v>0.2</v>
      </c>
      <c r="FA9" s="197"/>
    </row>
    <row r="10" spans="2:157" x14ac:dyDescent="0.25">
      <c r="B10" s="13" t="s">
        <v>81</v>
      </c>
      <c r="C10" s="178">
        <v>1.679762</v>
      </c>
      <c r="D10" s="9">
        <v>1.342133</v>
      </c>
      <c r="E10" s="9">
        <v>1.5</v>
      </c>
      <c r="F10" s="9">
        <v>1.4836400000000001</v>
      </c>
      <c r="G10" s="9">
        <v>1.4102821200000002</v>
      </c>
      <c r="H10" s="134">
        <v>1.36794306</v>
      </c>
      <c r="I10" s="134">
        <v>1.3544369999999999</v>
      </c>
      <c r="J10" s="134">
        <v>0.09</v>
      </c>
      <c r="K10" s="134">
        <v>0.09</v>
      </c>
      <c r="L10" s="178">
        <v>0</v>
      </c>
      <c r="M10" s="9">
        <v>2.6087553899999998</v>
      </c>
      <c r="N10" s="9">
        <v>1.31176991</v>
      </c>
      <c r="O10" s="9">
        <v>3.75</v>
      </c>
      <c r="P10" s="9">
        <v>4</v>
      </c>
      <c r="Q10" s="134">
        <v>0</v>
      </c>
      <c r="R10" s="134">
        <v>3.3495005698</v>
      </c>
      <c r="S10" s="134">
        <v>2.2715005699999997</v>
      </c>
      <c r="T10" s="189">
        <v>0.77702475290499995</v>
      </c>
      <c r="U10" s="133">
        <v>0</v>
      </c>
      <c r="V10" s="134">
        <v>0</v>
      </c>
      <c r="W10" s="134">
        <v>0</v>
      </c>
      <c r="X10" s="134">
        <v>0</v>
      </c>
      <c r="Y10" s="134">
        <v>0</v>
      </c>
      <c r="Z10" s="134">
        <v>0</v>
      </c>
      <c r="AA10" s="134">
        <v>0</v>
      </c>
      <c r="AB10" s="134">
        <v>0</v>
      </c>
      <c r="AC10" s="142">
        <v>0</v>
      </c>
      <c r="AD10" s="183">
        <v>0</v>
      </c>
      <c r="AE10" s="134">
        <v>0</v>
      </c>
      <c r="AF10" s="134">
        <v>0</v>
      </c>
      <c r="AG10" s="134">
        <v>0</v>
      </c>
      <c r="AH10" s="134">
        <v>0</v>
      </c>
      <c r="AI10" s="134">
        <v>0</v>
      </c>
      <c r="AJ10" s="134">
        <v>0</v>
      </c>
      <c r="AK10" s="134">
        <v>0</v>
      </c>
      <c r="AL10" s="189">
        <v>0</v>
      </c>
      <c r="AM10" s="133">
        <v>0.97965959999999996</v>
      </c>
      <c r="AN10" s="134">
        <v>7.6202620000000003</v>
      </c>
      <c r="AO10" s="134">
        <v>6.81</v>
      </c>
      <c r="AP10" s="134">
        <v>4.5599999999999996</v>
      </c>
      <c r="AQ10" s="134">
        <v>0</v>
      </c>
      <c r="AR10" s="134">
        <v>4.5599999999999996</v>
      </c>
      <c r="AS10" s="134">
        <v>4.5599999999999996</v>
      </c>
      <c r="AT10" s="134">
        <v>4.5599999999999996</v>
      </c>
      <c r="AU10" s="142">
        <v>5.327371060481803</v>
      </c>
      <c r="AV10" s="133">
        <v>0</v>
      </c>
      <c r="AW10" s="134">
        <v>0</v>
      </c>
      <c r="AX10" s="134">
        <v>0</v>
      </c>
      <c r="AY10" s="134">
        <v>0.3</v>
      </c>
      <c r="AZ10" s="134">
        <v>0</v>
      </c>
      <c r="BA10" s="134">
        <v>0</v>
      </c>
      <c r="BB10" s="134">
        <v>0</v>
      </c>
      <c r="BC10" s="134">
        <v>0.06</v>
      </c>
      <c r="BD10" s="189">
        <v>0</v>
      </c>
      <c r="BE10" s="133">
        <v>0</v>
      </c>
      <c r="BF10" s="134">
        <v>0</v>
      </c>
      <c r="BG10" s="134">
        <v>0</v>
      </c>
      <c r="BH10" s="134">
        <v>0</v>
      </c>
      <c r="BI10" s="134">
        <v>0</v>
      </c>
      <c r="BJ10" s="134">
        <v>0</v>
      </c>
      <c r="BK10" s="134">
        <v>0</v>
      </c>
      <c r="BL10" s="134">
        <v>0</v>
      </c>
      <c r="BM10" s="142">
        <v>0</v>
      </c>
      <c r="BN10" s="183">
        <v>0.22494316999999997</v>
      </c>
      <c r="BO10" s="134">
        <v>0.09</v>
      </c>
      <c r="BP10" s="134">
        <v>0.20316000000000001</v>
      </c>
      <c r="BQ10" s="134">
        <v>0.59465620999999991</v>
      </c>
      <c r="BR10" s="134">
        <v>0.10627988000000001</v>
      </c>
      <c r="BS10" s="134">
        <v>0.13055252000000001</v>
      </c>
      <c r="BT10" s="134">
        <v>0.15575678000000001</v>
      </c>
      <c r="BU10" s="134">
        <v>0.25101427999999998</v>
      </c>
      <c r="BV10" s="189">
        <v>0.10610293091875408</v>
      </c>
      <c r="BW10" s="133">
        <v>3.5279419999999999</v>
      </c>
      <c r="BX10" s="134">
        <v>0</v>
      </c>
      <c r="BY10" s="134">
        <v>0</v>
      </c>
      <c r="BZ10" s="134">
        <v>0</v>
      </c>
      <c r="CA10" s="134">
        <v>0</v>
      </c>
      <c r="CB10" s="134">
        <v>0.29993300000000001</v>
      </c>
      <c r="CC10" s="134">
        <v>0</v>
      </c>
      <c r="CD10" s="134">
        <v>0</v>
      </c>
      <c r="CE10" s="142">
        <v>0</v>
      </c>
      <c r="CF10" s="183">
        <v>0.45</v>
      </c>
      <c r="CG10" s="134">
        <v>2.32968982</v>
      </c>
      <c r="CH10" s="134">
        <v>1.61313</v>
      </c>
      <c r="CI10" s="134">
        <v>0.2</v>
      </c>
      <c r="CJ10" s="134">
        <v>0.2</v>
      </c>
      <c r="CK10" s="134">
        <v>0.185</v>
      </c>
      <c r="CL10" s="134">
        <v>0.185</v>
      </c>
      <c r="CM10" s="134">
        <v>0.185</v>
      </c>
      <c r="CN10" s="189">
        <v>0.185</v>
      </c>
      <c r="CO10" s="133">
        <v>0</v>
      </c>
      <c r="CP10" s="134">
        <v>0</v>
      </c>
      <c r="CQ10" s="134">
        <v>0</v>
      </c>
      <c r="CR10" s="134">
        <v>0</v>
      </c>
      <c r="CS10" s="134">
        <v>0</v>
      </c>
      <c r="CT10" s="134">
        <v>0</v>
      </c>
      <c r="CU10" s="134">
        <v>0</v>
      </c>
      <c r="CV10" s="134">
        <v>0.48954599999999998</v>
      </c>
      <c r="CW10" s="142">
        <v>7.1517999999999998E-2</v>
      </c>
      <c r="CX10" s="183">
        <v>0</v>
      </c>
      <c r="CY10" s="134">
        <v>0</v>
      </c>
      <c r="CZ10" s="134">
        <v>0</v>
      </c>
      <c r="DA10" s="134">
        <v>0.22798189000000002</v>
      </c>
      <c r="DB10" s="134">
        <v>0.24047964999999999</v>
      </c>
      <c r="DC10" s="134">
        <v>0</v>
      </c>
      <c r="DD10" s="134">
        <v>0</v>
      </c>
      <c r="DE10" s="134">
        <v>0</v>
      </c>
      <c r="DF10" s="189">
        <v>0</v>
      </c>
      <c r="DG10" s="133">
        <v>0</v>
      </c>
      <c r="DH10" s="134">
        <v>0.7944</v>
      </c>
      <c r="DI10" s="134">
        <v>0.56840000000000002</v>
      </c>
      <c r="DJ10" s="134">
        <v>1.2144159999999999</v>
      </c>
      <c r="DK10" s="134">
        <v>1.2666599999999999</v>
      </c>
      <c r="DL10" s="134">
        <v>0.93255887999999998</v>
      </c>
      <c r="DM10" s="134">
        <v>3.1406928954051221</v>
      </c>
      <c r="DN10" s="134">
        <v>1.2564650705448384</v>
      </c>
      <c r="DO10" s="142">
        <v>0.94829456463599993</v>
      </c>
      <c r="DP10" s="183">
        <v>7.4139899999999995E-2</v>
      </c>
      <c r="DQ10" s="134">
        <v>0.12607499999999999</v>
      </c>
      <c r="DR10" s="134">
        <v>2.727653E-2</v>
      </c>
      <c r="DS10" s="134">
        <v>2.8931619999999998E-2</v>
      </c>
      <c r="DT10" s="134">
        <v>0</v>
      </c>
      <c r="DU10" s="134">
        <v>0</v>
      </c>
      <c r="DV10" s="134">
        <v>0</v>
      </c>
      <c r="DW10" s="134">
        <v>0</v>
      </c>
      <c r="DX10" s="189">
        <v>1.918E-3</v>
      </c>
      <c r="DY10" s="133">
        <v>0</v>
      </c>
      <c r="DZ10" s="134">
        <v>0</v>
      </c>
      <c r="EA10" s="134">
        <v>0</v>
      </c>
      <c r="EB10" s="134">
        <v>0</v>
      </c>
      <c r="EC10" s="134">
        <v>0</v>
      </c>
      <c r="ED10" s="134">
        <v>0</v>
      </c>
      <c r="EE10" s="134">
        <v>0</v>
      </c>
      <c r="EF10" s="134">
        <v>0</v>
      </c>
      <c r="EG10" s="142">
        <v>0</v>
      </c>
      <c r="EH10" s="183">
        <v>0.12499376999999999</v>
      </c>
      <c r="EI10" s="134">
        <v>0.1213902</v>
      </c>
      <c r="EJ10" s="134">
        <v>0.11597493</v>
      </c>
      <c r="EK10" s="134">
        <v>0.10718366</v>
      </c>
      <c r="EL10" s="134">
        <v>4.6123739999999996E-2</v>
      </c>
      <c r="EM10" s="134">
        <v>0.1564294267542545</v>
      </c>
      <c r="EN10" s="134">
        <v>0.17259689360159211</v>
      </c>
      <c r="EO10" s="134">
        <v>0.16427975080600374</v>
      </c>
      <c r="EP10" s="189">
        <v>0.16172039946593766</v>
      </c>
      <c r="EQ10" s="133">
        <v>0</v>
      </c>
      <c r="ER10" s="134">
        <v>0</v>
      </c>
      <c r="ES10" s="134">
        <v>0</v>
      </c>
      <c r="ET10" s="134">
        <v>0</v>
      </c>
      <c r="EU10" s="134">
        <v>0</v>
      </c>
      <c r="EV10" s="134">
        <v>0</v>
      </c>
      <c r="EW10" s="183">
        <v>0</v>
      </c>
      <c r="EX10" s="134">
        <v>0</v>
      </c>
      <c r="EY10" s="142">
        <v>0</v>
      </c>
    </row>
    <row r="11" spans="2:157" x14ac:dyDescent="0.25">
      <c r="B11" s="14" t="s">
        <v>82</v>
      </c>
      <c r="C11" s="177">
        <v>0</v>
      </c>
      <c r="D11" s="10">
        <v>26.179147320000002</v>
      </c>
      <c r="E11" s="10">
        <v>40.828014430000003</v>
      </c>
      <c r="F11" s="10">
        <v>24.177383939999999</v>
      </c>
      <c r="G11" s="10">
        <v>12.09741751</v>
      </c>
      <c r="H11" s="136">
        <v>13.94063126628</v>
      </c>
      <c r="I11" s="136">
        <v>21.576988107039998</v>
      </c>
      <c r="J11" s="136">
        <v>21.499981714417409</v>
      </c>
      <c r="K11" s="136">
        <v>20.766785013602345</v>
      </c>
      <c r="L11" s="177">
        <v>1.125</v>
      </c>
      <c r="M11" s="10">
        <v>1.125</v>
      </c>
      <c r="N11" s="10">
        <v>0.18466790999999999</v>
      </c>
      <c r="O11" s="10">
        <v>1.7609613200000001</v>
      </c>
      <c r="P11" s="10">
        <v>1.7894105</v>
      </c>
      <c r="Q11" s="136">
        <v>0.995</v>
      </c>
      <c r="R11" s="136">
        <v>5.2086294975000005</v>
      </c>
      <c r="S11" s="136">
        <v>3.1698477400000002</v>
      </c>
      <c r="T11" s="190">
        <v>2.6282541001259996</v>
      </c>
      <c r="U11" s="135">
        <v>1.4890000000000001</v>
      </c>
      <c r="V11" s="136">
        <v>8.4086999999999995E-2</v>
      </c>
      <c r="W11" s="136">
        <v>0</v>
      </c>
      <c r="X11" s="136">
        <v>0</v>
      </c>
      <c r="Y11" s="136">
        <v>0</v>
      </c>
      <c r="Z11" s="136">
        <v>0</v>
      </c>
      <c r="AA11" s="136">
        <v>0</v>
      </c>
      <c r="AB11" s="136">
        <v>0</v>
      </c>
      <c r="AC11" s="143">
        <v>0</v>
      </c>
      <c r="AD11" s="184">
        <v>0</v>
      </c>
      <c r="AE11" s="136">
        <v>0</v>
      </c>
      <c r="AF11" s="136">
        <v>0</v>
      </c>
      <c r="AG11" s="136">
        <v>0</v>
      </c>
      <c r="AH11" s="136">
        <v>0</v>
      </c>
      <c r="AI11" s="136">
        <v>0</v>
      </c>
      <c r="AJ11" s="136">
        <v>0</v>
      </c>
      <c r="AK11" s="136">
        <v>0</v>
      </c>
      <c r="AL11" s="190">
        <v>0</v>
      </c>
      <c r="AM11" s="135">
        <v>7.8526300000000004</v>
      </c>
      <c r="AN11" s="136">
        <v>0.3861522</v>
      </c>
      <c r="AO11" s="136">
        <v>0.53015219999999996</v>
      </c>
      <c r="AP11" s="136">
        <v>1.3592381199999999</v>
      </c>
      <c r="AQ11" s="136">
        <v>0</v>
      </c>
      <c r="AR11" s="136">
        <v>0.52108456999999997</v>
      </c>
      <c r="AS11" s="136">
        <v>0</v>
      </c>
      <c r="AT11" s="136">
        <v>0</v>
      </c>
      <c r="AU11" s="143">
        <v>0</v>
      </c>
      <c r="AV11" s="135">
        <v>4.7032400000000001</v>
      </c>
      <c r="AW11" s="136">
        <v>0</v>
      </c>
      <c r="AX11" s="136">
        <v>3.45</v>
      </c>
      <c r="AY11" s="136">
        <v>3.95</v>
      </c>
      <c r="AZ11" s="136">
        <v>3.9434699800000002</v>
      </c>
      <c r="BA11" s="136">
        <v>3.95</v>
      </c>
      <c r="BB11" s="136">
        <v>1.83</v>
      </c>
      <c r="BC11" s="136">
        <v>7.4999999999999997E-2</v>
      </c>
      <c r="BD11" s="190">
        <v>3.44</v>
      </c>
      <c r="BE11" s="135">
        <v>2.9267110000000001</v>
      </c>
      <c r="BF11" s="136">
        <v>1.1105609999999999</v>
      </c>
      <c r="BG11" s="136">
        <v>0.34699999999999998</v>
      </c>
      <c r="BH11" s="136">
        <v>0</v>
      </c>
      <c r="BI11" s="136">
        <v>0</v>
      </c>
      <c r="BJ11" s="136">
        <v>0</v>
      </c>
      <c r="BK11" s="136">
        <v>0</v>
      </c>
      <c r="BL11" s="136">
        <v>0</v>
      </c>
      <c r="BM11" s="143">
        <v>0</v>
      </c>
      <c r="BN11" s="184">
        <v>0.69691893999999999</v>
      </c>
      <c r="BO11" s="136">
        <v>0.52322000000000002</v>
      </c>
      <c r="BP11" s="136">
        <v>0.6</v>
      </c>
      <c r="BQ11" s="136">
        <v>0.98306928999999998</v>
      </c>
      <c r="BR11" s="136">
        <v>1.02416763</v>
      </c>
      <c r="BS11" s="136">
        <v>1.000700916</v>
      </c>
      <c r="BT11" s="136">
        <v>0.68275899500000004</v>
      </c>
      <c r="BU11" s="136">
        <v>0.33254406311688312</v>
      </c>
      <c r="BV11" s="190">
        <v>0.58796357441625002</v>
      </c>
      <c r="BW11" s="135">
        <v>5.8000000000000003E-2</v>
      </c>
      <c r="BX11" s="136">
        <v>7.86</v>
      </c>
      <c r="BY11" s="136">
        <v>4.4125750000000004</v>
      </c>
      <c r="BZ11" s="136">
        <v>0.50114873999999998</v>
      </c>
      <c r="CA11" s="136">
        <v>8.2861595399999999</v>
      </c>
      <c r="CB11" s="136">
        <v>0.222</v>
      </c>
      <c r="CC11" s="136">
        <v>1.8669746</v>
      </c>
      <c r="CD11" s="136">
        <v>2.11360065</v>
      </c>
      <c r="CE11" s="143">
        <v>0</v>
      </c>
      <c r="CF11" s="184">
        <v>0.96</v>
      </c>
      <c r="CG11" s="136">
        <v>0.52959999999999996</v>
      </c>
      <c r="CH11" s="136">
        <v>2.77983</v>
      </c>
      <c r="CI11" s="136">
        <v>2.7798229999999999</v>
      </c>
      <c r="CJ11" s="136">
        <v>2.0299999999999998</v>
      </c>
      <c r="CK11" s="136">
        <v>0</v>
      </c>
      <c r="CL11" s="136">
        <v>0.83699999999999997</v>
      </c>
      <c r="CM11" s="136">
        <v>3.9264999999999999</v>
      </c>
      <c r="CN11" s="190">
        <v>0</v>
      </c>
      <c r="CO11" s="135">
        <v>2.4448430000000001</v>
      </c>
      <c r="CP11" s="136">
        <v>0.87502003000000006</v>
      </c>
      <c r="CQ11" s="136">
        <v>0.80454499999999995</v>
      </c>
      <c r="CR11" s="136">
        <v>0.82674899999999996</v>
      </c>
      <c r="CS11" s="136">
        <v>1.7334408300000002</v>
      </c>
      <c r="CT11" s="136">
        <v>1.7961050000000001</v>
      </c>
      <c r="CU11" s="136">
        <v>0.26054433999999999</v>
      </c>
      <c r="CV11" s="136">
        <v>0.08</v>
      </c>
      <c r="CW11" s="143">
        <v>0.08</v>
      </c>
      <c r="CX11" s="184">
        <v>9.1571059399999992</v>
      </c>
      <c r="CY11" s="136">
        <v>13.875108669999999</v>
      </c>
      <c r="CZ11" s="136">
        <v>13.745089030000001</v>
      </c>
      <c r="DA11" s="136">
        <v>10.687805560000001</v>
      </c>
      <c r="DB11" s="136">
        <v>11.140024110000001</v>
      </c>
      <c r="DC11" s="136">
        <v>23.326407840824125</v>
      </c>
      <c r="DD11" s="136">
        <v>22.315959722612469</v>
      </c>
      <c r="DE11" s="136">
        <v>14.66591886</v>
      </c>
      <c r="DF11" s="190">
        <v>4.4882027336183045E-2</v>
      </c>
      <c r="DG11" s="135">
        <v>8.1325000000000003</v>
      </c>
      <c r="DH11" s="136">
        <v>18.862178979999999</v>
      </c>
      <c r="DI11" s="136">
        <v>14.186812919999999</v>
      </c>
      <c r="DJ11" s="136">
        <v>28.25230973</v>
      </c>
      <c r="DK11" s="136">
        <v>12.13303578</v>
      </c>
      <c r="DL11" s="136">
        <v>11.893226859999999</v>
      </c>
      <c r="DM11" s="136">
        <v>15.328662976579434</v>
      </c>
      <c r="DN11" s="136">
        <v>13.843700711308951</v>
      </c>
      <c r="DO11" s="143">
        <v>4.222473770913</v>
      </c>
      <c r="DP11" s="184">
        <v>5.6590410000000001E-2</v>
      </c>
      <c r="DQ11" s="136">
        <v>8.0018800000000001E-2</v>
      </c>
      <c r="DR11" s="136">
        <v>6.074732E-2</v>
      </c>
      <c r="DS11" s="136">
        <v>3.6518600000000003E-3</v>
      </c>
      <c r="DT11" s="136">
        <v>2.2284775299999997</v>
      </c>
      <c r="DU11" s="136">
        <v>0.123033</v>
      </c>
      <c r="DV11" s="136">
        <v>9.239054998517994E-2</v>
      </c>
      <c r="DW11" s="136">
        <v>0.26401000000000002</v>
      </c>
      <c r="DX11" s="190">
        <v>5.5562E-2</v>
      </c>
      <c r="DY11" s="135">
        <v>0</v>
      </c>
      <c r="DZ11" s="136">
        <v>0</v>
      </c>
      <c r="EA11" s="136">
        <v>6.0770396</v>
      </c>
      <c r="EB11" s="136">
        <v>0.4971875</v>
      </c>
      <c r="EC11" s="136">
        <v>4.1449999999999996</v>
      </c>
      <c r="ED11" s="136">
        <v>0</v>
      </c>
      <c r="EE11" s="136">
        <v>0</v>
      </c>
      <c r="EF11" s="136">
        <v>0</v>
      </c>
      <c r="EG11" s="143">
        <v>0</v>
      </c>
      <c r="EH11" s="184">
        <v>24.287845230000002</v>
      </c>
      <c r="EI11" s="136">
        <v>18.099513469999998</v>
      </c>
      <c r="EJ11" s="136">
        <v>20.072811169999998</v>
      </c>
      <c r="EK11" s="136">
        <v>23.754315469999998</v>
      </c>
      <c r="EL11" s="136">
        <v>16.896982699999999</v>
      </c>
      <c r="EM11" s="136">
        <v>16.901559655999304</v>
      </c>
      <c r="EN11" s="136">
        <v>23.959838030909204</v>
      </c>
      <c r="EO11" s="136">
        <v>22.893621558427082</v>
      </c>
      <c r="EP11" s="190">
        <v>15.812084170724921</v>
      </c>
      <c r="EQ11" s="135">
        <v>0</v>
      </c>
      <c r="ER11" s="136">
        <v>0</v>
      </c>
      <c r="ES11" s="136">
        <v>0</v>
      </c>
      <c r="ET11" s="136">
        <v>0</v>
      </c>
      <c r="EU11" s="136">
        <v>0</v>
      </c>
      <c r="EV11" s="136">
        <v>0</v>
      </c>
      <c r="EW11" s="184">
        <v>0</v>
      </c>
      <c r="EX11" s="136">
        <v>0</v>
      </c>
      <c r="EY11" s="143">
        <v>0</v>
      </c>
    </row>
    <row r="12" spans="2:157" x14ac:dyDescent="0.25">
      <c r="B12" s="13" t="s">
        <v>83</v>
      </c>
      <c r="C12" s="178">
        <v>13.743957</v>
      </c>
      <c r="D12" s="9">
        <v>0</v>
      </c>
      <c r="E12" s="9">
        <v>2.9380452500000001</v>
      </c>
      <c r="F12" s="9">
        <v>10.11646198</v>
      </c>
      <c r="G12" s="9">
        <v>10.361593939999999</v>
      </c>
      <c r="H12" s="134">
        <v>11.457635686987</v>
      </c>
      <c r="I12" s="134">
        <v>12.585734396366</v>
      </c>
      <c r="J12" s="134">
        <v>5.929848427405366</v>
      </c>
      <c r="K12" s="134">
        <v>5.7535492076172474</v>
      </c>
      <c r="L12" s="178">
        <v>1.05</v>
      </c>
      <c r="M12" s="9">
        <v>1.05</v>
      </c>
      <c r="N12" s="9">
        <v>1</v>
      </c>
      <c r="O12" s="9">
        <v>1</v>
      </c>
      <c r="P12" s="9">
        <v>3.1930000000000001</v>
      </c>
      <c r="Q12" s="134">
        <v>0.48799999999999999</v>
      </c>
      <c r="R12" s="134">
        <v>0</v>
      </c>
      <c r="S12" s="134">
        <v>0</v>
      </c>
      <c r="T12" s="189">
        <v>0.314032047418</v>
      </c>
      <c r="U12" s="133">
        <v>1.2051670000000001</v>
      </c>
      <c r="V12" s="134">
        <v>1.497468</v>
      </c>
      <c r="W12" s="134">
        <v>1.47</v>
      </c>
      <c r="X12" s="134">
        <v>1.49</v>
      </c>
      <c r="Y12" s="134">
        <v>0.84499999999999997</v>
      </c>
      <c r="Z12" s="134">
        <v>0.82499999999999996</v>
      </c>
      <c r="AA12" s="134">
        <v>0.91500000000000004</v>
      </c>
      <c r="AB12" s="134">
        <v>0.995</v>
      </c>
      <c r="AC12" s="142">
        <v>0.995</v>
      </c>
      <c r="AD12" s="183">
        <v>0</v>
      </c>
      <c r="AE12" s="134">
        <v>0</v>
      </c>
      <c r="AF12" s="134">
        <v>0</v>
      </c>
      <c r="AG12" s="134">
        <v>0</v>
      </c>
      <c r="AH12" s="134">
        <v>0</v>
      </c>
      <c r="AI12" s="134">
        <v>0.46</v>
      </c>
      <c r="AJ12" s="134">
        <v>3.1459999999999999</v>
      </c>
      <c r="AK12" s="134">
        <v>4.5979999999999999</v>
      </c>
      <c r="AL12" s="189">
        <v>0</v>
      </c>
      <c r="AM12" s="133">
        <v>8.5811600000000002E-2</v>
      </c>
      <c r="AN12" s="134">
        <v>0.57922830000000003</v>
      </c>
      <c r="AO12" s="134">
        <v>0.91998230000000003</v>
      </c>
      <c r="AP12" s="134">
        <v>2.1369971799999998</v>
      </c>
      <c r="AQ12" s="134">
        <v>12.011975</v>
      </c>
      <c r="AR12" s="134">
        <v>2.5683578440000003</v>
      </c>
      <c r="AS12" s="134">
        <v>1.208516908</v>
      </c>
      <c r="AT12" s="134">
        <v>1.1763988000000001</v>
      </c>
      <c r="AU12" s="142">
        <v>0.47299220934473535</v>
      </c>
      <c r="AV12" s="133">
        <v>0</v>
      </c>
      <c r="AW12" s="134">
        <v>0</v>
      </c>
      <c r="AX12" s="134">
        <v>0</v>
      </c>
      <c r="AY12" s="134">
        <v>0.24812500000000001</v>
      </c>
      <c r="AZ12" s="134">
        <v>0</v>
      </c>
      <c r="BA12" s="134">
        <v>0</v>
      </c>
      <c r="BB12" s="134">
        <v>0</v>
      </c>
      <c r="BC12" s="134">
        <v>0</v>
      </c>
      <c r="BD12" s="189">
        <v>0</v>
      </c>
      <c r="BE12" s="133">
        <v>42.447198999999998</v>
      </c>
      <c r="BF12" s="134">
        <v>88.234384000000006</v>
      </c>
      <c r="BG12" s="134">
        <v>55.684198000000002</v>
      </c>
      <c r="BH12" s="134">
        <v>3.0400649999999998</v>
      </c>
      <c r="BI12" s="134">
        <v>3.0400649999999998</v>
      </c>
      <c r="BJ12" s="134">
        <v>6.4178050000000004</v>
      </c>
      <c r="BK12" s="134">
        <v>6.4260400000000004</v>
      </c>
      <c r="BL12" s="134">
        <v>6.3106289999999996</v>
      </c>
      <c r="BM12" s="142">
        <v>4.1126009999999997</v>
      </c>
      <c r="BN12" s="183">
        <v>2.3793368099999999</v>
      </c>
      <c r="BO12" s="134">
        <v>4.39672733</v>
      </c>
      <c r="BP12" s="134">
        <v>3.7506699999999999</v>
      </c>
      <c r="BQ12" s="134">
        <v>3.5244411699999998</v>
      </c>
      <c r="BR12" s="134">
        <v>3.0987939199999999</v>
      </c>
      <c r="BS12" s="134">
        <v>3.9201959277309411</v>
      </c>
      <c r="BT12" s="134">
        <v>2.6912116201464702</v>
      </c>
      <c r="BU12" s="134">
        <v>2.942865034</v>
      </c>
      <c r="BV12" s="189">
        <v>2.1368927616763531</v>
      </c>
      <c r="BW12" s="133">
        <v>3.9521692000000002</v>
      </c>
      <c r="BX12" s="134">
        <v>0</v>
      </c>
      <c r="BY12" s="134">
        <v>0</v>
      </c>
      <c r="BZ12" s="134">
        <v>1.9666687999999999</v>
      </c>
      <c r="CA12" s="134">
        <v>1.55491595</v>
      </c>
      <c r="CB12" s="134">
        <v>2.1</v>
      </c>
      <c r="CC12" s="134">
        <v>1</v>
      </c>
      <c r="CD12" s="134">
        <v>0.5</v>
      </c>
      <c r="CE12" s="142">
        <v>0.5</v>
      </c>
      <c r="CF12" s="183">
        <v>9</v>
      </c>
      <c r="CG12" s="134">
        <v>0</v>
      </c>
      <c r="CH12" s="134">
        <v>0.1</v>
      </c>
      <c r="CI12" s="134">
        <v>1</v>
      </c>
      <c r="CJ12" s="134">
        <v>1</v>
      </c>
      <c r="CK12" s="134">
        <v>0</v>
      </c>
      <c r="CL12" s="134">
        <v>0</v>
      </c>
      <c r="CM12" s="134">
        <v>0</v>
      </c>
      <c r="CN12" s="189">
        <v>0</v>
      </c>
      <c r="CO12" s="133">
        <v>8.7334999999999994</v>
      </c>
      <c r="CP12" s="134">
        <v>0.90364246999999998</v>
      </c>
      <c r="CQ12" s="134">
        <v>3.5924409499999999</v>
      </c>
      <c r="CR12" s="134">
        <v>4.1923380000000003</v>
      </c>
      <c r="CS12" s="134">
        <v>2.0653239999999999</v>
      </c>
      <c r="CT12" s="134">
        <v>0.56407099999999999</v>
      </c>
      <c r="CU12" s="134">
        <v>0</v>
      </c>
      <c r="CV12" s="134">
        <v>0.45664399999999999</v>
      </c>
      <c r="CW12" s="142">
        <v>0.34298149999999999</v>
      </c>
      <c r="CX12" s="183">
        <v>3.44619E-3</v>
      </c>
      <c r="CY12" s="134">
        <v>0</v>
      </c>
      <c r="CZ12" s="134">
        <v>3.0888040000000002E-2</v>
      </c>
      <c r="DA12" s="134">
        <v>0.13326235</v>
      </c>
      <c r="DB12" s="134">
        <v>2.2480970000000003E-2</v>
      </c>
      <c r="DC12" s="134">
        <v>1.3851708237740199E-3</v>
      </c>
      <c r="DD12" s="134">
        <v>8.1285702787947008E-3</v>
      </c>
      <c r="DE12" s="134">
        <v>9.0436859999999994E-2</v>
      </c>
      <c r="DF12" s="189">
        <v>0</v>
      </c>
      <c r="DG12" s="133">
        <v>4.4000000000000004</v>
      </c>
      <c r="DH12" s="134">
        <v>7.6131664299999997</v>
      </c>
      <c r="DI12" s="134">
        <v>6.7192860000000003</v>
      </c>
      <c r="DJ12" s="134">
        <v>4.4361062699999998</v>
      </c>
      <c r="DK12" s="134">
        <v>5.6061709999999998</v>
      </c>
      <c r="DL12" s="134">
        <v>5.1727586700000003</v>
      </c>
      <c r="DM12" s="134">
        <v>7.0546139589101253</v>
      </c>
      <c r="DN12" s="134">
        <v>4.7384815619678431</v>
      </c>
      <c r="DO12" s="142">
        <v>5.31813843681</v>
      </c>
      <c r="DP12" s="183">
        <v>0.15586127999999999</v>
      </c>
      <c r="DQ12" s="134">
        <v>0.12728906000000001</v>
      </c>
      <c r="DR12" s="134">
        <v>0.15604968</v>
      </c>
      <c r="DS12" s="134">
        <v>3.7302379999999996E-2</v>
      </c>
      <c r="DT12" s="134">
        <v>0.10441515</v>
      </c>
      <c r="DU12" s="134">
        <v>8.1975999999999993E-2</v>
      </c>
      <c r="DV12" s="134">
        <v>0.19301630792041991</v>
      </c>
      <c r="DW12" s="134">
        <v>0.17537</v>
      </c>
      <c r="DX12" s="189">
        <v>0.198216</v>
      </c>
      <c r="DY12" s="133">
        <v>3.4267108099999999</v>
      </c>
      <c r="DZ12" s="134">
        <v>3.1</v>
      </c>
      <c r="EA12" s="134">
        <v>2.4910000000000001</v>
      </c>
      <c r="EB12" s="134">
        <v>3.92</v>
      </c>
      <c r="EC12" s="134">
        <v>4.67</v>
      </c>
      <c r="ED12" s="134">
        <v>5.5806581099999999</v>
      </c>
      <c r="EE12" s="134">
        <v>4</v>
      </c>
      <c r="EF12" s="134">
        <v>4</v>
      </c>
      <c r="EG12" s="142">
        <v>4</v>
      </c>
      <c r="EH12" s="183">
        <v>7.4184050900000003</v>
      </c>
      <c r="EI12" s="134">
        <v>7.8915320900000001</v>
      </c>
      <c r="EJ12" s="134">
        <v>7.7937123399999999</v>
      </c>
      <c r="EK12" s="134">
        <v>7.7388273700000001</v>
      </c>
      <c r="EL12" s="134">
        <v>32.296864738110003</v>
      </c>
      <c r="EM12" s="134">
        <v>27.092537704446702</v>
      </c>
      <c r="EN12" s="134">
        <v>27.49702891513606</v>
      </c>
      <c r="EO12" s="134">
        <v>25.935097772003822</v>
      </c>
      <c r="EP12" s="189">
        <v>26.048132586305179</v>
      </c>
      <c r="EQ12" s="133">
        <v>0</v>
      </c>
      <c r="ER12" s="134">
        <v>0</v>
      </c>
      <c r="ES12" s="134">
        <v>0</v>
      </c>
      <c r="ET12" s="134">
        <v>0</v>
      </c>
      <c r="EU12" s="134">
        <v>0</v>
      </c>
      <c r="EV12" s="134">
        <v>0</v>
      </c>
      <c r="EW12" s="183">
        <v>0</v>
      </c>
      <c r="EX12" s="134">
        <v>0</v>
      </c>
      <c r="EY12" s="142">
        <v>0</v>
      </c>
    </row>
    <row r="13" spans="2:157" x14ac:dyDescent="0.25">
      <c r="B13" s="14" t="s">
        <v>84</v>
      </c>
      <c r="C13" s="177">
        <v>0</v>
      </c>
      <c r="D13" s="10">
        <v>0</v>
      </c>
      <c r="E13" s="10">
        <v>3.3697871500000001</v>
      </c>
      <c r="F13" s="10">
        <v>6.0538633100000006</v>
      </c>
      <c r="G13" s="10">
        <v>9.9146442799999992</v>
      </c>
      <c r="H13" s="136">
        <v>10.139948870589</v>
      </c>
      <c r="I13" s="136">
        <v>47.257129468801999</v>
      </c>
      <c r="J13" s="136">
        <v>45.483190034355005</v>
      </c>
      <c r="K13" s="136">
        <v>55.577141982984905</v>
      </c>
      <c r="L13" s="177">
        <v>16.400187240000001</v>
      </c>
      <c r="M13" s="10">
        <v>4.6142340299999995</v>
      </c>
      <c r="N13" s="10">
        <v>4.9022713399999995</v>
      </c>
      <c r="O13" s="10">
        <v>4.9762719999999998</v>
      </c>
      <c r="P13" s="10">
        <v>4.68</v>
      </c>
      <c r="Q13" s="136">
        <v>8.8506406399999999</v>
      </c>
      <c r="R13" s="136">
        <v>0.73197267999999993</v>
      </c>
      <c r="S13" s="136">
        <v>0.64414724999999995</v>
      </c>
      <c r="T13" s="190">
        <v>2.6025534544489997</v>
      </c>
      <c r="U13" s="135">
        <v>25.664380000000001</v>
      </c>
      <c r="V13" s="136">
        <v>12.033765000000001</v>
      </c>
      <c r="W13" s="136">
        <v>19.744872409999999</v>
      </c>
      <c r="X13" s="136">
        <v>15.985678</v>
      </c>
      <c r="Y13" s="136">
        <v>16.080131000000002</v>
      </c>
      <c r="Z13" s="136">
        <v>22.951533000000001</v>
      </c>
      <c r="AA13" s="136">
        <v>14.121828000000001</v>
      </c>
      <c r="AB13" s="136">
        <v>13.801544</v>
      </c>
      <c r="AC13" s="143">
        <v>14.386933000000001</v>
      </c>
      <c r="AD13" s="184">
        <v>0</v>
      </c>
      <c r="AE13" s="136">
        <v>0</v>
      </c>
      <c r="AF13" s="136">
        <v>0</v>
      </c>
      <c r="AG13" s="136">
        <v>0</v>
      </c>
      <c r="AH13" s="136">
        <v>0</v>
      </c>
      <c r="AI13" s="136">
        <v>0</v>
      </c>
      <c r="AJ13" s="136">
        <v>0.91069800000000001</v>
      </c>
      <c r="AK13" s="136">
        <v>0.18214</v>
      </c>
      <c r="AL13" s="190">
        <v>0</v>
      </c>
      <c r="AM13" s="135">
        <v>0.8152102</v>
      </c>
      <c r="AN13" s="136">
        <v>0.32804559999999999</v>
      </c>
      <c r="AO13" s="136">
        <v>3.5401818400000002</v>
      </c>
      <c r="AP13" s="136">
        <v>4.4642279</v>
      </c>
      <c r="AQ13" s="136">
        <v>10.8262605</v>
      </c>
      <c r="AR13" s="136">
        <v>3.3610648705000004</v>
      </c>
      <c r="AS13" s="136">
        <v>4.6787006135000002</v>
      </c>
      <c r="AT13" s="136">
        <v>0.14704985000000001</v>
      </c>
      <c r="AU13" s="143">
        <v>0.91002762616809196</v>
      </c>
      <c r="AV13" s="135">
        <v>17.977394140000001</v>
      </c>
      <c r="AW13" s="136">
        <v>16.485980340000001</v>
      </c>
      <c r="AX13" s="136">
        <v>7.4436580000000001</v>
      </c>
      <c r="AY13" s="136">
        <v>1.9624999999999999</v>
      </c>
      <c r="AZ13" s="136">
        <v>6.875</v>
      </c>
      <c r="BA13" s="136">
        <v>1.0249999999999999</v>
      </c>
      <c r="BB13" s="136">
        <v>2.6549999999999998</v>
      </c>
      <c r="BC13" s="136">
        <v>4.2949999999999999</v>
      </c>
      <c r="BD13" s="190">
        <v>5.6511230000000001</v>
      </c>
      <c r="BE13" s="135">
        <v>35.901023000000002</v>
      </c>
      <c r="BF13" s="136">
        <v>35.819822070000001</v>
      </c>
      <c r="BG13" s="136">
        <v>51.894172879999999</v>
      </c>
      <c r="BH13" s="136">
        <v>38.458295960000001</v>
      </c>
      <c r="BI13" s="136">
        <v>38.458295960000001</v>
      </c>
      <c r="BJ13" s="136">
        <v>31.108084989999998</v>
      </c>
      <c r="BK13" s="136">
        <v>23.689364000000001</v>
      </c>
      <c r="BL13" s="136">
        <v>26.17313386</v>
      </c>
      <c r="BM13" s="143">
        <v>19.618525000000002</v>
      </c>
      <c r="BN13" s="184">
        <v>7.2569769199999996</v>
      </c>
      <c r="BO13" s="136">
        <v>7.0883978899999995</v>
      </c>
      <c r="BP13" s="136">
        <v>6.1664399999999997</v>
      </c>
      <c r="BQ13" s="136">
        <v>5.99620102</v>
      </c>
      <c r="BR13" s="136">
        <v>15.707799900000001</v>
      </c>
      <c r="BS13" s="136">
        <v>7.7764614201035371</v>
      </c>
      <c r="BT13" s="136">
        <v>6.617070777525293</v>
      </c>
      <c r="BU13" s="136">
        <v>4.1651309750909089</v>
      </c>
      <c r="BV13" s="190">
        <v>8.6412998913577841</v>
      </c>
      <c r="BW13" s="135">
        <v>19.112665960000001</v>
      </c>
      <c r="BX13" s="136">
        <v>25.609454039999999</v>
      </c>
      <c r="BY13" s="136">
        <v>11.7159587</v>
      </c>
      <c r="BZ13" s="136">
        <v>16.975165960000002</v>
      </c>
      <c r="CA13" s="136">
        <v>14.114279400000001</v>
      </c>
      <c r="CB13" s="136">
        <v>14.48807435</v>
      </c>
      <c r="CC13" s="136">
        <v>18.084971754999998</v>
      </c>
      <c r="CD13" s="136">
        <v>9.7372383641875011</v>
      </c>
      <c r="CE13" s="143">
        <v>50.63301388</v>
      </c>
      <c r="CF13" s="184">
        <v>106.68679</v>
      </c>
      <c r="CG13" s="136">
        <v>74.43878291</v>
      </c>
      <c r="CH13" s="136">
        <v>81.209999999999994</v>
      </c>
      <c r="CI13" s="136">
        <v>72.527730000000005</v>
      </c>
      <c r="CJ13" s="136">
        <v>61.798816760000001</v>
      </c>
      <c r="CK13" s="136">
        <v>60.437695820000002</v>
      </c>
      <c r="CL13" s="136">
        <v>66.729918330000004</v>
      </c>
      <c r="CM13" s="136">
        <v>46.743929999999999</v>
      </c>
      <c r="CN13" s="190">
        <v>44.491324200000001</v>
      </c>
      <c r="CO13" s="135">
        <v>1.336417</v>
      </c>
      <c r="CP13" s="136">
        <v>5.72570975</v>
      </c>
      <c r="CQ13" s="136">
        <v>4.9910059999999996</v>
      </c>
      <c r="CR13" s="136">
        <v>14.726781000000001</v>
      </c>
      <c r="CS13" s="136">
        <v>15.283721</v>
      </c>
      <c r="CT13" s="136">
        <v>12.110139</v>
      </c>
      <c r="CU13" s="136">
        <v>2.9427932250023652</v>
      </c>
      <c r="CV13" s="136">
        <v>0</v>
      </c>
      <c r="CW13" s="143">
        <v>6.0999999999999999E-2</v>
      </c>
      <c r="CX13" s="184">
        <v>19.27968843</v>
      </c>
      <c r="CY13" s="136">
        <v>34.125430259999995</v>
      </c>
      <c r="CZ13" s="136">
        <v>43.394221489999993</v>
      </c>
      <c r="DA13" s="136">
        <v>37.651728939999998</v>
      </c>
      <c r="DB13" s="136">
        <v>51.952459189999999</v>
      </c>
      <c r="DC13" s="136">
        <v>37.770332271385051</v>
      </c>
      <c r="DD13" s="136">
        <v>26.339926752817512</v>
      </c>
      <c r="DE13" s="136">
        <v>26.541957582650699</v>
      </c>
      <c r="DF13" s="190">
        <v>27.416663598093454</v>
      </c>
      <c r="DG13" s="135">
        <v>16.687263000000002</v>
      </c>
      <c r="DH13" s="136">
        <v>22.252253189999998</v>
      </c>
      <c r="DI13" s="136">
        <v>19.40218204</v>
      </c>
      <c r="DJ13" s="136">
        <v>21.534920600000003</v>
      </c>
      <c r="DK13" s="136">
        <v>16.140088540000001</v>
      </c>
      <c r="DL13" s="136">
        <v>15.947825179999999</v>
      </c>
      <c r="DM13" s="136">
        <v>16.543364445821439</v>
      </c>
      <c r="DN13" s="136">
        <v>14.804937952219257</v>
      </c>
      <c r="DO13" s="143">
        <v>21.285368538653998</v>
      </c>
      <c r="DP13" s="184">
        <v>3.5775692299999999</v>
      </c>
      <c r="DQ13" s="136">
        <v>15.62068317</v>
      </c>
      <c r="DR13" s="136">
        <v>10.26159384</v>
      </c>
      <c r="DS13" s="136">
        <v>2.5785922400000003</v>
      </c>
      <c r="DT13" s="136">
        <v>10.80020496</v>
      </c>
      <c r="DU13" s="136">
        <v>10.324099</v>
      </c>
      <c r="DV13" s="136">
        <v>6.1738004049704172</v>
      </c>
      <c r="DW13" s="136">
        <v>9.8539189999999994</v>
      </c>
      <c r="DX13" s="190">
        <v>5.8047940000000002</v>
      </c>
      <c r="DY13" s="135">
        <v>34.0731787</v>
      </c>
      <c r="DZ13" s="136">
        <v>40.670116289999996</v>
      </c>
      <c r="EA13" s="136">
        <v>50.736303640000003</v>
      </c>
      <c r="EB13" s="136">
        <v>51.11775583</v>
      </c>
      <c r="EC13" s="136">
        <v>36.916556</v>
      </c>
      <c r="ED13" s="136">
        <v>45.366907439999999</v>
      </c>
      <c r="EE13" s="136">
        <v>32.142269890000001</v>
      </c>
      <c r="EF13" s="136">
        <v>32.10462038</v>
      </c>
      <c r="EG13" s="143">
        <v>22.758959490000002</v>
      </c>
      <c r="EH13" s="184">
        <v>177.27757886000001</v>
      </c>
      <c r="EI13" s="136">
        <v>196.22599394999997</v>
      </c>
      <c r="EJ13" s="136">
        <v>196.37546014999998</v>
      </c>
      <c r="EK13" s="136">
        <v>186.94951370000001</v>
      </c>
      <c r="EL13" s="136">
        <v>140.00047731000001</v>
      </c>
      <c r="EM13" s="136">
        <v>126.68155871628514</v>
      </c>
      <c r="EN13" s="136">
        <v>108.64529999741005</v>
      </c>
      <c r="EO13" s="136">
        <v>103.16725961715308</v>
      </c>
      <c r="EP13" s="190">
        <v>102.01416268644118</v>
      </c>
      <c r="EQ13" s="135">
        <v>21.385182</v>
      </c>
      <c r="ER13" s="136">
        <v>37.440890000000003</v>
      </c>
      <c r="ES13" s="136">
        <v>37.630317409999996</v>
      </c>
      <c r="ET13" s="136">
        <v>8.7235519999999998</v>
      </c>
      <c r="EU13" s="136">
        <v>39.428100000000001</v>
      </c>
      <c r="EV13" s="136">
        <v>21.379049999999999</v>
      </c>
      <c r="EW13" s="184">
        <v>8.9071929999999995</v>
      </c>
      <c r="EX13" s="136">
        <v>7.4249850000000004</v>
      </c>
      <c r="EY13" s="143">
        <v>8.5562810000000002</v>
      </c>
    </row>
    <row r="14" spans="2:157" x14ac:dyDescent="0.25">
      <c r="B14" s="13" t="s">
        <v>85</v>
      </c>
      <c r="C14" s="178">
        <v>1.704534</v>
      </c>
      <c r="D14" s="9">
        <v>43.982618200000005</v>
      </c>
      <c r="E14" s="9">
        <v>48.344476010000001</v>
      </c>
      <c r="F14" s="9">
        <v>67.974420719999998</v>
      </c>
      <c r="G14" s="9">
        <v>71.014871420000006</v>
      </c>
      <c r="H14" s="134">
        <v>79.056671250642978</v>
      </c>
      <c r="I14" s="134">
        <v>81.121009474974002</v>
      </c>
      <c r="J14" s="134">
        <v>79.623343173759096</v>
      </c>
      <c r="K14" s="134">
        <v>86.566455523207068</v>
      </c>
      <c r="L14" s="178">
        <v>17.361924680000001</v>
      </c>
      <c r="M14" s="9">
        <v>18.308669459999997</v>
      </c>
      <c r="N14" s="9">
        <v>16.82587286</v>
      </c>
      <c r="O14" s="9">
        <v>19.831976860000005</v>
      </c>
      <c r="P14" s="9">
        <v>20.12675707</v>
      </c>
      <c r="Q14" s="134">
        <v>11.06966474</v>
      </c>
      <c r="R14" s="134">
        <v>10.24320627</v>
      </c>
      <c r="S14" s="134">
        <v>10.1026636</v>
      </c>
      <c r="T14" s="189">
        <v>8.740747258891</v>
      </c>
      <c r="U14" s="133">
        <v>1.9850000000000001</v>
      </c>
      <c r="V14" s="134">
        <v>1.4330000000000001</v>
      </c>
      <c r="W14" s="134">
        <v>1.4673799999999999</v>
      </c>
      <c r="X14" s="134">
        <v>1.1748019999999999</v>
      </c>
      <c r="Y14" s="134">
        <v>0.779802</v>
      </c>
      <c r="Z14" s="134">
        <v>0.63480199999999998</v>
      </c>
      <c r="AA14" s="134">
        <v>0.96</v>
      </c>
      <c r="AB14" s="134">
        <v>0.96</v>
      </c>
      <c r="AC14" s="142">
        <v>0.92</v>
      </c>
      <c r="AD14" s="183">
        <v>2.9870000000000001</v>
      </c>
      <c r="AE14" s="134">
        <v>2.66234065</v>
      </c>
      <c r="AF14" s="134">
        <v>2.3890250000000002</v>
      </c>
      <c r="AG14" s="134">
        <v>1.83</v>
      </c>
      <c r="AH14" s="134">
        <v>1.5544</v>
      </c>
      <c r="AI14" s="134">
        <v>3.035199</v>
      </c>
      <c r="AJ14" s="134">
        <v>3.7561184500000002</v>
      </c>
      <c r="AK14" s="134">
        <v>1.66033542</v>
      </c>
      <c r="AL14" s="189">
        <v>1.2118375300000013</v>
      </c>
      <c r="AM14" s="133">
        <v>1.7445113999999999</v>
      </c>
      <c r="AN14" s="134">
        <v>4.4140037899999998</v>
      </c>
      <c r="AO14" s="134">
        <v>3.9090024199999998</v>
      </c>
      <c r="AP14" s="134">
        <v>2.9996321500000001</v>
      </c>
      <c r="AQ14" s="134">
        <v>2.7700035000000001</v>
      </c>
      <c r="AR14" s="134">
        <v>3.1658677305</v>
      </c>
      <c r="AS14" s="134">
        <v>2.2003176134999998</v>
      </c>
      <c r="AT14" s="134">
        <v>1.91409585</v>
      </c>
      <c r="AU14" s="142">
        <v>1.8189299761680922</v>
      </c>
      <c r="AV14" s="133">
        <v>4.3647869999999998</v>
      </c>
      <c r="AW14" s="134">
        <v>3.994688</v>
      </c>
      <c r="AX14" s="134">
        <v>2.3090000000000002</v>
      </c>
      <c r="AY14" s="134">
        <v>2.1890000000000001</v>
      </c>
      <c r="AZ14" s="134">
        <v>2.1890000000000001</v>
      </c>
      <c r="BA14" s="134">
        <v>2.1890000000000001</v>
      </c>
      <c r="BB14" s="134">
        <v>2.1890000000000001</v>
      </c>
      <c r="BC14" s="134">
        <v>2.2290000000000001</v>
      </c>
      <c r="BD14" s="189">
        <v>2.1789999999999998</v>
      </c>
      <c r="BE14" s="133">
        <v>8.3272320000000004</v>
      </c>
      <c r="BF14" s="134">
        <v>8.8125169999999997</v>
      </c>
      <c r="BG14" s="134">
        <v>8.1421189999999992</v>
      </c>
      <c r="BH14" s="134">
        <v>6.5327371699999999</v>
      </c>
      <c r="BI14" s="134">
        <v>6.5027371699999996</v>
      </c>
      <c r="BJ14" s="134">
        <v>5.1757905800000001</v>
      </c>
      <c r="BK14" s="134">
        <v>5.4403426699999997</v>
      </c>
      <c r="BL14" s="134">
        <v>5.6298402300000001</v>
      </c>
      <c r="BM14" s="142">
        <v>5.3346803599999992</v>
      </c>
      <c r="BN14" s="183">
        <v>4.6138123600000007</v>
      </c>
      <c r="BO14" s="134">
        <v>4.8034319399999994</v>
      </c>
      <c r="BP14" s="134">
        <v>5.1086700399999998</v>
      </c>
      <c r="BQ14" s="134">
        <v>5.4049349499999995</v>
      </c>
      <c r="BR14" s="134">
        <v>3.2700391500000006</v>
      </c>
      <c r="BS14" s="134">
        <v>3.4171125443571428</v>
      </c>
      <c r="BT14" s="134">
        <v>7.2264337024999996</v>
      </c>
      <c r="BU14" s="134">
        <v>5.2563520112207796</v>
      </c>
      <c r="BV14" s="189">
        <v>5.3406023966038747</v>
      </c>
      <c r="BW14" s="133">
        <v>93.309740819999988</v>
      </c>
      <c r="BX14" s="134">
        <v>106.87673814</v>
      </c>
      <c r="BY14" s="134">
        <v>98.318425209999987</v>
      </c>
      <c r="BZ14" s="134">
        <v>87.488643969999998</v>
      </c>
      <c r="CA14" s="134">
        <v>83.953698329999995</v>
      </c>
      <c r="CB14" s="134">
        <v>85.287446209999999</v>
      </c>
      <c r="CC14" s="134">
        <v>77.834608549999999</v>
      </c>
      <c r="CD14" s="134">
        <v>80.403900280000002</v>
      </c>
      <c r="CE14" s="142">
        <v>81.144860590000022</v>
      </c>
      <c r="CF14" s="183">
        <v>13.64865</v>
      </c>
      <c r="CG14" s="134">
        <v>74.1138294</v>
      </c>
      <c r="CH14" s="134">
        <v>12.096</v>
      </c>
      <c r="CI14" s="134">
        <v>13.866</v>
      </c>
      <c r="CJ14" s="134">
        <v>15.516582</v>
      </c>
      <c r="CK14" s="134">
        <v>18.500309999999999</v>
      </c>
      <c r="CL14" s="134">
        <v>15.111692</v>
      </c>
      <c r="CM14" s="134">
        <v>17.5183</v>
      </c>
      <c r="CN14" s="189">
        <v>12.298933999999999</v>
      </c>
      <c r="CO14" s="133">
        <v>0.603738</v>
      </c>
      <c r="CP14" s="134">
        <v>6.4181897499999998</v>
      </c>
      <c r="CQ14" s="134">
        <v>16.516510060000002</v>
      </c>
      <c r="CR14" s="134">
        <v>5.9049078599999998</v>
      </c>
      <c r="CS14" s="134">
        <v>9.0188119899999997</v>
      </c>
      <c r="CT14" s="134">
        <v>3.47978137</v>
      </c>
      <c r="CU14" s="134">
        <v>3.502283398176802</v>
      </c>
      <c r="CV14" s="134">
        <v>7.4915549999999997E-2</v>
      </c>
      <c r="CW14" s="142">
        <v>8.2557000000000005E-2</v>
      </c>
      <c r="CX14" s="183">
        <v>22.830391559999999</v>
      </c>
      <c r="CY14" s="134">
        <v>17.878434739999999</v>
      </c>
      <c r="CZ14" s="134">
        <v>16.029522589999999</v>
      </c>
      <c r="DA14" s="134">
        <v>16.629526090000002</v>
      </c>
      <c r="DB14" s="134">
        <v>17.382245109999999</v>
      </c>
      <c r="DC14" s="134">
        <v>8.1571090286780272</v>
      </c>
      <c r="DD14" s="134">
        <v>6.8719255361466178</v>
      </c>
      <c r="DE14" s="134">
        <v>2.8060690300000002</v>
      </c>
      <c r="DF14" s="189">
        <v>1.5144422763515901</v>
      </c>
      <c r="DG14" s="133">
        <v>7.9047929999999997</v>
      </c>
      <c r="DH14" s="134">
        <v>26.205952910000001</v>
      </c>
      <c r="DI14" s="134">
        <v>23.380158870000002</v>
      </c>
      <c r="DJ14" s="134">
        <v>20.085190069999999</v>
      </c>
      <c r="DK14" s="134">
        <v>29.688551619999998</v>
      </c>
      <c r="DL14" s="134">
        <v>41.679058399999995</v>
      </c>
      <c r="DM14" s="134">
        <v>35.337213301236737</v>
      </c>
      <c r="DN14" s="134">
        <v>37.814984132663071</v>
      </c>
      <c r="DO14" s="142">
        <v>15.264112918446001</v>
      </c>
      <c r="DP14" s="183">
        <v>6.4893082</v>
      </c>
      <c r="DQ14" s="134">
        <v>6.1168018900000005</v>
      </c>
      <c r="DR14" s="134">
        <v>5.9310209700000005</v>
      </c>
      <c r="DS14" s="134">
        <v>4.6725685400000003</v>
      </c>
      <c r="DT14" s="134">
        <v>2.9530552499999998</v>
      </c>
      <c r="DU14" s="134">
        <v>7.4231808700000004</v>
      </c>
      <c r="DV14" s="134">
        <v>2.1507984527628099</v>
      </c>
      <c r="DW14" s="134">
        <v>1.622206</v>
      </c>
      <c r="DX14" s="189">
        <v>1.6812587367630003</v>
      </c>
      <c r="DY14" s="133">
        <v>6.6564459999999999</v>
      </c>
      <c r="DZ14" s="134">
        <v>9.4850849999999998</v>
      </c>
      <c r="EA14" s="134">
        <v>7.3706250000000004</v>
      </c>
      <c r="EB14" s="134">
        <v>6.955158</v>
      </c>
      <c r="EC14" s="134">
        <v>6.7210299999999998</v>
      </c>
      <c r="ED14" s="134">
        <v>6.9652260000000004</v>
      </c>
      <c r="EE14" s="134">
        <v>6.7683840000000002</v>
      </c>
      <c r="EF14" s="134">
        <v>6.024</v>
      </c>
      <c r="EG14" s="142">
        <v>5.0441919999999998</v>
      </c>
      <c r="EH14" s="183">
        <v>91.073740020000002</v>
      </c>
      <c r="EI14" s="134">
        <v>78.099648150000007</v>
      </c>
      <c r="EJ14" s="134">
        <v>72.787560229999983</v>
      </c>
      <c r="EK14" s="134">
        <v>77.502137419999997</v>
      </c>
      <c r="EL14" s="134">
        <v>67.250017170000007</v>
      </c>
      <c r="EM14" s="134">
        <v>61.137597276279784</v>
      </c>
      <c r="EN14" s="134">
        <v>44.474722450124482</v>
      </c>
      <c r="EO14" s="134">
        <v>41.9583299660585</v>
      </c>
      <c r="EP14" s="189">
        <v>39.535861326460896</v>
      </c>
      <c r="EQ14" s="133">
        <v>6.1842300000000003</v>
      </c>
      <c r="ER14" s="134">
        <v>4.9344020000000004</v>
      </c>
      <c r="ES14" s="134">
        <v>6.1650130000000001</v>
      </c>
      <c r="ET14" s="134">
        <v>6.1116849999999996</v>
      </c>
      <c r="EU14" s="134">
        <v>5.2500939999999998</v>
      </c>
      <c r="EV14" s="134">
        <v>4.4119999999999999</v>
      </c>
      <c r="EW14" s="183">
        <v>4.2869999999999999</v>
      </c>
      <c r="EX14" s="134">
        <v>4.3410000000000002</v>
      </c>
      <c r="EY14" s="142">
        <v>4.3205530000000003</v>
      </c>
    </row>
    <row r="15" spans="2:157" x14ac:dyDescent="0.25">
      <c r="B15" s="14" t="s">
        <v>86</v>
      </c>
      <c r="C15" s="177">
        <v>63.139031000000003</v>
      </c>
      <c r="D15" s="10">
        <v>64.613195149999996</v>
      </c>
      <c r="E15" s="10">
        <v>63.010171710000002</v>
      </c>
      <c r="F15" s="10">
        <v>67.599123820000003</v>
      </c>
      <c r="G15" s="10">
        <v>66.869170699999998</v>
      </c>
      <c r="H15" s="136">
        <v>66.508079663860002</v>
      </c>
      <c r="I15" s="136">
        <v>64.155260677480001</v>
      </c>
      <c r="J15" s="136">
        <v>80.921254133182558</v>
      </c>
      <c r="K15" s="136">
        <v>69.917388306302485</v>
      </c>
      <c r="L15" s="177">
        <v>12.675725439999999</v>
      </c>
      <c r="M15" s="10">
        <v>9.9685195399999991</v>
      </c>
      <c r="N15" s="10">
        <v>15.022321079999998</v>
      </c>
      <c r="O15" s="10">
        <v>16.068402289999998</v>
      </c>
      <c r="P15" s="10">
        <v>16.537727660000002</v>
      </c>
      <c r="Q15" s="136">
        <v>14.31251114</v>
      </c>
      <c r="R15" s="136">
        <v>14.819562297199999</v>
      </c>
      <c r="S15" s="136">
        <v>15.72090275</v>
      </c>
      <c r="T15" s="190">
        <v>10.509395332434</v>
      </c>
      <c r="U15" s="135">
        <v>15.243147</v>
      </c>
      <c r="V15" s="136">
        <v>14.262191</v>
      </c>
      <c r="W15" s="136">
        <v>13.524531710000002</v>
      </c>
      <c r="X15" s="136">
        <v>11.43484787</v>
      </c>
      <c r="Y15" s="136">
        <v>10.744351999999999</v>
      </c>
      <c r="Z15" s="136">
        <v>10.08314</v>
      </c>
      <c r="AA15" s="136">
        <v>9.9248700000000003</v>
      </c>
      <c r="AB15" s="136">
        <v>9.705762</v>
      </c>
      <c r="AC15" s="143">
        <v>8.0588090000000001</v>
      </c>
      <c r="AD15" s="184">
        <v>1.149373</v>
      </c>
      <c r="AE15" s="136">
        <v>1.149373</v>
      </c>
      <c r="AF15" s="136">
        <v>1.1633403099999999</v>
      </c>
      <c r="AG15" s="136">
        <v>0.91368000000000005</v>
      </c>
      <c r="AH15" s="136">
        <v>0.88349999999999995</v>
      </c>
      <c r="AI15" s="136">
        <v>1.8716568099999999</v>
      </c>
      <c r="AJ15" s="136">
        <v>3.1751310099999999</v>
      </c>
      <c r="AK15" s="136">
        <v>2.49350162</v>
      </c>
      <c r="AL15" s="190">
        <v>1.3954019300000002</v>
      </c>
      <c r="AM15" s="135">
        <v>2.5495403999999997</v>
      </c>
      <c r="AN15" s="136">
        <v>10.960203289999999</v>
      </c>
      <c r="AO15" s="136">
        <v>11.640906030000002</v>
      </c>
      <c r="AP15" s="136">
        <v>11.193334999999999</v>
      </c>
      <c r="AQ15" s="136">
        <v>10.12424285</v>
      </c>
      <c r="AR15" s="136">
        <v>8.4945264199999997</v>
      </c>
      <c r="AS15" s="136">
        <v>7.2007012000000001</v>
      </c>
      <c r="AT15" s="136">
        <v>7.2625849999999996</v>
      </c>
      <c r="AU15" s="143">
        <v>6.6636548200000005</v>
      </c>
      <c r="AV15" s="135">
        <v>4.0543550000000002</v>
      </c>
      <c r="AW15" s="136">
        <v>0.26219999999999999</v>
      </c>
      <c r="AX15" s="136">
        <v>3.1742300000000001</v>
      </c>
      <c r="AY15" s="136">
        <v>3.0255662199999995</v>
      </c>
      <c r="AZ15" s="136">
        <v>5.5E-2</v>
      </c>
      <c r="BA15" s="136">
        <v>0</v>
      </c>
      <c r="BB15" s="136">
        <v>0</v>
      </c>
      <c r="BC15" s="136">
        <v>0</v>
      </c>
      <c r="BD15" s="190">
        <v>0.1</v>
      </c>
      <c r="BE15" s="135">
        <v>14.816056</v>
      </c>
      <c r="BF15" s="136">
        <v>11.833609299999999</v>
      </c>
      <c r="BG15" s="136">
        <v>14.644301280000001</v>
      </c>
      <c r="BH15" s="136">
        <v>15.165104710000001</v>
      </c>
      <c r="BI15" s="136">
        <v>15.165104710000001</v>
      </c>
      <c r="BJ15" s="136">
        <v>13.030678</v>
      </c>
      <c r="BK15" s="136">
        <v>11.37125812</v>
      </c>
      <c r="BL15" s="136">
        <v>9.757695</v>
      </c>
      <c r="BM15" s="143">
        <v>8.1315471899999991</v>
      </c>
      <c r="BN15" s="184">
        <v>17.212294350000001</v>
      </c>
      <c r="BO15" s="136">
        <v>12.53637487</v>
      </c>
      <c r="BP15" s="136">
        <v>12.15077973</v>
      </c>
      <c r="BQ15" s="136">
        <v>11.12269686</v>
      </c>
      <c r="BR15" s="136">
        <v>12.5935381</v>
      </c>
      <c r="BS15" s="136">
        <v>11.660549149948293</v>
      </c>
      <c r="BT15" s="136">
        <v>11.605903735131184</v>
      </c>
      <c r="BU15" s="136">
        <v>7.1146035576363644</v>
      </c>
      <c r="BV15" s="190">
        <v>9.5506421383175315</v>
      </c>
      <c r="BW15" s="135">
        <v>23.619062809999999</v>
      </c>
      <c r="BX15" s="136">
        <v>29.596226260000002</v>
      </c>
      <c r="BY15" s="136">
        <v>28.502696409999999</v>
      </c>
      <c r="BZ15" s="136">
        <v>26.170337310000001</v>
      </c>
      <c r="CA15" s="136">
        <v>20.124325690000003</v>
      </c>
      <c r="CB15" s="136">
        <v>24.808090069999999</v>
      </c>
      <c r="CC15" s="136">
        <v>16.82551239</v>
      </c>
      <c r="CD15" s="136">
        <v>32.049341769999998</v>
      </c>
      <c r="CE15" s="143">
        <v>20.027147787999994</v>
      </c>
      <c r="CF15" s="184">
        <v>21.550730000000001</v>
      </c>
      <c r="CG15" s="136">
        <v>24.784834100000001</v>
      </c>
      <c r="CH15" s="136">
        <v>25.246315800000001</v>
      </c>
      <c r="CI15" s="136">
        <v>21.26343679</v>
      </c>
      <c r="CJ15" s="136">
        <v>17.7784756</v>
      </c>
      <c r="CK15" s="136">
        <v>17.497141429999999</v>
      </c>
      <c r="CL15" s="136">
        <v>16.725218730000002</v>
      </c>
      <c r="CM15" s="136">
        <v>14.15976</v>
      </c>
      <c r="CN15" s="190">
        <v>16.099171999999999</v>
      </c>
      <c r="CO15" s="135">
        <v>28.6544585</v>
      </c>
      <c r="CP15" s="136">
        <v>33.030558169999999</v>
      </c>
      <c r="CQ15" s="136">
        <v>27.632516429999999</v>
      </c>
      <c r="CR15" s="136">
        <v>23.117045089999998</v>
      </c>
      <c r="CS15" s="136">
        <v>21.464892189999997</v>
      </c>
      <c r="CT15" s="136">
        <v>21.549254000000001</v>
      </c>
      <c r="CU15" s="136">
        <v>21.73923890666558</v>
      </c>
      <c r="CV15" s="136">
        <v>18.693617739999993</v>
      </c>
      <c r="CW15" s="143">
        <v>16.308394719999999</v>
      </c>
      <c r="CX15" s="184">
        <v>26.07732227</v>
      </c>
      <c r="CY15" s="136">
        <v>30.368274539999998</v>
      </c>
      <c r="CZ15" s="136">
        <v>30.327285760000002</v>
      </c>
      <c r="DA15" s="136">
        <v>29.063162440000006</v>
      </c>
      <c r="DB15" s="136">
        <v>26.673487135609999</v>
      </c>
      <c r="DC15" s="136">
        <v>25.381586142720675</v>
      </c>
      <c r="DD15" s="136">
        <v>19.619580150530759</v>
      </c>
      <c r="DE15" s="136">
        <v>14.47166803</v>
      </c>
      <c r="DF15" s="190">
        <v>17.337663178037417</v>
      </c>
      <c r="DG15" s="135">
        <v>13.269875499999999</v>
      </c>
      <c r="DH15" s="136">
        <v>12.854148</v>
      </c>
      <c r="DI15" s="136">
        <v>11.312939620000002</v>
      </c>
      <c r="DJ15" s="136">
        <v>10.376351300000001</v>
      </c>
      <c r="DK15" s="136">
        <v>11.305526560000001</v>
      </c>
      <c r="DL15" s="136">
        <v>11.627067350000001</v>
      </c>
      <c r="DM15" s="136">
        <v>9.6806723099572327</v>
      </c>
      <c r="DN15" s="136">
        <v>10.875125497899152</v>
      </c>
      <c r="DO15" s="143">
        <v>11.309787245359001</v>
      </c>
      <c r="DP15" s="184">
        <v>19.936251550000001</v>
      </c>
      <c r="DQ15" s="136">
        <v>19.588838339999999</v>
      </c>
      <c r="DR15" s="136">
        <v>31.659646590000005</v>
      </c>
      <c r="DS15" s="136">
        <v>21.269065740000002</v>
      </c>
      <c r="DT15" s="136">
        <v>19.400220659999995</v>
      </c>
      <c r="DU15" s="136">
        <v>15.65564498</v>
      </c>
      <c r="DV15" s="136">
        <v>13.469863407559286</v>
      </c>
      <c r="DW15" s="136">
        <v>13.357570509999999</v>
      </c>
      <c r="DX15" s="190">
        <v>11.92479747</v>
      </c>
      <c r="DY15" s="135">
        <v>2.2845620000000002</v>
      </c>
      <c r="DZ15" s="136">
        <v>2.7880820000000002</v>
      </c>
      <c r="EA15" s="136">
        <v>2.3696410000000001</v>
      </c>
      <c r="EB15" s="136">
        <v>0.6</v>
      </c>
      <c r="EC15" s="136">
        <v>1.6881930000000001</v>
      </c>
      <c r="ED15" s="136">
        <v>1.627175</v>
      </c>
      <c r="EE15" s="136">
        <v>3.7826149999999998</v>
      </c>
      <c r="EF15" s="136">
        <v>3.958018</v>
      </c>
      <c r="EG15" s="143">
        <v>2.6807780000000001</v>
      </c>
      <c r="EH15" s="184">
        <v>32.371025070000002</v>
      </c>
      <c r="EI15" s="136">
        <v>36.466861469999998</v>
      </c>
      <c r="EJ15" s="136">
        <v>36.465541610000002</v>
      </c>
      <c r="EK15" s="136">
        <v>39.242587060000005</v>
      </c>
      <c r="EL15" s="136">
        <v>32.574043140000001</v>
      </c>
      <c r="EM15" s="136">
        <v>24.766850008281374</v>
      </c>
      <c r="EN15" s="136">
        <v>22.806006574318442</v>
      </c>
      <c r="EO15" s="136">
        <v>19.369125332874574</v>
      </c>
      <c r="EP15" s="190">
        <v>20.604574109476957</v>
      </c>
      <c r="EQ15" s="135">
        <v>20.733936</v>
      </c>
      <c r="ER15" s="136">
        <v>17.3446994</v>
      </c>
      <c r="ES15" s="136">
        <v>15.104361710000001</v>
      </c>
      <c r="ET15" s="136">
        <v>15.30721127</v>
      </c>
      <c r="EU15" s="136">
        <v>11.089642</v>
      </c>
      <c r="EV15" s="136">
        <v>9.9429979999999993</v>
      </c>
      <c r="EW15" s="184">
        <v>8.895365</v>
      </c>
      <c r="EX15" s="136">
        <v>9.0720559999999999</v>
      </c>
      <c r="EY15" s="143">
        <v>8.1955190000000009</v>
      </c>
    </row>
    <row r="16" spans="2:157" x14ac:dyDescent="0.25">
      <c r="B16" s="13" t="s">
        <v>87</v>
      </c>
      <c r="C16" s="178">
        <v>2.4742063599999997</v>
      </c>
      <c r="D16" s="9">
        <v>0.69214581999999991</v>
      </c>
      <c r="E16" s="9">
        <v>0</v>
      </c>
      <c r="F16" s="9">
        <v>0</v>
      </c>
      <c r="G16" s="9">
        <v>0</v>
      </c>
      <c r="H16" s="134">
        <v>9.5000000000000001E-2</v>
      </c>
      <c r="I16" s="134">
        <v>0.17219999999999999</v>
      </c>
      <c r="J16" s="134">
        <v>0</v>
      </c>
      <c r="K16" s="134">
        <v>6.7627000000000007E-2</v>
      </c>
      <c r="L16" s="178">
        <v>0</v>
      </c>
      <c r="M16" s="9">
        <v>0</v>
      </c>
      <c r="N16" s="9">
        <v>0</v>
      </c>
      <c r="O16" s="9">
        <v>1.1402000800000001</v>
      </c>
      <c r="P16" s="9">
        <v>0</v>
      </c>
      <c r="Q16" s="134">
        <v>0</v>
      </c>
      <c r="R16" s="134">
        <v>0</v>
      </c>
      <c r="S16" s="134">
        <v>0</v>
      </c>
      <c r="T16" s="189">
        <v>0.746034733783</v>
      </c>
      <c r="U16" s="133">
        <v>10.512069</v>
      </c>
      <c r="V16" s="134">
        <v>6.7366950700000006</v>
      </c>
      <c r="W16" s="134">
        <v>6.07424155</v>
      </c>
      <c r="X16" s="134">
        <v>5.1150018600000005</v>
      </c>
      <c r="Y16" s="134">
        <v>5.5677106799999994</v>
      </c>
      <c r="Z16" s="134">
        <v>5.1195070400000002</v>
      </c>
      <c r="AA16" s="134">
        <v>4.6751329999999998</v>
      </c>
      <c r="AB16" s="134">
        <v>3.7100550000000001</v>
      </c>
      <c r="AC16" s="142">
        <v>3.3428</v>
      </c>
      <c r="AD16" s="183">
        <v>0</v>
      </c>
      <c r="AE16" s="134">
        <v>0</v>
      </c>
      <c r="AF16" s="134">
        <v>0</v>
      </c>
      <c r="AG16" s="134">
        <v>0</v>
      </c>
      <c r="AH16" s="134">
        <v>0</v>
      </c>
      <c r="AI16" s="134">
        <v>0</v>
      </c>
      <c r="AJ16" s="134">
        <v>0</v>
      </c>
      <c r="AK16" s="134">
        <v>0</v>
      </c>
      <c r="AL16" s="189">
        <v>0</v>
      </c>
      <c r="AM16" s="133">
        <v>10.991251400000001</v>
      </c>
      <c r="AN16" s="134">
        <v>0.06</v>
      </c>
      <c r="AO16" s="134">
        <v>0.06</v>
      </c>
      <c r="AP16" s="134">
        <v>0.06</v>
      </c>
      <c r="AQ16" s="134">
        <v>0</v>
      </c>
      <c r="AR16" s="134">
        <v>0</v>
      </c>
      <c r="AS16" s="134">
        <v>0</v>
      </c>
      <c r="AT16" s="134">
        <v>0</v>
      </c>
      <c r="AU16" s="142">
        <v>0.31235307105793125</v>
      </c>
      <c r="AV16" s="133">
        <v>2.1924999999999999</v>
      </c>
      <c r="AW16" s="134">
        <v>4.3447941999999999</v>
      </c>
      <c r="AX16" s="134">
        <v>0.25968999999999998</v>
      </c>
      <c r="AY16" s="134">
        <v>0.45385375999999999</v>
      </c>
      <c r="AZ16" s="134">
        <v>0.53125325000000001</v>
      </c>
      <c r="BA16" s="134">
        <v>8.5238869999999994E-2</v>
      </c>
      <c r="BB16" s="134">
        <v>7.4999999999999997E-2</v>
      </c>
      <c r="BC16" s="134">
        <v>0</v>
      </c>
      <c r="BD16" s="189">
        <v>9.5112000000000002E-2</v>
      </c>
      <c r="BE16" s="133">
        <v>2.1659999999999999</v>
      </c>
      <c r="BF16" s="134">
        <v>0.70599999999999996</v>
      </c>
      <c r="BG16" s="134">
        <v>0.58099999999999996</v>
      </c>
      <c r="BH16" s="134">
        <v>41.221593509999998</v>
      </c>
      <c r="BI16" s="134">
        <v>0</v>
      </c>
      <c r="BJ16" s="134">
        <v>1.1035699999999999</v>
      </c>
      <c r="BK16" s="134">
        <v>1.1035699999999999</v>
      </c>
      <c r="BL16" s="134">
        <v>1.1035699999999999</v>
      </c>
      <c r="BM16" s="142">
        <v>0</v>
      </c>
      <c r="BN16" s="183">
        <v>1.94082507</v>
      </c>
      <c r="BO16" s="134">
        <v>0.148061</v>
      </c>
      <c r="BP16" s="134">
        <v>0.226577</v>
      </c>
      <c r="BQ16" s="134">
        <v>0.19554739999999998</v>
      </c>
      <c r="BR16" s="134">
        <v>5.997355E-2</v>
      </c>
      <c r="BS16" s="134">
        <v>7.4330160000000006E-2</v>
      </c>
      <c r="BT16" s="134">
        <v>1.7376287499999998</v>
      </c>
      <c r="BU16" s="134">
        <v>6.6856199999999998E-3</v>
      </c>
      <c r="BV16" s="189">
        <v>0.11584962141529651</v>
      </c>
      <c r="BW16" s="133">
        <v>0</v>
      </c>
      <c r="BX16" s="134">
        <v>0</v>
      </c>
      <c r="BY16" s="134">
        <v>0</v>
      </c>
      <c r="BZ16" s="134">
        <v>35.816890000000001</v>
      </c>
      <c r="CA16" s="134">
        <v>0</v>
      </c>
      <c r="CB16" s="134">
        <v>0</v>
      </c>
      <c r="CC16" s="134">
        <v>0</v>
      </c>
      <c r="CD16" s="134">
        <v>0</v>
      </c>
      <c r="CE16" s="142">
        <v>0</v>
      </c>
      <c r="CF16" s="183">
        <v>0.39400000000000002</v>
      </c>
      <c r="CG16" s="134">
        <v>0</v>
      </c>
      <c r="CH16" s="134">
        <v>0</v>
      </c>
      <c r="CI16" s="134">
        <v>0.76197000000000004</v>
      </c>
      <c r="CJ16" s="134">
        <v>0.6</v>
      </c>
      <c r="CK16" s="134">
        <v>1.36521</v>
      </c>
      <c r="CL16" s="134">
        <v>1.2876846000000002</v>
      </c>
      <c r="CM16" s="134">
        <v>1.23305</v>
      </c>
      <c r="CN16" s="189">
        <v>1.2420656200000002</v>
      </c>
      <c r="CO16" s="133">
        <v>1.600501</v>
      </c>
      <c r="CP16" s="134">
        <v>1.3234855599999999</v>
      </c>
      <c r="CQ16" s="134">
        <v>1.0956920000000001</v>
      </c>
      <c r="CR16" s="134">
        <v>1.099342</v>
      </c>
      <c r="CS16" s="134">
        <v>0.19236500000000001</v>
      </c>
      <c r="CT16" s="134">
        <v>0.121115</v>
      </c>
      <c r="CU16" s="134">
        <v>0.55419200000000002</v>
      </c>
      <c r="CV16" s="134">
        <v>3.1830669199999999</v>
      </c>
      <c r="CW16" s="142">
        <v>6.1501919999999997</v>
      </c>
      <c r="CX16" s="183">
        <v>0.37804782000000003</v>
      </c>
      <c r="CY16" s="134">
        <v>0.28046332000000002</v>
      </c>
      <c r="CZ16" s="134">
        <v>0.12360409</v>
      </c>
      <c r="DA16" s="134">
        <v>1.1517076400000001</v>
      </c>
      <c r="DB16" s="134">
        <v>0.26058068000000001</v>
      </c>
      <c r="DC16" s="134">
        <v>4.1170795263806719</v>
      </c>
      <c r="DD16" s="134">
        <v>0.48323120674175679</v>
      </c>
      <c r="DE16" s="134">
        <v>2.3431130000000001E-2</v>
      </c>
      <c r="DF16" s="189">
        <v>0.15011749711064801</v>
      </c>
      <c r="DG16" s="133">
        <v>30.267287</v>
      </c>
      <c r="DH16" s="134">
        <v>0.58919999999999995</v>
      </c>
      <c r="DI16" s="134">
        <v>0.38648700000000002</v>
      </c>
      <c r="DJ16" s="134">
        <v>0.104</v>
      </c>
      <c r="DK16" s="134">
        <v>0.74696141999999999</v>
      </c>
      <c r="DL16" s="134">
        <v>1.08959294</v>
      </c>
      <c r="DM16" s="134">
        <v>0.46647535840702314</v>
      </c>
      <c r="DN16" s="134">
        <v>0.18847780197333167</v>
      </c>
      <c r="DO16" s="142">
        <v>0</v>
      </c>
      <c r="DP16" s="183">
        <v>0.27347573999999997</v>
      </c>
      <c r="DQ16" s="134">
        <v>0.41455793000000002</v>
      </c>
      <c r="DR16" s="134">
        <v>0.28094903000000004</v>
      </c>
      <c r="DS16" s="134">
        <v>0.13020509</v>
      </c>
      <c r="DT16" s="134">
        <v>0.14257133999999999</v>
      </c>
      <c r="DU16" s="134">
        <v>0.101008</v>
      </c>
      <c r="DV16" s="134">
        <v>8.9995084908797401E-2</v>
      </c>
      <c r="DW16" s="134">
        <v>0.39285999999999999</v>
      </c>
      <c r="DX16" s="189">
        <v>0.62374973609193907</v>
      </c>
      <c r="DY16" s="133">
        <v>2.799442</v>
      </c>
      <c r="DZ16" s="134">
        <v>2.88309558</v>
      </c>
      <c r="EA16" s="134">
        <v>1.7290000000000001</v>
      </c>
      <c r="EB16" s="134">
        <v>0</v>
      </c>
      <c r="EC16" s="134">
        <v>1.1916800000000001</v>
      </c>
      <c r="ED16" s="134">
        <v>0</v>
      </c>
      <c r="EE16" s="134">
        <v>0.21</v>
      </c>
      <c r="EF16" s="134">
        <v>0</v>
      </c>
      <c r="EG16" s="142">
        <v>0</v>
      </c>
      <c r="EH16" s="183">
        <v>4.2922258599999994</v>
      </c>
      <c r="EI16" s="134">
        <v>3.6246565899999998</v>
      </c>
      <c r="EJ16" s="134">
        <v>3.2749590499999996</v>
      </c>
      <c r="EK16" s="134">
        <v>3.2922566299999998</v>
      </c>
      <c r="EL16" s="134">
        <v>3.26674167</v>
      </c>
      <c r="EM16" s="134">
        <v>4.7548006776533596</v>
      </c>
      <c r="EN16" s="134">
        <v>2.3262379073931605</v>
      </c>
      <c r="EO16" s="134">
        <v>2.2855472322768824</v>
      </c>
      <c r="EP16" s="189">
        <v>2.0345085356437886</v>
      </c>
      <c r="EQ16" s="133">
        <v>22.528189000000001</v>
      </c>
      <c r="ER16" s="134">
        <v>25.770588</v>
      </c>
      <c r="ES16" s="134">
        <v>0.79836292999999992</v>
      </c>
      <c r="ET16" s="134">
        <v>0</v>
      </c>
      <c r="EU16" s="134">
        <v>0.76791399999999999</v>
      </c>
      <c r="EV16" s="134">
        <v>0</v>
      </c>
      <c r="EW16" s="183">
        <v>13.371033000000001</v>
      </c>
      <c r="EX16" s="134">
        <v>14.309733</v>
      </c>
      <c r="EY16" s="142">
        <v>13.919938</v>
      </c>
    </row>
    <row r="17" spans="2:155" x14ac:dyDescent="0.25">
      <c r="B17" s="14" t="s">
        <v>88</v>
      </c>
      <c r="C17" s="177">
        <v>1.49038044</v>
      </c>
      <c r="D17" s="10">
        <v>0.57969559999999998</v>
      </c>
      <c r="E17" s="10">
        <v>15.17730334</v>
      </c>
      <c r="F17" s="10">
        <v>31.775156539999998</v>
      </c>
      <c r="G17" s="10">
        <v>40.474138930000002</v>
      </c>
      <c r="H17" s="136">
        <v>38.084097635757999</v>
      </c>
      <c r="I17" s="136">
        <v>43.833302744043998</v>
      </c>
      <c r="J17" s="136">
        <v>30.033099693783992</v>
      </c>
      <c r="K17" s="136">
        <v>21.846949200447359</v>
      </c>
      <c r="L17" s="177">
        <v>7.0000000000000007E-2</v>
      </c>
      <c r="M17" s="10">
        <v>0.25905195999999997</v>
      </c>
      <c r="N17" s="10">
        <v>0.04</v>
      </c>
      <c r="O17" s="10">
        <v>4.8750000000000002E-2</v>
      </c>
      <c r="P17" s="10">
        <v>5.0000000000000001E-3</v>
      </c>
      <c r="Q17" s="136">
        <v>0.17481639999999998</v>
      </c>
      <c r="R17" s="136">
        <v>2.8087500000000001E-2</v>
      </c>
      <c r="S17" s="136">
        <v>8.4500000000000006E-2</v>
      </c>
      <c r="T17" s="190">
        <v>0.47798734746099997</v>
      </c>
      <c r="U17" s="135">
        <v>0.215</v>
      </c>
      <c r="V17" s="136">
        <v>0.215</v>
      </c>
      <c r="W17" s="136">
        <v>0.115</v>
      </c>
      <c r="X17" s="136">
        <v>8.5713999999999999E-2</v>
      </c>
      <c r="Y17" s="136">
        <v>8.5713999999999999E-2</v>
      </c>
      <c r="Z17" s="136">
        <v>8.5713999999999999E-2</v>
      </c>
      <c r="AA17" s="136">
        <v>0.09</v>
      </c>
      <c r="AB17" s="136">
        <v>0.09</v>
      </c>
      <c r="AC17" s="143">
        <v>0.09</v>
      </c>
      <c r="AD17" s="184">
        <v>0</v>
      </c>
      <c r="AE17" s="136">
        <v>0</v>
      </c>
      <c r="AF17" s="136">
        <v>0</v>
      </c>
      <c r="AG17" s="136">
        <v>0</v>
      </c>
      <c r="AH17" s="136">
        <v>0</v>
      </c>
      <c r="AI17" s="136">
        <v>0</v>
      </c>
      <c r="AJ17" s="136">
        <v>0</v>
      </c>
      <c r="AK17" s="136">
        <v>0</v>
      </c>
      <c r="AL17" s="190">
        <v>0</v>
      </c>
      <c r="AM17" s="135">
        <v>8.74529E-2</v>
      </c>
      <c r="AN17" s="136">
        <v>0</v>
      </c>
      <c r="AO17" s="136">
        <v>0</v>
      </c>
      <c r="AP17" s="136">
        <v>3</v>
      </c>
      <c r="AQ17" s="136">
        <v>1.3927500000000001E-2</v>
      </c>
      <c r="AR17" s="136">
        <v>1.3927500000000001E-2</v>
      </c>
      <c r="AS17" s="136">
        <v>0</v>
      </c>
      <c r="AT17" s="136">
        <v>0</v>
      </c>
      <c r="AU17" s="143">
        <v>0</v>
      </c>
      <c r="AV17" s="135">
        <v>0</v>
      </c>
      <c r="AW17" s="136">
        <v>0</v>
      </c>
      <c r="AX17" s="136">
        <v>0</v>
      </c>
      <c r="AY17" s="136">
        <v>0</v>
      </c>
      <c r="AZ17" s="136">
        <v>4.2000000000000003E-2</v>
      </c>
      <c r="BA17" s="136">
        <v>8.5000000000000006E-2</v>
      </c>
      <c r="BB17" s="136">
        <v>0.10476975999999999</v>
      </c>
      <c r="BC17" s="136">
        <v>0.18165124999999999</v>
      </c>
      <c r="BD17" s="190">
        <v>0.28139999999999998</v>
      </c>
      <c r="BE17" s="135">
        <v>0.51798</v>
      </c>
      <c r="BF17" s="136">
        <v>0.51798</v>
      </c>
      <c r="BG17" s="136">
        <v>0.73799999999999999</v>
      </c>
      <c r="BH17" s="136">
        <v>0.73831899999999995</v>
      </c>
      <c r="BI17" s="136">
        <v>0.73831899999999995</v>
      </c>
      <c r="BJ17" s="136">
        <v>0.50517865000000006</v>
      </c>
      <c r="BK17" s="136">
        <v>0.61882503</v>
      </c>
      <c r="BL17" s="136">
        <v>0.70550599999999997</v>
      </c>
      <c r="BM17" s="143">
        <v>0.4</v>
      </c>
      <c r="BN17" s="184">
        <v>0.71075803000000004</v>
      </c>
      <c r="BO17" s="136">
        <v>0.93811425999999998</v>
      </c>
      <c r="BP17" s="136">
        <v>1.12544</v>
      </c>
      <c r="BQ17" s="136">
        <v>0.94188256000000004</v>
      </c>
      <c r="BR17" s="136">
        <v>0.62219175999999998</v>
      </c>
      <c r="BS17" s="136">
        <v>0.89921144823588572</v>
      </c>
      <c r="BT17" s="136">
        <v>0.66397781640411313</v>
      </c>
      <c r="BU17" s="136">
        <v>0.59567292999999999</v>
      </c>
      <c r="BV17" s="190">
        <v>0.55537896725353031</v>
      </c>
      <c r="BW17" s="135">
        <v>2.1541999999999999</v>
      </c>
      <c r="BX17" s="136">
        <v>3.8539097599999996</v>
      </c>
      <c r="BY17" s="136">
        <v>5.2331630000000002</v>
      </c>
      <c r="BZ17" s="136">
        <v>2.4763000000000002</v>
      </c>
      <c r="CA17" s="136">
        <v>0.95807500000000001</v>
      </c>
      <c r="CB17" s="136">
        <v>5.5043310599999993</v>
      </c>
      <c r="CC17" s="136">
        <v>1.5309999999999999</v>
      </c>
      <c r="CD17" s="136">
        <v>3.9529134280000005</v>
      </c>
      <c r="CE17" s="143">
        <v>3.2500585300000004</v>
      </c>
      <c r="CF17" s="184">
        <v>2.2999999999999998</v>
      </c>
      <c r="CG17" s="136">
        <v>0.79088188000000004</v>
      </c>
      <c r="CH17" s="136">
        <v>1.78447</v>
      </c>
      <c r="CI17" s="136">
        <v>0.33</v>
      </c>
      <c r="CJ17" s="136">
        <v>0.53851166000000006</v>
      </c>
      <c r="CK17" s="136">
        <v>0.315</v>
      </c>
      <c r="CL17" s="136">
        <v>0.92</v>
      </c>
      <c r="CM17" s="136">
        <v>0.57499999999999996</v>
      </c>
      <c r="CN17" s="190">
        <v>0.47</v>
      </c>
      <c r="CO17" s="135">
        <v>0.03</v>
      </c>
      <c r="CP17" s="136">
        <v>0.102329</v>
      </c>
      <c r="CQ17" s="136">
        <v>0.185588</v>
      </c>
      <c r="CR17" s="136">
        <v>0.10091</v>
      </c>
      <c r="CS17" s="136">
        <v>7.1285000000000001E-2</v>
      </c>
      <c r="CT17" s="136">
        <v>0</v>
      </c>
      <c r="CU17" s="136">
        <v>2.3038228753733616</v>
      </c>
      <c r="CV17" s="136">
        <v>1.2781610000000001</v>
      </c>
      <c r="CW17" s="143">
        <v>0.74963000000000002</v>
      </c>
      <c r="CX17" s="184">
        <v>1.29573681</v>
      </c>
      <c r="CY17" s="136">
        <v>1.60013546</v>
      </c>
      <c r="CZ17" s="136">
        <v>1.9121182000000001</v>
      </c>
      <c r="DA17" s="136">
        <v>0.53837893999999997</v>
      </c>
      <c r="DB17" s="136">
        <v>2.0398895000000001</v>
      </c>
      <c r="DC17" s="136">
        <v>1.6975319509928268</v>
      </c>
      <c r="DD17" s="136">
        <v>0.47180540064210802</v>
      </c>
      <c r="DE17" s="136">
        <v>0.13747542999999998</v>
      </c>
      <c r="DF17" s="190">
        <v>0</v>
      </c>
      <c r="DG17" s="135">
        <v>0.38500000000000001</v>
      </c>
      <c r="DH17" s="136">
        <v>2.4552924599999999</v>
      </c>
      <c r="DI17" s="136">
        <v>2.2962236200000001</v>
      </c>
      <c r="DJ17" s="136">
        <v>1.9705855400000001</v>
      </c>
      <c r="DK17" s="136">
        <v>3.8581557700000002</v>
      </c>
      <c r="DL17" s="136">
        <v>3.5392644900000003</v>
      </c>
      <c r="DM17" s="136">
        <v>4.4660870270155852</v>
      </c>
      <c r="DN17" s="136">
        <v>3.5835532107967483</v>
      </c>
      <c r="DO17" s="143">
        <v>5.3272345226699995</v>
      </c>
      <c r="DP17" s="184">
        <v>8.1864320000000004E-2</v>
      </c>
      <c r="DQ17" s="136">
        <v>0.22018839000000001</v>
      </c>
      <c r="DR17" s="136">
        <v>0.17651406</v>
      </c>
      <c r="DS17" s="136">
        <v>7.1598289999999995E-2</v>
      </c>
      <c r="DT17" s="136">
        <v>0.64461321999999999</v>
      </c>
      <c r="DU17" s="136">
        <v>0.17867</v>
      </c>
      <c r="DV17" s="136">
        <v>0.22684704071584802</v>
      </c>
      <c r="DW17" s="136">
        <v>0.15695999999999999</v>
      </c>
      <c r="DX17" s="190">
        <v>7.5606999999999994E-2</v>
      </c>
      <c r="DY17" s="135">
        <v>0</v>
      </c>
      <c r="DZ17" s="136">
        <v>0</v>
      </c>
      <c r="EA17" s="136">
        <v>0.36649999999999999</v>
      </c>
      <c r="EB17" s="136">
        <v>0.12</v>
      </c>
      <c r="EC17" s="136">
        <v>2.3310000000000001E-2</v>
      </c>
      <c r="ED17" s="136">
        <v>0.25301000000000001</v>
      </c>
      <c r="EE17" s="136">
        <v>0.19051999999999999</v>
      </c>
      <c r="EF17" s="136">
        <v>1.0971649999999999E-2</v>
      </c>
      <c r="EG17" s="143">
        <v>8.1174100000000003E-3</v>
      </c>
      <c r="EH17" s="184">
        <v>3.3481884000000002</v>
      </c>
      <c r="EI17" s="136">
        <v>2.8476976899999999</v>
      </c>
      <c r="EJ17" s="136">
        <v>2.5711726699999997</v>
      </c>
      <c r="EK17" s="136">
        <v>2.28459038</v>
      </c>
      <c r="EL17" s="136">
        <v>4.5756588100000002</v>
      </c>
      <c r="EM17" s="136">
        <v>5.3437371441921551</v>
      </c>
      <c r="EN17" s="136">
        <v>3.7544898342451769</v>
      </c>
      <c r="EO17" s="136">
        <v>3.7141057343020147</v>
      </c>
      <c r="EP17" s="190">
        <v>2.8167485740566827</v>
      </c>
      <c r="EQ17" s="135">
        <v>1.115605</v>
      </c>
      <c r="ER17" s="136">
        <v>4.5466049999999996</v>
      </c>
      <c r="ES17" s="136">
        <v>0</v>
      </c>
      <c r="ET17" s="136">
        <v>0</v>
      </c>
      <c r="EU17" s="136">
        <v>0</v>
      </c>
      <c r="EV17" s="136">
        <v>0.78221799999999997</v>
      </c>
      <c r="EW17" s="184">
        <v>0.198187</v>
      </c>
      <c r="EX17" s="136">
        <v>0.70379000000000003</v>
      </c>
      <c r="EY17" s="143">
        <v>0.77378999999999998</v>
      </c>
    </row>
    <row r="18" spans="2:155" x14ac:dyDescent="0.25">
      <c r="B18" s="13" t="s">
        <v>89</v>
      </c>
      <c r="C18" s="178">
        <v>7.7414381400000005</v>
      </c>
      <c r="D18" s="9">
        <v>6.7129776300000001</v>
      </c>
      <c r="E18" s="9">
        <v>9.00451859</v>
      </c>
      <c r="F18" s="9">
        <v>16.379764780000002</v>
      </c>
      <c r="G18" s="9">
        <v>25.858585730000001</v>
      </c>
      <c r="H18" s="134">
        <v>28.570414553309998</v>
      </c>
      <c r="I18" s="134">
        <v>29.300641327579996</v>
      </c>
      <c r="J18" s="134">
        <v>13.853396131183956</v>
      </c>
      <c r="K18" s="134">
        <v>11.202081673879965</v>
      </c>
      <c r="L18" s="178">
        <v>0.49145714000000001</v>
      </c>
      <c r="M18" s="9">
        <v>13.468500479999999</v>
      </c>
      <c r="N18" s="9">
        <v>15.896537109999999</v>
      </c>
      <c r="O18" s="9">
        <v>12.040610670000001</v>
      </c>
      <c r="P18" s="9">
        <v>10.76485091</v>
      </c>
      <c r="Q18" s="134">
        <v>0.32009500000000002</v>
      </c>
      <c r="R18" s="134">
        <v>0.140435</v>
      </c>
      <c r="S18" s="134">
        <v>0.12503500000000001</v>
      </c>
      <c r="T18" s="189">
        <v>1.318128957716</v>
      </c>
      <c r="U18" s="133">
        <v>0.82</v>
      </c>
      <c r="V18" s="134">
        <v>0.04</v>
      </c>
      <c r="W18" s="134">
        <v>0.44645000000000001</v>
      </c>
      <c r="X18" s="134">
        <v>0.21249999999999999</v>
      </c>
      <c r="Y18" s="134">
        <v>0.04</v>
      </c>
      <c r="Z18" s="134">
        <v>0.04</v>
      </c>
      <c r="AA18" s="134">
        <v>0.04</v>
      </c>
      <c r="AB18" s="134">
        <v>0</v>
      </c>
      <c r="AC18" s="142">
        <v>0</v>
      </c>
      <c r="AD18" s="183">
        <v>0</v>
      </c>
      <c r="AE18" s="134">
        <v>0</v>
      </c>
      <c r="AF18" s="134">
        <v>0</v>
      </c>
      <c r="AG18" s="134">
        <v>0</v>
      </c>
      <c r="AH18" s="134">
        <v>0</v>
      </c>
      <c r="AI18" s="134">
        <v>0</v>
      </c>
      <c r="AJ18" s="134">
        <v>0</v>
      </c>
      <c r="AK18" s="134">
        <v>0</v>
      </c>
      <c r="AL18" s="189">
        <v>0</v>
      </c>
      <c r="AM18" s="133">
        <v>0</v>
      </c>
      <c r="AN18" s="134">
        <v>8.9263999999999996E-2</v>
      </c>
      <c r="AO18" s="134">
        <v>0.11181099999999999</v>
      </c>
      <c r="AP18" s="134">
        <v>0.167383</v>
      </c>
      <c r="AQ18" s="134">
        <v>0.14505699999999999</v>
      </c>
      <c r="AR18" s="134">
        <v>6.2570000000000001E-2</v>
      </c>
      <c r="AS18" s="134">
        <v>5.3800000000000001E-2</v>
      </c>
      <c r="AT18" s="134">
        <v>0</v>
      </c>
      <c r="AU18" s="142">
        <v>0</v>
      </c>
      <c r="AV18" s="133">
        <v>0.1731</v>
      </c>
      <c r="AW18" s="134">
        <v>7.6613000000000001E-2</v>
      </c>
      <c r="AX18" s="134">
        <v>0.13824</v>
      </c>
      <c r="AY18" s="134">
        <v>0.17038178000000001</v>
      </c>
      <c r="AZ18" s="134">
        <v>0.16562046000000002</v>
      </c>
      <c r="BA18" s="134">
        <v>0.110996</v>
      </c>
      <c r="BB18" s="134">
        <v>8.6323999999999998E-2</v>
      </c>
      <c r="BC18" s="134">
        <v>0</v>
      </c>
      <c r="BD18" s="189">
        <v>5.6000000000000001E-2</v>
      </c>
      <c r="BE18" s="133">
        <v>0</v>
      </c>
      <c r="BF18" s="134">
        <v>0</v>
      </c>
      <c r="BG18" s="134">
        <v>1</v>
      </c>
      <c r="BH18" s="134">
        <v>1.895753</v>
      </c>
      <c r="BI18" s="134">
        <v>0.94375299999999995</v>
      </c>
      <c r="BJ18" s="134">
        <v>0.78700000000000003</v>
      </c>
      <c r="BK18" s="134">
        <v>1.0589999999999999</v>
      </c>
      <c r="BL18" s="134">
        <v>0.79125000000000001</v>
      </c>
      <c r="BM18" s="142">
        <v>1.6897960000000001</v>
      </c>
      <c r="BN18" s="183">
        <v>1.0087154599999999</v>
      </c>
      <c r="BO18" s="134">
        <v>1.111081</v>
      </c>
      <c r="BP18" s="134">
        <v>0.41443999999999998</v>
      </c>
      <c r="BQ18" s="134">
        <v>0.64953622999999994</v>
      </c>
      <c r="BR18" s="134">
        <v>0.39501807999999994</v>
      </c>
      <c r="BS18" s="134">
        <v>0.41310153806056549</v>
      </c>
      <c r="BT18" s="134">
        <v>0.22374160640411336</v>
      </c>
      <c r="BU18" s="134">
        <v>0.20072150402597405</v>
      </c>
      <c r="BV18" s="189">
        <v>0.14598875443957382</v>
      </c>
      <c r="BW18" s="133">
        <v>0.80904313999999999</v>
      </c>
      <c r="BX18" s="134">
        <v>0.152</v>
      </c>
      <c r="BY18" s="134">
        <v>0.77566199999999996</v>
      </c>
      <c r="BZ18" s="134">
        <v>0</v>
      </c>
      <c r="CA18" s="134">
        <v>0.78903730000000005</v>
      </c>
      <c r="CB18" s="134">
        <v>0.18387999999999999</v>
      </c>
      <c r="CC18" s="134">
        <v>0.36599999999999999</v>
      </c>
      <c r="CD18" s="134">
        <v>0.29899999999999999</v>
      </c>
      <c r="CE18" s="142">
        <v>0.69899999999999995</v>
      </c>
      <c r="CF18" s="183">
        <v>3.2934999999999999</v>
      </c>
      <c r="CG18" s="134">
        <v>4.7048361100000005</v>
      </c>
      <c r="CH18" s="134">
        <v>4.5155000000000003</v>
      </c>
      <c r="CI18" s="134">
        <v>5.2430949700000005</v>
      </c>
      <c r="CJ18" s="134">
        <v>3.7513100000000001</v>
      </c>
      <c r="CK18" s="134">
        <v>9.06E-2</v>
      </c>
      <c r="CL18" s="134">
        <v>0.17630000000000001</v>
      </c>
      <c r="CM18" s="134">
        <v>1.4999999999999999E-2</v>
      </c>
      <c r="CN18" s="189">
        <v>0</v>
      </c>
      <c r="CO18" s="133">
        <v>3.4508529999999999</v>
      </c>
      <c r="CP18" s="134">
        <v>3.9688530000000002</v>
      </c>
      <c r="CQ18" s="134">
        <v>2.0163840400000002</v>
      </c>
      <c r="CR18" s="134">
        <v>3.18285967</v>
      </c>
      <c r="CS18" s="134">
        <v>3.7272910000000001</v>
      </c>
      <c r="CT18" s="134">
        <v>13.19545564</v>
      </c>
      <c r="CU18" s="134">
        <v>6.1099896718118458</v>
      </c>
      <c r="CV18" s="134">
        <v>0.21196799999999999</v>
      </c>
      <c r="CW18" s="142">
        <v>9.8211000000000007E-2</v>
      </c>
      <c r="CX18" s="183">
        <v>20.198167509999998</v>
      </c>
      <c r="CY18" s="134">
        <v>24.80595087</v>
      </c>
      <c r="CZ18" s="134">
        <v>21.044408749999999</v>
      </c>
      <c r="DA18" s="134">
        <v>15.558043570000001</v>
      </c>
      <c r="DB18" s="134">
        <v>30.4105399</v>
      </c>
      <c r="DC18" s="134">
        <v>9.3131524637535161</v>
      </c>
      <c r="DD18" s="134">
        <v>10.836642535528478</v>
      </c>
      <c r="DE18" s="134">
        <v>7.9229149921877395</v>
      </c>
      <c r="DF18" s="189">
        <v>4.0242551616647173</v>
      </c>
      <c r="DG18" s="133">
        <v>0</v>
      </c>
      <c r="DH18" s="134">
        <v>2.2400463900000003</v>
      </c>
      <c r="DI18" s="134">
        <v>2.3518621500000001</v>
      </c>
      <c r="DJ18" s="134">
        <v>2.1707867799999998</v>
      </c>
      <c r="DK18" s="134">
        <v>3.6322406900000002</v>
      </c>
      <c r="DL18" s="134">
        <v>3.1578886699999997</v>
      </c>
      <c r="DM18" s="134">
        <v>3.9964781726882506</v>
      </c>
      <c r="DN18" s="134">
        <v>3.5991127647875101</v>
      </c>
      <c r="DO18" s="142">
        <v>3.6650303444039998</v>
      </c>
      <c r="DP18" s="183">
        <v>7.9539109999999996E-2</v>
      </c>
      <c r="DQ18" s="134">
        <v>0.12136081</v>
      </c>
      <c r="DR18" s="134">
        <v>0.10426843</v>
      </c>
      <c r="DS18" s="134">
        <v>6.3436619999999999E-2</v>
      </c>
      <c r="DT18" s="134">
        <v>0.15145754</v>
      </c>
      <c r="DU18" s="134">
        <v>0.122713</v>
      </c>
      <c r="DV18" s="134">
        <v>7.6898380831854782E-2</v>
      </c>
      <c r="DW18" s="134">
        <v>8.047E-2</v>
      </c>
      <c r="DX18" s="189">
        <v>1.3006E-2</v>
      </c>
      <c r="DY18" s="133">
        <v>0</v>
      </c>
      <c r="DZ18" s="134">
        <v>0</v>
      </c>
      <c r="EA18" s="134">
        <v>7.2999999999999995E-2</v>
      </c>
      <c r="EB18" s="134">
        <v>0.26443</v>
      </c>
      <c r="EC18" s="134">
        <v>0.221946</v>
      </c>
      <c r="ED18" s="134">
        <v>7.7446000000000001E-2</v>
      </c>
      <c r="EE18" s="134">
        <v>7.1679000000000007E-2</v>
      </c>
      <c r="EF18" s="134">
        <v>3.8125220000000001E-2</v>
      </c>
      <c r="EG18" s="142">
        <v>4.473821E-2</v>
      </c>
      <c r="EH18" s="183">
        <v>4.0894572300000007</v>
      </c>
      <c r="EI18" s="134">
        <v>3.4379698600000004</v>
      </c>
      <c r="EJ18" s="134">
        <v>3.0871440099999998</v>
      </c>
      <c r="EK18" s="134">
        <v>2.7320312700000002</v>
      </c>
      <c r="EL18" s="134">
        <v>2.5433575499999996</v>
      </c>
      <c r="EM18" s="134">
        <v>2.2821475182226183</v>
      </c>
      <c r="EN18" s="134">
        <v>1.6560044828528677</v>
      </c>
      <c r="EO18" s="134">
        <v>1.6541476723537822</v>
      </c>
      <c r="EP18" s="189">
        <v>1.3932235903508556</v>
      </c>
      <c r="EQ18" s="133">
        <v>0</v>
      </c>
      <c r="ER18" s="134">
        <v>0</v>
      </c>
      <c r="ES18" s="134">
        <v>0</v>
      </c>
      <c r="ET18" s="134">
        <v>0</v>
      </c>
      <c r="EU18" s="134">
        <v>0</v>
      </c>
      <c r="EV18" s="134">
        <v>0</v>
      </c>
      <c r="EW18" s="183">
        <v>0</v>
      </c>
      <c r="EX18" s="134">
        <v>0</v>
      </c>
      <c r="EY18" s="142">
        <v>0</v>
      </c>
    </row>
    <row r="19" spans="2:155" x14ac:dyDescent="0.25">
      <c r="B19" s="14" t="s">
        <v>90</v>
      </c>
      <c r="C19" s="177">
        <v>649.25627691</v>
      </c>
      <c r="D19" s="10">
        <v>684.68516269999998</v>
      </c>
      <c r="E19" s="10">
        <v>597.87800948999995</v>
      </c>
      <c r="F19" s="10">
        <v>565.41939100000002</v>
      </c>
      <c r="G19" s="10">
        <v>539.74332723999999</v>
      </c>
      <c r="H19" s="136">
        <v>464.47979137865514</v>
      </c>
      <c r="I19" s="136">
        <v>424.63442291899992</v>
      </c>
      <c r="J19" s="136">
        <v>407.32926332466667</v>
      </c>
      <c r="K19" s="136">
        <v>384.61702756283034</v>
      </c>
      <c r="L19" s="177">
        <v>56.427469060000007</v>
      </c>
      <c r="M19" s="10">
        <v>51.366497439999996</v>
      </c>
      <c r="N19" s="10">
        <v>49.424135949999993</v>
      </c>
      <c r="O19" s="10">
        <v>47.293576700000003</v>
      </c>
      <c r="P19" s="10">
        <v>45.649562230000001</v>
      </c>
      <c r="Q19" s="136">
        <v>45.374356810529989</v>
      </c>
      <c r="R19" s="136">
        <v>44.67176245504217</v>
      </c>
      <c r="S19" s="136">
        <v>44.636980270369669</v>
      </c>
      <c r="T19" s="190">
        <v>42.064999999999991</v>
      </c>
      <c r="U19" s="135">
        <v>61.228264950000003</v>
      </c>
      <c r="V19" s="136">
        <v>57.594918129999996</v>
      </c>
      <c r="W19" s="136">
        <v>54.784242749999997</v>
      </c>
      <c r="X19" s="136">
        <v>46.671569510000012</v>
      </c>
      <c r="Y19" s="136">
        <v>44.818418220000005</v>
      </c>
      <c r="Z19" s="136">
        <v>38.604189759999997</v>
      </c>
      <c r="AA19" s="136">
        <v>43.243603950000001</v>
      </c>
      <c r="AB19" s="136">
        <v>42.015681466666678</v>
      </c>
      <c r="AC19" s="143">
        <v>39.944037000000002</v>
      </c>
      <c r="AD19" s="184">
        <v>41.5550219</v>
      </c>
      <c r="AE19" s="136">
        <v>49.765328730000014</v>
      </c>
      <c r="AF19" s="136">
        <v>43.19207200999999</v>
      </c>
      <c r="AG19" s="136">
        <v>37.34500254000001</v>
      </c>
      <c r="AH19" s="136">
        <v>34.414579079999996</v>
      </c>
      <c r="AI19" s="136">
        <v>34.389251291999997</v>
      </c>
      <c r="AJ19" s="136">
        <v>24.5265088431</v>
      </c>
      <c r="AK19" s="136">
        <v>22.199356599999998</v>
      </c>
      <c r="AL19" s="190">
        <v>19.115652586800003</v>
      </c>
      <c r="AM19" s="135">
        <v>0.22478000000000001</v>
      </c>
      <c r="AN19" s="136">
        <v>77.162458360000016</v>
      </c>
      <c r="AO19" s="136">
        <v>75.450849169999998</v>
      </c>
      <c r="AP19" s="136">
        <v>65.135348780000001</v>
      </c>
      <c r="AQ19" s="136">
        <v>63.897408610000006</v>
      </c>
      <c r="AR19" s="136">
        <v>64.394550540000012</v>
      </c>
      <c r="AS19" s="136">
        <v>79.030836140580007</v>
      </c>
      <c r="AT19" s="136">
        <v>75.932616333333343</v>
      </c>
      <c r="AU19" s="143">
        <v>69.499377420000002</v>
      </c>
      <c r="AV19" s="135">
        <v>30.60343885</v>
      </c>
      <c r="AW19" s="136">
        <v>39.04075632</v>
      </c>
      <c r="AX19" s="136">
        <v>37.477269</v>
      </c>
      <c r="AY19" s="136">
        <v>35.089393439999995</v>
      </c>
      <c r="AZ19" s="136">
        <v>37.691984189999999</v>
      </c>
      <c r="BA19" s="136">
        <v>37.259056186502427</v>
      </c>
      <c r="BB19" s="136">
        <v>24.864297666666662</v>
      </c>
      <c r="BC19" s="136">
        <v>24.460962999999996</v>
      </c>
      <c r="BD19" s="190">
        <v>23.345714266666665</v>
      </c>
      <c r="BE19" s="135">
        <v>176.84426006999999</v>
      </c>
      <c r="BF19" s="136">
        <v>172.14718911000003</v>
      </c>
      <c r="BG19" s="136">
        <v>165.03353973000003</v>
      </c>
      <c r="BH19" s="136">
        <v>149.86506879999999</v>
      </c>
      <c r="BI19" s="136">
        <v>141.34933329</v>
      </c>
      <c r="BJ19" s="136">
        <v>134.93315028130615</v>
      </c>
      <c r="BK19" s="136">
        <v>120.36827447333336</v>
      </c>
      <c r="BL19" s="136">
        <v>111.56029549333334</v>
      </c>
      <c r="BM19" s="143">
        <v>109.23637130333334</v>
      </c>
      <c r="BN19" s="184">
        <v>75.144121939999991</v>
      </c>
      <c r="BO19" s="136">
        <v>68.546114119999984</v>
      </c>
      <c r="BP19" s="136">
        <v>64.794469789999994</v>
      </c>
      <c r="BQ19" s="136">
        <v>56.858993459999994</v>
      </c>
      <c r="BR19" s="136">
        <v>54.458703200000002</v>
      </c>
      <c r="BS19" s="136">
        <v>49.257181760000016</v>
      </c>
      <c r="BT19" s="136">
        <v>52.720511159607192</v>
      </c>
      <c r="BU19" s="136">
        <v>53.393787626462078</v>
      </c>
      <c r="BV19" s="190">
        <v>53.152205404</v>
      </c>
      <c r="BW19" s="135">
        <v>397.13148412999999</v>
      </c>
      <c r="BX19" s="136">
        <v>469.04074694999997</v>
      </c>
      <c r="BY19" s="136">
        <v>426.89811702999992</v>
      </c>
      <c r="BZ19" s="136">
        <v>356.54152871999997</v>
      </c>
      <c r="CA19" s="136">
        <v>329.54042003000001</v>
      </c>
      <c r="CB19" s="136">
        <v>318.41142621</v>
      </c>
      <c r="CC19" s="136">
        <v>326.07688999999999</v>
      </c>
      <c r="CD19" s="136">
        <v>328.27699999999999</v>
      </c>
      <c r="CE19" s="143">
        <v>316.68869000000001</v>
      </c>
      <c r="CF19" s="184">
        <v>398.63157024999998</v>
      </c>
      <c r="CG19" s="136">
        <v>370.98728662999997</v>
      </c>
      <c r="CH19" s="136">
        <v>359.78174718000008</v>
      </c>
      <c r="CI19" s="136">
        <v>340.06286080999996</v>
      </c>
      <c r="CJ19" s="136">
        <v>330.43321100000003</v>
      </c>
      <c r="CK19" s="136">
        <v>332.80103743770445</v>
      </c>
      <c r="CL19" s="136">
        <v>229.1379</v>
      </c>
      <c r="CM19" s="136">
        <v>225.80456666666686</v>
      </c>
      <c r="CN19" s="190">
        <v>274.18637999999999</v>
      </c>
      <c r="CO19" s="135">
        <v>68.871071999999998</v>
      </c>
      <c r="CP19" s="136">
        <v>69.135226420000023</v>
      </c>
      <c r="CQ19" s="136">
        <v>64.64708945000001</v>
      </c>
      <c r="CR19" s="136">
        <v>59.363266639999999</v>
      </c>
      <c r="CS19" s="136">
        <v>54.629484730000001</v>
      </c>
      <c r="CT19" s="136">
        <v>54.674588200000002</v>
      </c>
      <c r="CU19" s="136">
        <v>32.93906088</v>
      </c>
      <c r="CV19" s="136">
        <v>31.02232158</v>
      </c>
      <c r="CW19" s="143">
        <v>30.43801101</v>
      </c>
      <c r="CX19" s="184">
        <v>188.07843151000003</v>
      </c>
      <c r="CY19" s="136">
        <v>117.82692949</v>
      </c>
      <c r="CZ19" s="136">
        <v>117.31625315000001</v>
      </c>
      <c r="DA19" s="136">
        <v>98.110641270000002</v>
      </c>
      <c r="DB19" s="136">
        <v>90.892704329999987</v>
      </c>
      <c r="DC19" s="136">
        <v>96.820642030313195</v>
      </c>
      <c r="DD19" s="136">
        <v>94.559599586666664</v>
      </c>
      <c r="DE19" s="136">
        <v>87.497094630000007</v>
      </c>
      <c r="DF19" s="190">
        <v>114.27513999000003</v>
      </c>
      <c r="DG19" s="135">
        <v>445.79013672000002</v>
      </c>
      <c r="DH19" s="136">
        <v>429.24008115999999</v>
      </c>
      <c r="DI19" s="136">
        <v>417.67405120000001</v>
      </c>
      <c r="DJ19" s="136">
        <v>397.19262331999994</v>
      </c>
      <c r="DK19" s="136">
        <v>385.23738820000005</v>
      </c>
      <c r="DL19" s="136">
        <v>374.56844252503419</v>
      </c>
      <c r="DM19" s="136">
        <v>283.21605670000002</v>
      </c>
      <c r="DN19" s="136">
        <v>291.26606199999998</v>
      </c>
      <c r="DO19" s="143">
        <v>274.42027300000001</v>
      </c>
      <c r="DP19" s="184">
        <v>105.23760245</v>
      </c>
      <c r="DQ19" s="136">
        <v>99.104924055359987</v>
      </c>
      <c r="DR19" s="136">
        <v>92.070095860000009</v>
      </c>
      <c r="DS19" s="136">
        <v>79.37033636999999</v>
      </c>
      <c r="DT19" s="136">
        <v>75.377350090000007</v>
      </c>
      <c r="DU19" s="136">
        <v>74.640548052864077</v>
      </c>
      <c r="DV19" s="136">
        <v>71.148697125200002</v>
      </c>
      <c r="DW19" s="136">
        <v>61.007017273333339</v>
      </c>
      <c r="DX19" s="190">
        <v>58.581527004000002</v>
      </c>
      <c r="DY19" s="135">
        <v>32.091006340000007</v>
      </c>
      <c r="DZ19" s="136">
        <v>30.410460499999999</v>
      </c>
      <c r="EA19" s="136">
        <v>28.654044030000001</v>
      </c>
      <c r="EB19" s="136">
        <v>26.121599750000001</v>
      </c>
      <c r="EC19" s="136">
        <v>24.542895369999997</v>
      </c>
      <c r="ED19" s="136">
        <v>23.882166999999999</v>
      </c>
      <c r="EE19" s="136">
        <v>20.034217167999998</v>
      </c>
      <c r="EF19" s="136">
        <v>18.778972</v>
      </c>
      <c r="EG19" s="143">
        <v>17.981329999999996</v>
      </c>
      <c r="EH19" s="184">
        <v>146.06377381999999</v>
      </c>
      <c r="EI19" s="136">
        <v>138.57175954000002</v>
      </c>
      <c r="EJ19" s="136">
        <v>134.38530840000001</v>
      </c>
      <c r="EK19" s="136">
        <v>124.33729384000002</v>
      </c>
      <c r="EL19" s="136">
        <v>120.48125259</v>
      </c>
      <c r="EM19" s="136">
        <v>126.80296592811999</v>
      </c>
      <c r="EN19" s="136">
        <v>122.295329006</v>
      </c>
      <c r="EO19" s="136">
        <v>119.30786558769331</v>
      </c>
      <c r="EP19" s="190">
        <v>120.87812938000002</v>
      </c>
      <c r="EQ19" s="135">
        <v>10.529726570000001</v>
      </c>
      <c r="ER19" s="136">
        <v>9.4691395800000002</v>
      </c>
      <c r="ES19" s="136">
        <v>9.0182247499999981</v>
      </c>
      <c r="ET19" s="136">
        <v>8.5550872799999986</v>
      </c>
      <c r="EU19" s="136">
        <v>8.6466529300000001</v>
      </c>
      <c r="EV19" s="136">
        <v>8.1658185507260903</v>
      </c>
      <c r="EW19" s="184">
        <v>6.7718093000000001</v>
      </c>
      <c r="EX19" s="136">
        <v>6.2909519999999999</v>
      </c>
      <c r="EY19" s="143">
        <v>6.46987866</v>
      </c>
    </row>
    <row r="20" spans="2:155" x14ac:dyDescent="0.25">
      <c r="B20" s="13" t="s">
        <v>91</v>
      </c>
      <c r="C20" s="179">
        <v>132.90275987999999</v>
      </c>
      <c r="D20" s="11">
        <v>140.16403465000002</v>
      </c>
      <c r="E20" s="11">
        <v>122.39347162999999</v>
      </c>
      <c r="F20" s="11">
        <v>115.74876642999999</v>
      </c>
      <c r="G20" s="11">
        <v>144.62142474000001</v>
      </c>
      <c r="H20" s="138">
        <v>124.45495071743126</v>
      </c>
      <c r="I20" s="138">
        <v>67.941507667039986</v>
      </c>
      <c r="J20" s="138">
        <v>65.172682131946658</v>
      </c>
      <c r="K20" s="138">
        <v>61.538724410052865</v>
      </c>
      <c r="L20" s="179">
        <v>10.86631949</v>
      </c>
      <c r="M20" s="11">
        <v>9.8917208500000005</v>
      </c>
      <c r="N20" s="11">
        <v>9.5176774799999997</v>
      </c>
      <c r="O20" s="11">
        <v>9.107392599999999</v>
      </c>
      <c r="P20" s="11">
        <v>8.7908023499999999</v>
      </c>
      <c r="Q20" s="138">
        <v>8.7399751192200004</v>
      </c>
      <c r="R20" s="138">
        <v>8.6025060305074987</v>
      </c>
      <c r="S20" s="138">
        <v>8.5958079748017173</v>
      </c>
      <c r="T20" s="191">
        <v>8.10051801</v>
      </c>
      <c r="U20" s="137">
        <v>8.5719570899999997</v>
      </c>
      <c r="V20" s="138">
        <v>8.0632885400000003</v>
      </c>
      <c r="W20" s="138">
        <v>7.2315200400000004</v>
      </c>
      <c r="X20" s="138">
        <v>5.9739609000000007</v>
      </c>
      <c r="Y20" s="138">
        <v>6.8572179900000005</v>
      </c>
      <c r="Z20" s="138">
        <v>5.9064410332799993</v>
      </c>
      <c r="AA20" s="138">
        <v>7.0120250000000004</v>
      </c>
      <c r="AB20" s="138">
        <v>6.7225090346666665</v>
      </c>
      <c r="AC20" s="144">
        <v>7.1899266600000002</v>
      </c>
      <c r="AD20" s="185">
        <v>17.628719230000002</v>
      </c>
      <c r="AE20" s="138">
        <v>21.111744559999998</v>
      </c>
      <c r="AF20" s="138">
        <v>9.9341765600000009</v>
      </c>
      <c r="AG20" s="138">
        <v>8.5893505799999996</v>
      </c>
      <c r="AH20" s="138">
        <v>7.9153531900000003</v>
      </c>
      <c r="AI20" s="138">
        <v>11.348452926359998</v>
      </c>
      <c r="AJ20" s="138">
        <v>8.0937479182230003</v>
      </c>
      <c r="AK20" s="138">
        <v>7.3257876779999993</v>
      </c>
      <c r="AL20" s="191">
        <v>6.3081653536439992</v>
      </c>
      <c r="AM20" s="137">
        <v>73.241172419999984</v>
      </c>
      <c r="AN20" s="138">
        <v>15.432491669999999</v>
      </c>
      <c r="AO20" s="138">
        <v>15.090169830000001</v>
      </c>
      <c r="AP20" s="138">
        <v>13.27214442</v>
      </c>
      <c r="AQ20" s="138">
        <v>13.01989858</v>
      </c>
      <c r="AR20" s="138">
        <v>12.996865815663158</v>
      </c>
      <c r="AS20" s="138">
        <v>13.435242143898598</v>
      </c>
      <c r="AT20" s="138">
        <v>12.908544776666666</v>
      </c>
      <c r="AU20" s="144">
        <v>11.814894161400002</v>
      </c>
      <c r="AV20" s="137">
        <v>7.3376845199999998</v>
      </c>
      <c r="AW20" s="138">
        <v>8.5392519299999989</v>
      </c>
      <c r="AX20" s="138">
        <v>7.653384</v>
      </c>
      <c r="AY20" s="138">
        <v>7.9535958400000002</v>
      </c>
      <c r="AZ20" s="138">
        <v>12.579699720000001</v>
      </c>
      <c r="BA20" s="138">
        <v>3.5585817807508384</v>
      </c>
      <c r="BB20" s="138">
        <v>2.10093207745552</v>
      </c>
      <c r="BC20" s="138">
        <v>2.0668519377101759</v>
      </c>
      <c r="BD20" s="191">
        <v>2.3345304915361815</v>
      </c>
      <c r="BE20" s="137">
        <v>13.9740696</v>
      </c>
      <c r="BF20" s="138">
        <v>12.85137664</v>
      </c>
      <c r="BG20" s="138">
        <v>12.320318369999999</v>
      </c>
      <c r="BH20" s="138">
        <v>5.5939700599999993</v>
      </c>
      <c r="BI20" s="138">
        <v>5.2491153099999996</v>
      </c>
      <c r="BJ20" s="138">
        <v>5.0105768955243137</v>
      </c>
      <c r="BK20" s="138">
        <v>5.2736042433117172</v>
      </c>
      <c r="BL20" s="138">
        <v>4.7849978973847662</v>
      </c>
      <c r="BM20" s="144">
        <v>4.5504621232585061</v>
      </c>
      <c r="BN20" s="185">
        <v>11.271618289999999</v>
      </c>
      <c r="BO20" s="138">
        <v>13.709222820000001</v>
      </c>
      <c r="BP20" s="138">
        <v>12.958893960000001</v>
      </c>
      <c r="BQ20" s="138">
        <v>11.37179869</v>
      </c>
      <c r="BR20" s="138">
        <v>10.89174064</v>
      </c>
      <c r="BS20" s="138">
        <v>9.8514363520000021</v>
      </c>
      <c r="BT20" s="138">
        <v>10.544102231921435</v>
      </c>
      <c r="BU20" s="138">
        <v>10.678757525292417</v>
      </c>
      <c r="BV20" s="191">
        <v>10.630441080000001</v>
      </c>
      <c r="BW20" s="137">
        <v>55.371277200000002</v>
      </c>
      <c r="BX20" s="138">
        <v>64.304359070000004</v>
      </c>
      <c r="BY20" s="138">
        <v>60.172554479999995</v>
      </c>
      <c r="BZ20" s="138">
        <v>53.404595299999997</v>
      </c>
      <c r="CA20" s="138">
        <v>44.016903200000002</v>
      </c>
      <c r="CB20" s="138">
        <v>54.70748176</v>
      </c>
      <c r="CC20" s="138">
        <v>58.166469999999997</v>
      </c>
      <c r="CD20" s="138">
        <v>57.628999999999998</v>
      </c>
      <c r="CE20" s="144">
        <v>55.171999999999997</v>
      </c>
      <c r="CF20" s="185">
        <v>50.254818419999999</v>
      </c>
      <c r="CG20" s="138">
        <v>46.769749609999998</v>
      </c>
      <c r="CH20" s="138">
        <v>45.467945409999999</v>
      </c>
      <c r="CI20" s="138">
        <v>41.453669049999995</v>
      </c>
      <c r="CJ20" s="138">
        <v>40.279814560000005</v>
      </c>
      <c r="CK20" s="138">
        <v>45.359174029726034</v>
      </c>
      <c r="CL20" s="138">
        <v>38.18965</v>
      </c>
      <c r="CM20" s="138">
        <v>37.634094444444486</v>
      </c>
      <c r="CN20" s="191">
        <v>45.69773</v>
      </c>
      <c r="CO20" s="137">
        <v>19.972610879999998</v>
      </c>
      <c r="CP20" s="138">
        <v>20.049215660000002</v>
      </c>
      <c r="CQ20" s="138">
        <v>18.747655940000001</v>
      </c>
      <c r="CR20" s="138">
        <v>17.215347319999999</v>
      </c>
      <c r="CS20" s="138">
        <v>15.84255057</v>
      </c>
      <c r="CT20" s="138">
        <v>15.85563058</v>
      </c>
      <c r="CU20" s="138">
        <v>9.2394065788399296</v>
      </c>
      <c r="CV20" s="138">
        <v>8.8428112914953267</v>
      </c>
      <c r="CW20" s="144">
        <v>8.6762554748130842</v>
      </c>
      <c r="CX20" s="185">
        <v>65.827451030000006</v>
      </c>
      <c r="CY20" s="138">
        <v>41.239425320000002</v>
      </c>
      <c r="CZ20" s="138">
        <v>41.060688599999999</v>
      </c>
      <c r="DA20" s="138">
        <v>34.33872444</v>
      </c>
      <c r="DB20" s="138">
        <v>31.812446519999998</v>
      </c>
      <c r="DC20" s="138">
        <v>33.887224710609622</v>
      </c>
      <c r="DD20" s="138">
        <v>33.09585985533333</v>
      </c>
      <c r="DE20" s="138">
        <v>30.623983120500004</v>
      </c>
      <c r="DF20" s="191">
        <v>39.996298996500002</v>
      </c>
      <c r="DG20" s="137">
        <v>129.27913965000002</v>
      </c>
      <c r="DH20" s="138">
        <v>125.20871594</v>
      </c>
      <c r="DI20" s="138">
        <v>121.81356386</v>
      </c>
      <c r="DJ20" s="138">
        <v>112.77834059999999</v>
      </c>
      <c r="DK20" s="138">
        <v>109.60535460000001</v>
      </c>
      <c r="DL20" s="138">
        <v>107.96680944931718</v>
      </c>
      <c r="DM20" s="138">
        <v>50.978890244604067</v>
      </c>
      <c r="DN20" s="138">
        <v>52.427891000000002</v>
      </c>
      <c r="DO20" s="144">
        <v>49.395648999999999</v>
      </c>
      <c r="DP20" s="185">
        <v>21.047520489999997</v>
      </c>
      <c r="DQ20" s="138">
        <v>19.820984809999999</v>
      </c>
      <c r="DR20" s="138">
        <v>18.414019170000003</v>
      </c>
      <c r="DS20" s="138">
        <v>15.874067269999999</v>
      </c>
      <c r="DT20" s="138">
        <v>15.075470019999999</v>
      </c>
      <c r="DU20" s="138">
        <v>14.928109610572815</v>
      </c>
      <c r="DV20" s="138">
        <v>14.229739425040004</v>
      </c>
      <c r="DW20" s="138">
        <v>12.201403454666666</v>
      </c>
      <c r="DX20" s="191">
        <v>11.716305400800003</v>
      </c>
      <c r="DY20" s="137">
        <v>3.8509203300000001</v>
      </c>
      <c r="DZ20" s="138">
        <v>3.6492548500000002</v>
      </c>
      <c r="EA20" s="138">
        <v>3.4384848999999997</v>
      </c>
      <c r="EB20" s="138">
        <v>3.1345916200000001</v>
      </c>
      <c r="EC20" s="138">
        <v>2.9451471099999997</v>
      </c>
      <c r="ED20" s="138">
        <v>2.868913</v>
      </c>
      <c r="EE20" s="138">
        <v>2.60947621333333</v>
      </c>
      <c r="EF20" s="138">
        <v>2.2534762133333333</v>
      </c>
      <c r="EG20" s="144">
        <v>5.0500119771466894</v>
      </c>
      <c r="EH20" s="185">
        <v>8.50091164</v>
      </c>
      <c r="EI20" s="138">
        <v>8.0648763999999993</v>
      </c>
      <c r="EJ20" s="138">
        <v>7.8212249499999995</v>
      </c>
      <c r="EK20" s="138">
        <v>7.2364305</v>
      </c>
      <c r="EL20" s="138">
        <v>7.0120089000000005</v>
      </c>
      <c r="EM20" s="138">
        <v>7.3799326170165838</v>
      </c>
      <c r="EN20" s="138">
        <v>7.1214064567757669</v>
      </c>
      <c r="EO20" s="138">
        <v>6.9474428111530733</v>
      </c>
      <c r="EP20" s="191">
        <v>7.038881190691062</v>
      </c>
      <c r="EQ20" s="137">
        <v>2.41841281</v>
      </c>
      <c r="ER20" s="138">
        <v>2.1748227099999999</v>
      </c>
      <c r="ES20" s="138">
        <v>2.0712589399999999</v>
      </c>
      <c r="ET20" s="138">
        <v>1.9648879299999999</v>
      </c>
      <c r="EU20" s="138">
        <v>1.98591826</v>
      </c>
      <c r="EV20" s="138">
        <v>1.875482715918797</v>
      </c>
      <c r="EW20" s="185">
        <v>0.79393626275862061</v>
      </c>
      <c r="EX20" s="138">
        <v>1.2701447030878861</v>
      </c>
      <c r="EY20" s="144">
        <v>2.0154170723460743</v>
      </c>
    </row>
    <row r="21" spans="2:155" x14ac:dyDescent="0.25">
      <c r="B21" s="13" t="s">
        <v>94</v>
      </c>
      <c r="C21" s="179">
        <v>124.72213079000001</v>
      </c>
      <c r="D21" s="11">
        <v>131.56081674999999</v>
      </c>
      <c r="E21" s="11">
        <v>114.88100447999999</v>
      </c>
      <c r="F21" s="11">
        <v>108.64414887999999</v>
      </c>
      <c r="G21" s="11">
        <v>78.625261870000003</v>
      </c>
      <c r="H21" s="138">
        <v>67.661503882548587</v>
      </c>
      <c r="I21" s="138">
        <v>50.187542444796598</v>
      </c>
      <c r="J21" s="138">
        <v>48.142245632342352</v>
      </c>
      <c r="K21" s="138">
        <v>45.457886487650917</v>
      </c>
      <c r="L21" s="179">
        <v>13.40384092</v>
      </c>
      <c r="M21" s="11">
        <v>12.20165235</v>
      </c>
      <c r="N21" s="11">
        <v>11.740261740000001</v>
      </c>
      <c r="O21" s="11">
        <v>11.23416643</v>
      </c>
      <c r="P21" s="11">
        <v>10.84364549</v>
      </c>
      <c r="Q21" s="138">
        <v>10.777487491250001</v>
      </c>
      <c r="R21" s="138">
        <v>10.611377893027079</v>
      </c>
      <c r="S21" s="138">
        <v>10.603115695942815</v>
      </c>
      <c r="T21" s="191">
        <v>9.9921676899999987</v>
      </c>
      <c r="U21" s="137">
        <v>24.49130598</v>
      </c>
      <c r="V21" s="138">
        <v>23.037967250000001</v>
      </c>
      <c r="W21" s="138">
        <v>21.9136971</v>
      </c>
      <c r="X21" s="138">
        <v>17.828539550000002</v>
      </c>
      <c r="Y21" s="138">
        <v>19.675285600000002</v>
      </c>
      <c r="Z21" s="138">
        <v>16.94723930464</v>
      </c>
      <c r="AA21" s="138">
        <v>19.81512455</v>
      </c>
      <c r="AB21" s="138">
        <v>18.486899845333333</v>
      </c>
      <c r="AC21" s="144">
        <v>17.17593591</v>
      </c>
      <c r="AD21" s="185">
        <v>3.4535135000000001</v>
      </c>
      <c r="AE21" s="138">
        <v>4.1358475300000004</v>
      </c>
      <c r="AF21" s="138">
        <v>6.4788108099999997</v>
      </c>
      <c r="AG21" s="138">
        <v>5.6017503799999995</v>
      </c>
      <c r="AH21" s="138">
        <v>5.1621868600000003</v>
      </c>
      <c r="AI21" s="138">
        <v>5.1583876938</v>
      </c>
      <c r="AJ21" s="138">
        <v>3.6789763264650004</v>
      </c>
      <c r="AK21" s="138">
        <v>3.32990349</v>
      </c>
      <c r="AL21" s="191">
        <v>2.8673478880200003</v>
      </c>
      <c r="AM21" s="137">
        <v>14.64823449</v>
      </c>
      <c r="AN21" s="138">
        <v>11.57436875</v>
      </c>
      <c r="AO21" s="138">
        <v>11.317627380000001</v>
      </c>
      <c r="AP21" s="138">
        <v>9.7204026400000014</v>
      </c>
      <c r="AQ21" s="138">
        <v>9.535659990000001</v>
      </c>
      <c r="AR21" s="138">
        <v>9.7616954134989466</v>
      </c>
      <c r="AS21" s="138">
        <v>11.854625421087002</v>
      </c>
      <c r="AT21" s="138">
        <v>11.38989245</v>
      </c>
      <c r="AU21" s="144">
        <v>10.424906613000001</v>
      </c>
      <c r="AV21" s="137">
        <v>13.49203608</v>
      </c>
      <c r="AW21" s="138">
        <v>15.17339357</v>
      </c>
      <c r="AX21" s="138">
        <v>14.293464</v>
      </c>
      <c r="AY21" s="138">
        <v>11.813429130000001</v>
      </c>
      <c r="AZ21" s="138">
        <v>14.087379090000001</v>
      </c>
      <c r="BA21" s="138">
        <v>24.429479148984107</v>
      </c>
      <c r="BB21" s="138">
        <v>18.091680491290784</v>
      </c>
      <c r="BC21" s="138">
        <v>17.79820741522731</v>
      </c>
      <c r="BD21" s="191">
        <v>14.941424964701653</v>
      </c>
      <c r="BE21" s="137">
        <v>32.865627870000004</v>
      </c>
      <c r="BF21" s="138">
        <v>28.433830329999999</v>
      </c>
      <c r="BG21" s="138">
        <v>27.258857329999998</v>
      </c>
      <c r="BH21" s="138">
        <v>27.186583389999999</v>
      </c>
      <c r="BI21" s="138">
        <v>25.29072275</v>
      </c>
      <c r="BJ21" s="138">
        <v>23.168172067378482</v>
      </c>
      <c r="BK21" s="138">
        <v>19.737683546773724</v>
      </c>
      <c r="BL21" s="138">
        <v>18.662793249818016</v>
      </c>
      <c r="BM21" s="144">
        <v>17.965898605161357</v>
      </c>
      <c r="BN21" s="185">
        <v>16.531706830000001</v>
      </c>
      <c r="BO21" s="138">
        <v>20.563834239999998</v>
      </c>
      <c r="BP21" s="138">
        <v>19.43834094</v>
      </c>
      <c r="BQ21" s="138">
        <v>17.057698039999998</v>
      </c>
      <c r="BR21" s="138">
        <v>16.337610959999999</v>
      </c>
      <c r="BS21" s="138">
        <v>14.777154528000001</v>
      </c>
      <c r="BT21" s="138">
        <v>15.816153347882159</v>
      </c>
      <c r="BU21" s="138">
        <v>16.018136287938624</v>
      </c>
      <c r="BV21" s="191">
        <v>15.945661619999999</v>
      </c>
      <c r="BW21" s="137">
        <v>124.43686489</v>
      </c>
      <c r="BX21" s="138">
        <v>159.69120627000001</v>
      </c>
      <c r="BY21" s="138">
        <v>136.28535418000001</v>
      </c>
      <c r="BZ21" s="138">
        <v>113.60835603</v>
      </c>
      <c r="CA21" s="138">
        <v>98.323681300000004</v>
      </c>
      <c r="CB21" s="138">
        <v>105.43919955</v>
      </c>
      <c r="CC21" s="138">
        <v>93.443510000000003</v>
      </c>
      <c r="CD21" s="138">
        <v>97.141999999999996</v>
      </c>
      <c r="CE21" s="144">
        <v>94.126109999999997</v>
      </c>
      <c r="CF21" s="185">
        <v>176.83176896000001</v>
      </c>
      <c r="CG21" s="138">
        <v>164.56884765999999</v>
      </c>
      <c r="CH21" s="138">
        <v>170.78150174000001</v>
      </c>
      <c r="CI21" s="138">
        <v>155.65008841</v>
      </c>
      <c r="CJ21" s="138">
        <v>151.24250377000001</v>
      </c>
      <c r="CK21" s="138">
        <v>152.04367415216711</v>
      </c>
      <c r="CL21" s="138">
        <v>38.18965</v>
      </c>
      <c r="CM21" s="138">
        <v>37.634094444444486</v>
      </c>
      <c r="CN21" s="191">
        <v>45.69773</v>
      </c>
      <c r="CO21" s="137">
        <v>13.08550368</v>
      </c>
      <c r="CP21" s="138">
        <v>13.13569302</v>
      </c>
      <c r="CQ21" s="138">
        <v>12.282946990000001</v>
      </c>
      <c r="CR21" s="138">
        <v>11.27902066</v>
      </c>
      <c r="CS21" s="138">
        <v>10.3796021</v>
      </c>
      <c r="CT21" s="138">
        <v>10.388171760000001</v>
      </c>
      <c r="CU21" s="138">
        <v>4.9276835073111691</v>
      </c>
      <c r="CV21" s="138">
        <v>4.6388518250467294</v>
      </c>
      <c r="CW21" s="144">
        <v>4.5514782818691595</v>
      </c>
      <c r="CX21" s="185">
        <v>33.854117670000001</v>
      </c>
      <c r="CY21" s="138">
        <v>21.208847309999999</v>
      </c>
      <c r="CZ21" s="138">
        <v>21.116925569999999</v>
      </c>
      <c r="DA21" s="138">
        <v>17.659915429999998</v>
      </c>
      <c r="DB21" s="138">
        <v>16.360686779999998</v>
      </c>
      <c r="DC21" s="138">
        <v>17.427715565456374</v>
      </c>
      <c r="DD21" s="138">
        <v>17.020727925599999</v>
      </c>
      <c r="DE21" s="138">
        <v>15.749477033400005</v>
      </c>
      <c r="DF21" s="191">
        <v>20.569525198200001</v>
      </c>
      <c r="DG21" s="137">
        <v>133.73704101999999</v>
      </c>
      <c r="DH21" s="138">
        <v>127.49610723000001</v>
      </c>
      <c r="DI21" s="138">
        <v>124.05496867000001</v>
      </c>
      <c r="DJ21" s="138">
        <v>129.33387798000001</v>
      </c>
      <c r="DK21" s="138">
        <v>125.37314408</v>
      </c>
      <c r="DL21" s="138">
        <v>118.76011188278655</v>
      </c>
      <c r="DM21" s="138">
        <v>96.293458814751119</v>
      </c>
      <c r="DN21" s="138">
        <v>99.030461000000003</v>
      </c>
      <c r="DO21" s="144">
        <v>93.302892999999997</v>
      </c>
      <c r="DP21" s="185">
        <v>14.73326434</v>
      </c>
      <c r="DQ21" s="138">
        <v>13.874689369999999</v>
      </c>
      <c r="DR21" s="138">
        <v>12.889813419999999</v>
      </c>
      <c r="DS21" s="138">
        <v>11.111847089999999</v>
      </c>
      <c r="DT21" s="138">
        <v>10.55282901</v>
      </c>
      <c r="DU21" s="138">
        <v>10.449676727400972</v>
      </c>
      <c r="DV21" s="138">
        <v>9.9608175975280009</v>
      </c>
      <c r="DW21" s="138">
        <v>8.5409824182666689</v>
      </c>
      <c r="DX21" s="191">
        <v>8.2014137805600011</v>
      </c>
      <c r="DY21" s="137">
        <v>15.851479599999999</v>
      </c>
      <c r="DZ21" s="138">
        <v>15.021367339999999</v>
      </c>
      <c r="EA21" s="138">
        <v>14.153778470000001</v>
      </c>
      <c r="EB21" s="138">
        <v>12.90286759</v>
      </c>
      <c r="EC21" s="138">
        <v>12.12306032</v>
      </c>
      <c r="ED21" s="138">
        <v>11.780412</v>
      </c>
      <c r="EE21" s="138">
        <v>5.621094760000001</v>
      </c>
      <c r="EF21" s="138">
        <v>5.621094760000001</v>
      </c>
      <c r="EG21" s="144">
        <v>5.0395502421663299</v>
      </c>
      <c r="EH21" s="185">
        <v>38.677687310000003</v>
      </c>
      <c r="EI21" s="138">
        <v>36.693801929999999</v>
      </c>
      <c r="EJ21" s="138">
        <v>35.585229660000003</v>
      </c>
      <c r="EK21" s="138">
        <v>32.924515409999998</v>
      </c>
      <c r="EL21" s="138">
        <v>31.903435689999998</v>
      </c>
      <c r="EM21" s="138">
        <v>33.577425377766168</v>
      </c>
      <c r="EN21" s="138">
        <v>32.38695915378716</v>
      </c>
      <c r="EO21" s="138">
        <v>31.59580174419072</v>
      </c>
      <c r="EP21" s="191">
        <v>32.011648119644782</v>
      </c>
      <c r="EQ21" s="137">
        <v>1.45532806</v>
      </c>
      <c r="ER21" s="138">
        <v>1.3087428700000001</v>
      </c>
      <c r="ES21" s="138">
        <v>1.2464213100000001</v>
      </c>
      <c r="ET21" s="138">
        <v>1.18241044</v>
      </c>
      <c r="EU21" s="138">
        <v>1.19506585</v>
      </c>
      <c r="EV21" s="138">
        <v>1.1286090679865328</v>
      </c>
      <c r="EW21" s="185">
        <v>1.8058158133333333</v>
      </c>
      <c r="EX21" s="138">
        <v>0.83680121615201897</v>
      </c>
      <c r="EY21" s="144">
        <v>0.58790703971400871</v>
      </c>
    </row>
    <row r="22" spans="2:155" x14ac:dyDescent="0.25">
      <c r="B22" s="13" t="s">
        <v>92</v>
      </c>
      <c r="C22" s="179">
        <v>123.42361824</v>
      </c>
      <c r="D22" s="11">
        <v>130.13248350000001</v>
      </c>
      <c r="E22" s="11">
        <v>113.63376110000002</v>
      </c>
      <c r="F22" s="11">
        <v>107.46461796999999</v>
      </c>
      <c r="G22" s="11">
        <v>101.41843809999999</v>
      </c>
      <c r="H22" s="138">
        <v>87.276326723241311</v>
      </c>
      <c r="I22" s="138">
        <v>61.57199132325497</v>
      </c>
      <c r="J22" s="138">
        <v>59.062743182076666</v>
      </c>
      <c r="K22" s="138">
        <v>55.769468996610392</v>
      </c>
      <c r="L22" s="179">
        <v>12.56840218</v>
      </c>
      <c r="M22" s="11">
        <v>11.44114399</v>
      </c>
      <c r="N22" s="11">
        <v>11.00851108</v>
      </c>
      <c r="O22" s="11">
        <v>10.533959830000001</v>
      </c>
      <c r="P22" s="11">
        <v>10.167779400000001</v>
      </c>
      <c r="Q22" s="138">
        <v>10.105879849689998</v>
      </c>
      <c r="R22" s="138">
        <v>9.9499886496448884</v>
      </c>
      <c r="S22" s="138">
        <v>9.9422414213359662</v>
      </c>
      <c r="T22" s="191">
        <v>9.3693671100000007</v>
      </c>
      <c r="U22" s="137">
        <v>18.980762129999999</v>
      </c>
      <c r="V22" s="138">
        <v>17.85442462</v>
      </c>
      <c r="W22" s="138">
        <v>17.257036469999999</v>
      </c>
      <c r="X22" s="138">
        <v>15.9150052</v>
      </c>
      <c r="Y22" s="138">
        <v>11.383878230000001</v>
      </c>
      <c r="Z22" s="138">
        <v>9.8054641990399993</v>
      </c>
      <c r="AA22" s="138">
        <v>7.7450594000000006</v>
      </c>
      <c r="AB22" s="138">
        <v>7.5628226640000005</v>
      </c>
      <c r="AC22" s="144">
        <v>5.1927248100000005</v>
      </c>
      <c r="AD22" s="185">
        <v>13.92691391</v>
      </c>
      <c r="AE22" s="138">
        <v>16.67854852</v>
      </c>
      <c r="AF22" s="138">
        <v>6.9107315199999997</v>
      </c>
      <c r="AG22" s="138">
        <v>5.9752004100000002</v>
      </c>
      <c r="AH22" s="138">
        <v>5.5063326500000001</v>
      </c>
      <c r="AI22" s="138">
        <v>11.004560413439998</v>
      </c>
      <c r="AJ22" s="138">
        <v>7.3579526529300008</v>
      </c>
      <c r="AK22" s="138">
        <v>6.6598069799999999</v>
      </c>
      <c r="AL22" s="191">
        <v>5.7346957760400006</v>
      </c>
      <c r="AM22" s="137">
        <v>10.986175859999999</v>
      </c>
      <c r="AN22" s="138">
        <v>12.34599334</v>
      </c>
      <c r="AO22" s="138">
        <v>12.072135860000001</v>
      </c>
      <c r="AP22" s="138">
        <v>10.521118230000001</v>
      </c>
      <c r="AQ22" s="138">
        <v>10.32115746</v>
      </c>
      <c r="AR22" s="138">
        <v>10.434197549987369</v>
      </c>
      <c r="AS22" s="138">
        <v>10.2740086982754</v>
      </c>
      <c r="AT22" s="138">
        <v>9.8712401233333331</v>
      </c>
      <c r="AU22" s="144">
        <v>9.0349190646000004</v>
      </c>
      <c r="AV22" s="137">
        <v>4.9720387000000006</v>
      </c>
      <c r="AW22" s="138">
        <v>8.3179278799999992</v>
      </c>
      <c r="AX22" s="138">
        <v>7.22201</v>
      </c>
      <c r="AY22" s="138">
        <v>7.2518079800000006</v>
      </c>
      <c r="AZ22" s="138">
        <v>6.8316721399999993</v>
      </c>
      <c r="BA22" s="138">
        <v>6.7562775520577416</v>
      </c>
      <c r="BB22" s="138">
        <v>2.5438174442454451</v>
      </c>
      <c r="BC22" s="138">
        <v>2.5025530669165383</v>
      </c>
      <c r="BD22" s="191">
        <v>3.5017957373042727</v>
      </c>
      <c r="BE22" s="137">
        <v>30.345106039999997</v>
      </c>
      <c r="BF22" s="138">
        <v>27.999920890000002</v>
      </c>
      <c r="BG22" s="138">
        <v>26.84287836</v>
      </c>
      <c r="BH22" s="138">
        <v>24.26460896</v>
      </c>
      <c r="BI22" s="138">
        <v>22.039058390000001</v>
      </c>
      <c r="BJ22" s="138">
        <v>20.982109976364814</v>
      </c>
      <c r="BK22" s="138">
        <v>19.115073001748375</v>
      </c>
      <c r="BL22" s="138">
        <v>17.560898901734848</v>
      </c>
      <c r="BM22" s="144">
        <v>17.207488251284943</v>
      </c>
      <c r="BN22" s="185">
        <v>10.520177070000001</v>
      </c>
      <c r="BO22" s="138">
        <v>7.5400725499999997</v>
      </c>
      <c r="BP22" s="138">
        <v>7.1273916799999997</v>
      </c>
      <c r="BQ22" s="138">
        <v>6.2544892800000005</v>
      </c>
      <c r="BR22" s="138">
        <v>5.9904573499999998</v>
      </c>
      <c r="BS22" s="138">
        <v>5.4182899936000002</v>
      </c>
      <c r="BT22" s="138">
        <v>5.7992562275567909</v>
      </c>
      <c r="BU22" s="138">
        <v>5.8733166389108291</v>
      </c>
      <c r="BV22" s="191">
        <v>5.8467425939999993</v>
      </c>
      <c r="BW22" s="137">
        <v>108.86161301999999</v>
      </c>
      <c r="BX22" s="138">
        <v>123.41887091</v>
      </c>
      <c r="BY22" s="138">
        <v>114.27314285999999</v>
      </c>
      <c r="BZ22" s="138">
        <v>96.441330400000012</v>
      </c>
      <c r="CA22" s="138">
        <v>92.461237990000001</v>
      </c>
      <c r="CB22" s="138">
        <v>74.775467259999999</v>
      </c>
      <c r="CC22" s="138">
        <v>61.25526</v>
      </c>
      <c r="CD22" s="138">
        <v>60.078000000000003</v>
      </c>
      <c r="CE22" s="144">
        <v>57.194000000000003</v>
      </c>
      <c r="CF22" s="185">
        <v>87.374403920000006</v>
      </c>
      <c r="CG22" s="138">
        <v>81.315167810000005</v>
      </c>
      <c r="CH22" s="138">
        <v>74.104037819999988</v>
      </c>
      <c r="CI22" s="138">
        <v>72.050472069999998</v>
      </c>
      <c r="CJ22" s="138">
        <v>70.010199830000005</v>
      </c>
      <c r="CK22" s="138">
        <v>63.962453482838569</v>
      </c>
      <c r="CL22" s="138">
        <v>38.18965</v>
      </c>
      <c r="CM22" s="138">
        <v>37.634094444444486</v>
      </c>
      <c r="CN22" s="191">
        <v>45.69773</v>
      </c>
      <c r="CO22" s="137">
        <v>10.3306608</v>
      </c>
      <c r="CP22" s="138">
        <v>10.37028396</v>
      </c>
      <c r="CQ22" s="138">
        <v>9.6970634199999992</v>
      </c>
      <c r="CR22" s="138">
        <v>8.9044899999999991</v>
      </c>
      <c r="CS22" s="138">
        <v>8.1944227099999996</v>
      </c>
      <c r="CT22" s="138">
        <v>8.2011882299999996</v>
      </c>
      <c r="CU22" s="138">
        <v>5.8499772144773958</v>
      </c>
      <c r="CV22" s="138">
        <v>5.508636542242991</v>
      </c>
      <c r="CW22" s="144">
        <v>5.4048804597196272</v>
      </c>
      <c r="CX22" s="185">
        <v>30.092549039999998</v>
      </c>
      <c r="CY22" s="138">
        <v>18.85230872</v>
      </c>
      <c r="CZ22" s="138">
        <v>18.7706005</v>
      </c>
      <c r="DA22" s="138">
        <v>15.6977026</v>
      </c>
      <c r="DB22" s="138">
        <v>14.542832689999999</v>
      </c>
      <c r="DC22" s="138">
        <v>15.491302724850115</v>
      </c>
      <c r="DD22" s="138">
        <v>15.129535933866665</v>
      </c>
      <c r="DE22" s="138">
        <v>13.999535140800003</v>
      </c>
      <c r="DF22" s="191">
        <v>18.284022398400001</v>
      </c>
      <c r="DG22" s="137">
        <v>75.784323239999992</v>
      </c>
      <c r="DH22" s="138">
        <v>71.683423719999993</v>
      </c>
      <c r="DI22" s="138">
        <v>69.748737849999998</v>
      </c>
      <c r="DJ22" s="138">
        <v>60.737281500000002</v>
      </c>
      <c r="DK22" s="138">
        <v>58.831052310000004</v>
      </c>
      <c r="DL22" s="138">
        <v>58.01299777975612</v>
      </c>
      <c r="DM22" s="138">
        <v>70.804015622652756</v>
      </c>
      <c r="DN22" s="138">
        <v>72.816514999999995</v>
      </c>
      <c r="DO22" s="144">
        <v>68.605068000000003</v>
      </c>
      <c r="DP22" s="185">
        <v>36.83316086</v>
      </c>
      <c r="DQ22" s="138">
        <v>34.68672342</v>
      </c>
      <c r="DR22" s="138">
        <v>32.224533550000004</v>
      </c>
      <c r="DS22" s="138">
        <v>27.779617730000002</v>
      </c>
      <c r="DT22" s="138">
        <v>26.382072530000002</v>
      </c>
      <c r="DU22" s="138">
        <v>26.124191818502425</v>
      </c>
      <c r="DV22" s="138">
        <v>24.902043993820001</v>
      </c>
      <c r="DW22" s="138">
        <v>21.352456045666667</v>
      </c>
      <c r="DX22" s="191">
        <v>20.5035344514</v>
      </c>
      <c r="DY22" s="137">
        <v>3.2091004999999999</v>
      </c>
      <c r="DZ22" s="138">
        <v>3.0410459199999997</v>
      </c>
      <c r="EA22" s="138">
        <v>2.8654042799999999</v>
      </c>
      <c r="EB22" s="138">
        <v>2.6121598700000002</v>
      </c>
      <c r="EC22" s="138">
        <v>2.4542894300000002</v>
      </c>
      <c r="ED22" s="138">
        <v>2.392261</v>
      </c>
      <c r="EE22" s="138">
        <v>1.4901863999999998</v>
      </c>
      <c r="EF22" s="138">
        <v>1.6901864</v>
      </c>
      <c r="EG22" s="144">
        <v>0.92144402976291495</v>
      </c>
      <c r="EH22" s="185">
        <v>17.77596127</v>
      </c>
      <c r="EI22" s="138">
        <v>16.864183130000001</v>
      </c>
      <c r="EJ22" s="138">
        <v>16.354692030000002</v>
      </c>
      <c r="EK22" s="138">
        <v>15.131848659999999</v>
      </c>
      <c r="EL22" s="138">
        <v>14.662568440000001</v>
      </c>
      <c r="EM22" s="138">
        <v>15.431920953452202</v>
      </c>
      <c r="EN22" s="138">
        <v>14.877934458640535</v>
      </c>
      <c r="EO22" s="138">
        <v>14.514492246281202</v>
      </c>
      <c r="EP22" s="191">
        <v>14.705523923243854</v>
      </c>
      <c r="EQ22" s="137">
        <v>0.17121507</v>
      </c>
      <c r="ER22" s="138">
        <v>0.15396974999999999</v>
      </c>
      <c r="ES22" s="138">
        <v>0.14663779999999998</v>
      </c>
      <c r="ET22" s="138">
        <v>0.13910710999999998</v>
      </c>
      <c r="EU22" s="138">
        <v>0.14059598000000001</v>
      </c>
      <c r="EV22" s="138">
        <v>0.13277753741018034</v>
      </c>
      <c r="EW22" s="185">
        <v>0.24907804321839078</v>
      </c>
      <c r="EX22" s="138">
        <v>0.13448590973871735</v>
      </c>
      <c r="EY22" s="144">
        <v>0.13301885317262871</v>
      </c>
    </row>
    <row r="23" spans="2:155" x14ac:dyDescent="0.25">
      <c r="B23" s="13" t="s">
        <v>93</v>
      </c>
      <c r="C23" s="179">
        <v>15.841853159999999</v>
      </c>
      <c r="D23" s="11">
        <v>16.665927230000001</v>
      </c>
      <c r="E23" s="11">
        <v>14.5529536</v>
      </c>
      <c r="F23" s="11">
        <v>13.762878069999999</v>
      </c>
      <c r="G23" s="11">
        <v>31.312896250000001</v>
      </c>
      <c r="H23" s="138">
        <v>26.946525840314045</v>
      </c>
      <c r="I23" s="138">
        <v>44.505933866140381</v>
      </c>
      <c r="J23" s="138">
        <v>42.692180089058311</v>
      </c>
      <c r="K23" s="138">
        <v>40.31171065886025</v>
      </c>
      <c r="L23" s="179">
        <v>8.2806218400000002</v>
      </c>
      <c r="M23" s="11">
        <v>7.5379340499999996</v>
      </c>
      <c r="N23" s="11">
        <v>7.25289626</v>
      </c>
      <c r="O23" s="11">
        <v>6.9402408200000005</v>
      </c>
      <c r="P23" s="11">
        <v>6.6989848800000003</v>
      </c>
      <c r="Q23" s="138">
        <v>6.6570838524899996</v>
      </c>
      <c r="R23" s="138">
        <v>6.5554946535445984</v>
      </c>
      <c r="S23" s="138">
        <v>6.5503904352839308</v>
      </c>
      <c r="T23" s="191">
        <v>6.1729573099999993</v>
      </c>
      <c r="U23" s="137">
        <v>5.5105438499999995</v>
      </c>
      <c r="V23" s="138">
        <v>5.1835426299999998</v>
      </c>
      <c r="W23" s="138">
        <v>4.6840527500000002</v>
      </c>
      <c r="X23" s="138">
        <v>2.0535490599999999</v>
      </c>
      <c r="Y23" s="138">
        <v>1.4341893799999998</v>
      </c>
      <c r="Z23" s="138">
        <v>1.2353340723200001</v>
      </c>
      <c r="AA23" s="138">
        <v>1.995025</v>
      </c>
      <c r="AB23" s="138">
        <v>2.1007840733333332</v>
      </c>
      <c r="AC23" s="144">
        <v>1.19832111</v>
      </c>
      <c r="AD23" s="185">
        <v>1.70418476</v>
      </c>
      <c r="AE23" s="138">
        <v>2.0408920799999999</v>
      </c>
      <c r="AF23" s="138">
        <v>0.43192072000000004</v>
      </c>
      <c r="AG23" s="138">
        <v>0.37345003000000004</v>
      </c>
      <c r="AH23" s="138">
        <v>0.34414578999999995</v>
      </c>
      <c r="AI23" s="138">
        <v>3.0950326162799993</v>
      </c>
      <c r="AJ23" s="138">
        <v>1.962120707448</v>
      </c>
      <c r="AK23" s="138">
        <v>1.775948528</v>
      </c>
      <c r="AL23" s="191">
        <v>1.5292522069440002</v>
      </c>
      <c r="AM23" s="137">
        <v>11.71858759</v>
      </c>
      <c r="AN23" s="138">
        <v>3.85812292</v>
      </c>
      <c r="AO23" s="138">
        <v>3.7725424599999999</v>
      </c>
      <c r="AP23" s="138">
        <v>3.2449577500000002</v>
      </c>
      <c r="AQ23" s="138">
        <v>3.1832852000000003</v>
      </c>
      <c r="AR23" s="138">
        <v>3.2084357775789476</v>
      </c>
      <c r="AS23" s="138">
        <v>7.9030836140580032</v>
      </c>
      <c r="AT23" s="138">
        <v>7.5932616333333334</v>
      </c>
      <c r="AU23" s="144">
        <v>6.9499377420000013</v>
      </c>
      <c r="AV23" s="137">
        <v>1.1955743400000001</v>
      </c>
      <c r="AW23" s="138">
        <v>1.2731025200000001</v>
      </c>
      <c r="AX23" s="138">
        <v>1.5039610000000001</v>
      </c>
      <c r="AY23" s="138">
        <v>1.2866110900000001</v>
      </c>
      <c r="AZ23" s="138">
        <v>0</v>
      </c>
      <c r="BA23" s="138">
        <v>0</v>
      </c>
      <c r="BB23" s="138">
        <v>0</v>
      </c>
      <c r="BC23" s="138">
        <v>0</v>
      </c>
      <c r="BD23" s="191">
        <v>0</v>
      </c>
      <c r="BE23" s="137">
        <v>5.1645986700000002</v>
      </c>
      <c r="BF23" s="138">
        <v>2.6417427599999996</v>
      </c>
      <c r="BG23" s="138">
        <v>2.53257786</v>
      </c>
      <c r="BH23" s="138">
        <v>5.5939700599999993</v>
      </c>
      <c r="BI23" s="138">
        <v>5.2491153099999996</v>
      </c>
      <c r="BJ23" s="138">
        <v>5.0105768955243137</v>
      </c>
      <c r="BK23" s="138">
        <v>5.2736042433117172</v>
      </c>
      <c r="BL23" s="138">
        <v>4.7849978973847662</v>
      </c>
      <c r="BM23" s="144">
        <v>4.5504621232585061</v>
      </c>
      <c r="BN23" s="185">
        <v>3.0057648800000001</v>
      </c>
      <c r="BO23" s="138">
        <v>13.02376168</v>
      </c>
      <c r="BP23" s="138">
        <v>12.310949259999999</v>
      </c>
      <c r="BQ23" s="138">
        <v>10.80320876</v>
      </c>
      <c r="BR23" s="138">
        <v>10.347153609999999</v>
      </c>
      <c r="BS23" s="138">
        <v>9.3588645344000003</v>
      </c>
      <c r="BT23" s="138">
        <v>10.016897120325366</v>
      </c>
      <c r="BU23" s="138">
        <v>10.144819649027795</v>
      </c>
      <c r="BV23" s="191">
        <v>10.098919029999999</v>
      </c>
      <c r="BW23" s="137">
        <v>30.023895620000001</v>
      </c>
      <c r="BX23" s="138">
        <v>34.256209420000005</v>
      </c>
      <c r="BY23" s="138">
        <v>32.456423030000003</v>
      </c>
      <c r="BZ23" s="138">
        <v>29.276641530000003</v>
      </c>
      <c r="CA23" s="138">
        <v>31.007622749999999</v>
      </c>
      <c r="CB23" s="138">
        <v>26.03296559</v>
      </c>
      <c r="CC23" s="138">
        <v>15.11872</v>
      </c>
      <c r="CD23" s="138">
        <v>15.99</v>
      </c>
      <c r="CE23" s="144">
        <v>14.60812</v>
      </c>
      <c r="CF23" s="185">
        <v>29.149291769999998</v>
      </c>
      <c r="CG23" s="138">
        <v>27.12784804</v>
      </c>
      <c r="CH23" s="138">
        <v>21.865710249999999</v>
      </c>
      <c r="CI23" s="138">
        <v>23.127702399999997</v>
      </c>
      <c r="CJ23" s="138">
        <v>22.47278914</v>
      </c>
      <c r="CK23" s="138">
        <v>32.955723343663699</v>
      </c>
      <c r="CL23" s="138">
        <v>38.18965</v>
      </c>
      <c r="CM23" s="138">
        <v>37.634094444444486</v>
      </c>
      <c r="CN23" s="191">
        <v>45.69773</v>
      </c>
      <c r="CO23" s="137">
        <v>11.01937152</v>
      </c>
      <c r="CP23" s="138">
        <v>11.061636230000001</v>
      </c>
      <c r="CQ23" s="138">
        <v>10.343534310000001</v>
      </c>
      <c r="CR23" s="138">
        <v>9.4981226599999999</v>
      </c>
      <c r="CS23" s="138">
        <v>8.7407175600000002</v>
      </c>
      <c r="CT23" s="138">
        <v>8.7479341099999992</v>
      </c>
      <c r="CU23" s="138">
        <v>2.4572539360481995</v>
      </c>
      <c r="CV23" s="138">
        <v>2.1744617929906545</v>
      </c>
      <c r="CW23" s="144">
        <v>2.1335054446261683</v>
      </c>
      <c r="CX23" s="185">
        <v>13.165490210000002</v>
      </c>
      <c r="CY23" s="138">
        <v>8.2478850599999998</v>
      </c>
      <c r="CZ23" s="138">
        <v>8.2121377199999994</v>
      </c>
      <c r="DA23" s="138">
        <v>6.86774489</v>
      </c>
      <c r="DB23" s="138">
        <v>6.3624893</v>
      </c>
      <c r="DC23" s="138">
        <v>6.7774449421219245</v>
      </c>
      <c r="DD23" s="138">
        <v>6.6191719710666668</v>
      </c>
      <c r="DE23" s="138">
        <v>6.1247966241000018</v>
      </c>
      <c r="DF23" s="191">
        <v>7.9992597993000016</v>
      </c>
      <c r="DG23" s="137">
        <v>13.373704099999999</v>
      </c>
      <c r="DH23" s="138">
        <v>14.06625045</v>
      </c>
      <c r="DI23" s="138">
        <v>13.68731601</v>
      </c>
      <c r="DJ23" s="138">
        <v>14.22212257</v>
      </c>
      <c r="DK23" s="138">
        <v>13.77641362</v>
      </c>
      <c r="DL23" s="138">
        <v>13.161189267864005</v>
      </c>
      <c r="DM23" s="138">
        <v>2.8321603546775975</v>
      </c>
      <c r="DN23" s="138">
        <v>2.9126609999999999</v>
      </c>
      <c r="DO23" s="144">
        <v>2.7442030000000002</v>
      </c>
      <c r="DP23" s="185">
        <v>16.83801639</v>
      </c>
      <c r="DQ23" s="138">
        <v>15.85678785</v>
      </c>
      <c r="DR23" s="138">
        <v>14.73121534</v>
      </c>
      <c r="DS23" s="138">
        <v>12.699253820000001</v>
      </c>
      <c r="DT23" s="138">
        <v>12.06037602</v>
      </c>
      <c r="DU23" s="138">
        <v>11.942487688458252</v>
      </c>
      <c r="DV23" s="138">
        <v>11.383791540032002</v>
      </c>
      <c r="DW23" s="138">
        <v>9.7611227637333347</v>
      </c>
      <c r="DX23" s="191">
        <v>9.3730443206400018</v>
      </c>
      <c r="DY23" s="137">
        <v>5.7763798200000007</v>
      </c>
      <c r="DZ23" s="138">
        <v>5.4738816400000001</v>
      </c>
      <c r="EA23" s="138">
        <v>5.1577267500000001</v>
      </c>
      <c r="EB23" s="138">
        <v>4.70188688</v>
      </c>
      <c r="EC23" s="138">
        <v>4.41772016</v>
      </c>
      <c r="ED23" s="138">
        <v>4.2960690000000001</v>
      </c>
      <c r="EE23" s="138">
        <v>3.6043263199999998</v>
      </c>
      <c r="EF23" s="138">
        <v>2.8043263199999999</v>
      </c>
      <c r="EG23" s="144">
        <v>4.5021058001505496</v>
      </c>
      <c r="EH23" s="185">
        <v>0</v>
      </c>
      <c r="EI23" s="138">
        <v>0</v>
      </c>
      <c r="EJ23" s="138">
        <v>0</v>
      </c>
      <c r="EK23" s="138">
        <v>0</v>
      </c>
      <c r="EL23" s="138">
        <v>0</v>
      </c>
      <c r="EM23" s="138">
        <v>0</v>
      </c>
      <c r="EN23" s="138">
        <v>0</v>
      </c>
      <c r="EO23" s="138">
        <v>0</v>
      </c>
      <c r="EP23" s="191">
        <v>0</v>
      </c>
      <c r="EQ23" s="137">
        <v>1.9475713799999999</v>
      </c>
      <c r="ER23" s="138">
        <v>1.7514059</v>
      </c>
      <c r="ES23" s="138">
        <v>1.6680049800000001</v>
      </c>
      <c r="ET23" s="138">
        <v>1.58234338</v>
      </c>
      <c r="EU23" s="138">
        <v>1.5992793000000001</v>
      </c>
      <c r="EV23" s="138">
        <v>1.5103444880408012</v>
      </c>
      <c r="EW23" s="185">
        <v>1.058581683678161</v>
      </c>
      <c r="EX23" s="138">
        <v>1.3149733396674586</v>
      </c>
      <c r="EY23" s="144">
        <v>1.8234413283602997</v>
      </c>
    </row>
    <row r="24" spans="2:155" x14ac:dyDescent="0.25">
      <c r="B24" s="13" t="s">
        <v>95</v>
      </c>
      <c r="C24" s="179">
        <v>163.74243303999998</v>
      </c>
      <c r="D24" s="11">
        <v>172.66928744999998</v>
      </c>
      <c r="E24" s="11">
        <v>150.77757706</v>
      </c>
      <c r="F24" s="11">
        <v>142.59190719999998</v>
      </c>
      <c r="G24" s="11">
        <v>77.204375330000019</v>
      </c>
      <c r="H24" s="138">
        <v>66.438750304804699</v>
      </c>
      <c r="I24" s="138">
        <v>130.78740225905196</v>
      </c>
      <c r="J24" s="138">
        <v>125.45741310399734</v>
      </c>
      <c r="K24" s="138">
        <v>118.46204448935175</v>
      </c>
      <c r="L24" s="179">
        <v>7.7102016300000003</v>
      </c>
      <c r="M24" s="11">
        <v>7.0186747499999997</v>
      </c>
      <c r="N24" s="11">
        <v>6.7532721200000001</v>
      </c>
      <c r="O24" s="11">
        <v>6.4621543099999998</v>
      </c>
      <c r="P24" s="11">
        <v>6.2375175599999997</v>
      </c>
      <c r="Q24" s="138">
        <v>6.1987570160200001</v>
      </c>
      <c r="R24" s="138">
        <v>6.1039118260377228</v>
      </c>
      <c r="S24" s="138">
        <v>6.0991592177525318</v>
      </c>
      <c r="T24" s="191">
        <v>5.7477260100000001</v>
      </c>
      <c r="U24" s="137">
        <v>1.2245653000000001</v>
      </c>
      <c r="V24" s="138">
        <v>1.1518983600000001</v>
      </c>
      <c r="W24" s="138">
        <v>1.2326454599999999</v>
      </c>
      <c r="X24" s="138">
        <v>1.3068039499999999</v>
      </c>
      <c r="Y24" s="138">
        <v>1.6582814699999999</v>
      </c>
      <c r="Z24" s="138">
        <v>1.4283550211200002</v>
      </c>
      <c r="AA24" s="138">
        <v>2.601245</v>
      </c>
      <c r="AB24" s="138">
        <v>2.9410977026666663</v>
      </c>
      <c r="AC24" s="144">
        <v>2.7960825900000001</v>
      </c>
      <c r="AD24" s="185">
        <v>3.8485232199999997</v>
      </c>
      <c r="AE24" s="138">
        <v>4.6089019799999997</v>
      </c>
      <c r="AF24" s="138">
        <v>12.525700879999999</v>
      </c>
      <c r="AG24" s="138">
        <v>10.83005073</v>
      </c>
      <c r="AH24" s="138">
        <v>9.9802279399999989</v>
      </c>
      <c r="AI24" s="138">
        <v>2.0633550775199998</v>
      </c>
      <c r="AJ24" s="138">
        <v>1.7168556190170001</v>
      </c>
      <c r="AK24" s="138">
        <v>1.5539549620000002</v>
      </c>
      <c r="AL24" s="191">
        <v>1.3380956810760001</v>
      </c>
      <c r="AM24" s="137">
        <v>3.6620586200000003</v>
      </c>
      <c r="AN24" s="138">
        <v>16.97574084</v>
      </c>
      <c r="AO24" s="138">
        <v>16.59918682</v>
      </c>
      <c r="AP24" s="138">
        <v>14.339657369999999</v>
      </c>
      <c r="AQ24" s="138">
        <v>14.06712274</v>
      </c>
      <c r="AR24" s="138">
        <v>14.159321768450527</v>
      </c>
      <c r="AS24" s="138">
        <v>20.548017396550801</v>
      </c>
      <c r="AT24" s="138">
        <v>19.742480246666666</v>
      </c>
      <c r="AU24" s="144">
        <v>18.069838129200001</v>
      </c>
      <c r="AV24" s="137">
        <v>1.6332035199999999</v>
      </c>
      <c r="AW24" s="138">
        <v>1.2731025200000001</v>
      </c>
      <c r="AX24" s="138">
        <v>1.5039610000000001</v>
      </c>
      <c r="AY24" s="138">
        <v>1.2866110900000001</v>
      </c>
      <c r="AZ24" s="138">
        <v>0</v>
      </c>
      <c r="BA24" s="138">
        <v>1.5095817832864245</v>
      </c>
      <c r="BB24" s="138">
        <v>0.4908958127496626</v>
      </c>
      <c r="BC24" s="138">
        <v>0.48293277668655737</v>
      </c>
      <c r="BD24" s="191">
        <v>1.6341304089448427</v>
      </c>
      <c r="BE24" s="137">
        <v>76.394051560000008</v>
      </c>
      <c r="BF24" s="138">
        <v>77.873982349999991</v>
      </c>
      <c r="BG24" s="138">
        <v>74.655990760000009</v>
      </c>
      <c r="BH24" s="138">
        <v>67.883132209999999</v>
      </c>
      <c r="BI24" s="138">
        <v>65.105546270000005</v>
      </c>
      <c r="BJ24" s="138">
        <v>62.282339107057581</v>
      </c>
      <c r="BK24" s="138">
        <v>54.733971794019411</v>
      </c>
      <c r="BL24" s="138">
        <v>50.886695681163481</v>
      </c>
      <c r="BM24" s="144">
        <v>50.948322217075784</v>
      </c>
      <c r="BN24" s="185">
        <v>24.797560239999999</v>
      </c>
      <c r="BO24" s="138">
        <v>8.910994839999999</v>
      </c>
      <c r="BP24" s="138">
        <v>8.4232810699999998</v>
      </c>
      <c r="BQ24" s="138">
        <v>7.3916691500000002</v>
      </c>
      <c r="BR24" s="138">
        <v>7.0796314200000001</v>
      </c>
      <c r="BS24" s="138">
        <v>6.4034336288000011</v>
      </c>
      <c r="BT24" s="138">
        <v>6.8536664507489355</v>
      </c>
      <c r="BU24" s="138">
        <v>6.9411923914400706</v>
      </c>
      <c r="BV24" s="191">
        <v>6.9097867019999999</v>
      </c>
      <c r="BW24" s="137">
        <v>61.851429580000001</v>
      </c>
      <c r="BX24" s="138">
        <v>68.452299690000004</v>
      </c>
      <c r="BY24" s="138">
        <v>65.511287519999996</v>
      </c>
      <c r="BZ24" s="138">
        <v>38.942321390000004</v>
      </c>
      <c r="CA24" s="138">
        <v>48.333283189999996</v>
      </c>
      <c r="CB24" s="138">
        <v>40.97476691</v>
      </c>
      <c r="CC24" s="138">
        <v>51.046030000000002</v>
      </c>
      <c r="CD24" s="138">
        <v>50.326999999999998</v>
      </c>
      <c r="CE24" s="144">
        <v>49.350250000000003</v>
      </c>
      <c r="CF24" s="185">
        <v>40.225016049999994</v>
      </c>
      <c r="CG24" s="138">
        <v>37.435493510000001</v>
      </c>
      <c r="CH24" s="138">
        <v>35.803988229999995</v>
      </c>
      <c r="CI24" s="138">
        <v>35.5098457</v>
      </c>
      <c r="CJ24" s="138">
        <v>34.504304020000006</v>
      </c>
      <c r="CK24" s="138">
        <v>27.769645589477733</v>
      </c>
      <c r="CL24" s="138">
        <v>38.18965</v>
      </c>
      <c r="CM24" s="138">
        <v>37.634094444444486</v>
      </c>
      <c r="CN24" s="191">
        <v>45.69773</v>
      </c>
      <c r="CO24" s="137">
        <v>4.13226432</v>
      </c>
      <c r="CP24" s="138">
        <v>4.1481135899999995</v>
      </c>
      <c r="CQ24" s="138">
        <v>3.8788253699999999</v>
      </c>
      <c r="CR24" s="138">
        <v>3.5617960000000002</v>
      </c>
      <c r="CS24" s="138">
        <v>3.2777690800000001</v>
      </c>
      <c r="CT24" s="138">
        <v>3.28047529</v>
      </c>
      <c r="CU24" s="138">
        <v>6.6174573289183822</v>
      </c>
      <c r="CV24" s="138">
        <v>6.2334571399065419</v>
      </c>
      <c r="CW24" s="144">
        <v>6.116048941261683</v>
      </c>
      <c r="CX24" s="185">
        <v>26.330980409999999</v>
      </c>
      <c r="CY24" s="138">
        <v>16.49577013</v>
      </c>
      <c r="CZ24" s="138">
        <v>16.424275439999999</v>
      </c>
      <c r="DA24" s="138">
        <v>13.73548978</v>
      </c>
      <c r="DB24" s="138">
        <v>12.724978609999999</v>
      </c>
      <c r="DC24" s="138">
        <v>13.554889884243849</v>
      </c>
      <c r="DD24" s="138">
        <v>13.238343942133334</v>
      </c>
      <c r="DE24" s="138">
        <v>12.249593248200004</v>
      </c>
      <c r="DF24" s="191">
        <v>15.998519598600003</v>
      </c>
      <c r="DG24" s="137">
        <v>57.952717770000007</v>
      </c>
      <c r="DH24" s="138">
        <v>56.006358140000003</v>
      </c>
      <c r="DI24" s="138">
        <v>54.521341</v>
      </c>
      <c r="DJ24" s="138">
        <v>50.259332270000002</v>
      </c>
      <c r="DK24" s="138">
        <v>48.717082920000003</v>
      </c>
      <c r="DL24" s="138">
        <v>48.213462532671613</v>
      </c>
      <c r="DM24" s="138">
        <v>31.153765831657232</v>
      </c>
      <c r="DN24" s="138">
        <v>32.039267000000002</v>
      </c>
      <c r="DO24" s="144">
        <v>30.186229999999998</v>
      </c>
      <c r="DP24" s="185">
        <v>10.52376025</v>
      </c>
      <c r="DQ24" s="138">
        <v>9.9104924053599994</v>
      </c>
      <c r="DR24" s="138">
        <v>9.2070095900000002</v>
      </c>
      <c r="DS24" s="138">
        <v>7.9370336399999992</v>
      </c>
      <c r="DT24" s="138">
        <v>7.5377350099999996</v>
      </c>
      <c r="DU24" s="138">
        <v>7.4640548052864073</v>
      </c>
      <c r="DV24" s="138">
        <v>7.1148697125200018</v>
      </c>
      <c r="DW24" s="138">
        <v>6.100701727333333</v>
      </c>
      <c r="DX24" s="191">
        <v>5.8581527004000016</v>
      </c>
      <c r="DY24" s="137">
        <v>2.8881892400000004</v>
      </c>
      <c r="DZ24" s="138">
        <v>2.7369401800000004</v>
      </c>
      <c r="EA24" s="138">
        <v>2.5788627700000002</v>
      </c>
      <c r="EB24" s="138">
        <v>2.3509428900000002</v>
      </c>
      <c r="EC24" s="138">
        <v>2.2088595600000001</v>
      </c>
      <c r="ED24" s="138">
        <v>2.1532339999999999</v>
      </c>
      <c r="EE24" s="138">
        <v>5.7576324933333334</v>
      </c>
      <c r="EF24" s="138">
        <v>5.7576324933333334</v>
      </c>
      <c r="EG24" s="144">
        <v>1.2734640842920901</v>
      </c>
      <c r="EH24" s="185">
        <v>67.27697422</v>
      </c>
      <c r="EI24" s="138">
        <v>63.826152450000002</v>
      </c>
      <c r="EJ24" s="138">
        <v>61.897873049999994</v>
      </c>
      <c r="EK24" s="138">
        <v>57.269757540000008</v>
      </c>
      <c r="EL24" s="138">
        <v>55.493664939999995</v>
      </c>
      <c r="EM24" s="138">
        <v>58.405446106492064</v>
      </c>
      <c r="EN24" s="138">
        <v>56.332365303689379</v>
      </c>
      <c r="EO24" s="138">
        <v>54.956263027508385</v>
      </c>
      <c r="EP24" s="191">
        <v>55.679566806077361</v>
      </c>
      <c r="EQ24" s="137">
        <v>2.4826184599999999</v>
      </c>
      <c r="ER24" s="138">
        <v>2.2325613600000001</v>
      </c>
      <c r="ES24" s="138">
        <v>2.1262481099999997</v>
      </c>
      <c r="ET24" s="138">
        <v>2.0170531</v>
      </c>
      <c r="EU24" s="138">
        <v>2.03864175</v>
      </c>
      <c r="EV24" s="138">
        <v>1.9252742924476147</v>
      </c>
      <c r="EW24" s="185">
        <v>1.4477661262068966</v>
      </c>
      <c r="EX24" s="138">
        <v>1.4942878859857482</v>
      </c>
      <c r="EY24" s="144">
        <v>0.84350509476587054</v>
      </c>
    </row>
    <row r="25" spans="2:155" x14ac:dyDescent="0.25">
      <c r="B25" s="13" t="s">
        <v>96</v>
      </c>
      <c r="C25" s="179">
        <v>88.623481799999993</v>
      </c>
      <c r="D25" s="11">
        <v>93.492613120000001</v>
      </c>
      <c r="E25" s="11">
        <v>81.639241619999993</v>
      </c>
      <c r="F25" s="11">
        <v>77.207072449999998</v>
      </c>
      <c r="G25" s="11">
        <v>106.56093094999999</v>
      </c>
      <c r="H25" s="138">
        <v>91.701733910315241</v>
      </c>
      <c r="I25" s="138">
        <v>69.64004535871598</v>
      </c>
      <c r="J25" s="138">
        <v>66.801999185245336</v>
      </c>
      <c r="K25" s="138">
        <v>63.077192520304187</v>
      </c>
      <c r="L25" s="179">
        <v>3.5980829999999999</v>
      </c>
      <c r="M25" s="11">
        <v>3.2753714500000002</v>
      </c>
      <c r="N25" s="11">
        <v>3.1515172699999998</v>
      </c>
      <c r="O25" s="11">
        <v>3.01566271</v>
      </c>
      <c r="P25" s="11">
        <v>2.9108325499999999</v>
      </c>
      <c r="Q25" s="138">
        <v>2.8951734818599997</v>
      </c>
      <c r="R25" s="138">
        <v>2.848483402280388</v>
      </c>
      <c r="S25" s="138">
        <v>2.8462655252527163</v>
      </c>
      <c r="T25" s="191">
        <v>2.6822638699999994</v>
      </c>
      <c r="U25" s="137">
        <v>2.4491306000000002</v>
      </c>
      <c r="V25" s="138">
        <v>2.3037967300000002</v>
      </c>
      <c r="W25" s="138">
        <v>2.4652909300000001</v>
      </c>
      <c r="X25" s="138">
        <v>3.5937108499999999</v>
      </c>
      <c r="Y25" s="138">
        <v>3.8095655499999999</v>
      </c>
      <c r="Z25" s="138">
        <v>3.2813561296000002</v>
      </c>
      <c r="AA25" s="138">
        <v>4.0751249999999999</v>
      </c>
      <c r="AB25" s="138">
        <v>4.2015681466666663</v>
      </c>
      <c r="AC25" s="144">
        <v>6.3910459199999998</v>
      </c>
      <c r="AD25" s="185">
        <v>0.99316727999999999</v>
      </c>
      <c r="AE25" s="138">
        <v>1.1893940600000001</v>
      </c>
      <c r="AF25" s="138">
        <v>6.9107315199999997</v>
      </c>
      <c r="AG25" s="138">
        <v>5.9752004100000002</v>
      </c>
      <c r="AH25" s="138">
        <v>5.5063326500000001</v>
      </c>
      <c r="AI25" s="138">
        <v>1.7194625645999997</v>
      </c>
      <c r="AJ25" s="138">
        <v>1.7168556190170001</v>
      </c>
      <c r="AK25" s="138">
        <v>1.5539549620000002</v>
      </c>
      <c r="AL25" s="191">
        <v>1.3380956810760001</v>
      </c>
      <c r="AM25" s="137">
        <v>16.11305793</v>
      </c>
      <c r="AN25" s="138">
        <v>16.97574084</v>
      </c>
      <c r="AO25" s="138">
        <v>16.59918682</v>
      </c>
      <c r="AP25" s="138">
        <v>14.037068369999998</v>
      </c>
      <c r="AQ25" s="138">
        <v>13.77028464</v>
      </c>
      <c r="AR25" s="138">
        <v>13.834034214821054</v>
      </c>
      <c r="AS25" s="138">
        <v>15.015858866710198</v>
      </c>
      <c r="AT25" s="138">
        <v>14.427197103333331</v>
      </c>
      <c r="AU25" s="144">
        <v>13.2048817098</v>
      </c>
      <c r="AV25" s="137">
        <v>1.97290169</v>
      </c>
      <c r="AW25" s="138">
        <v>4.4639779000000006</v>
      </c>
      <c r="AX25" s="138">
        <v>5.3004889999999998</v>
      </c>
      <c r="AY25" s="138">
        <v>5.49733831</v>
      </c>
      <c r="AZ25" s="138">
        <v>4.1932332400000005</v>
      </c>
      <c r="BA25" s="138">
        <v>1.0051359214233129</v>
      </c>
      <c r="BB25" s="138">
        <v>1.6369718409252474</v>
      </c>
      <c r="BC25" s="138">
        <v>1.6104178034594137</v>
      </c>
      <c r="BD25" s="191">
        <v>0.933832664179715</v>
      </c>
      <c r="BE25" s="137">
        <v>18.100806329999998</v>
      </c>
      <c r="BF25" s="138">
        <v>22.346336140000002</v>
      </c>
      <c r="BG25" s="138">
        <v>21.422917050000002</v>
      </c>
      <c r="BH25" s="138">
        <v>19.34280412</v>
      </c>
      <c r="BI25" s="138">
        <v>18.41577526</v>
      </c>
      <c r="BJ25" s="138">
        <v>18.479375339456645</v>
      </c>
      <c r="BK25" s="138">
        <v>16.234337644168406</v>
      </c>
      <c r="BL25" s="138">
        <v>14.879911865847461</v>
      </c>
      <c r="BM25" s="144">
        <v>14.013737983294249</v>
      </c>
      <c r="BN25" s="185">
        <v>9.0172946300000003</v>
      </c>
      <c r="BO25" s="138">
        <v>4.79822799</v>
      </c>
      <c r="BP25" s="138">
        <v>4.5356128799999995</v>
      </c>
      <c r="BQ25" s="138">
        <v>3.9801295400000001</v>
      </c>
      <c r="BR25" s="138">
        <v>3.8121092200000004</v>
      </c>
      <c r="BS25" s="138">
        <v>3.448002723200001</v>
      </c>
      <c r="BT25" s="138">
        <v>3.6904357811725039</v>
      </c>
      <c r="BU25" s="138">
        <v>3.7375651338523457</v>
      </c>
      <c r="BV25" s="191">
        <v>3.7206543779999999</v>
      </c>
      <c r="BW25" s="137">
        <v>16.586403820000001</v>
      </c>
      <c r="BX25" s="138">
        <v>18.91780159</v>
      </c>
      <c r="BY25" s="138">
        <v>18.199354960000001</v>
      </c>
      <c r="BZ25" s="138">
        <v>24.868284070000001</v>
      </c>
      <c r="CA25" s="138">
        <v>15.3976916</v>
      </c>
      <c r="CB25" s="138">
        <v>16.481545130000001</v>
      </c>
      <c r="CC25" s="138">
        <v>47.046900000000001</v>
      </c>
      <c r="CD25" s="138">
        <v>47.110999999999997</v>
      </c>
      <c r="CE25" s="144">
        <v>46.238210000000002</v>
      </c>
      <c r="CF25" s="185">
        <v>14.796271130000001</v>
      </c>
      <c r="CG25" s="138">
        <v>13.77018</v>
      </c>
      <c r="CH25" s="138">
        <v>11.758563730000001</v>
      </c>
      <c r="CI25" s="138">
        <v>12.27108318</v>
      </c>
      <c r="CJ25" s="138">
        <v>11.923599680000001</v>
      </c>
      <c r="CK25" s="138">
        <v>10.710366839831311</v>
      </c>
      <c r="CL25" s="138">
        <v>38.18965</v>
      </c>
      <c r="CM25" s="138">
        <v>37.634094444444486</v>
      </c>
      <c r="CN25" s="191">
        <v>45.69773</v>
      </c>
      <c r="CO25" s="137">
        <v>10.3306608</v>
      </c>
      <c r="CP25" s="138">
        <v>10.37028396</v>
      </c>
      <c r="CQ25" s="138">
        <v>9.6970634199999992</v>
      </c>
      <c r="CR25" s="138">
        <v>8.9044899999999991</v>
      </c>
      <c r="CS25" s="138">
        <v>8.1944227099999996</v>
      </c>
      <c r="CT25" s="138">
        <v>8.2011882299999996</v>
      </c>
      <c r="CU25" s="138">
        <v>3.8472823144049229</v>
      </c>
      <c r="CV25" s="138">
        <v>3.6241029883177576</v>
      </c>
      <c r="CW25" s="144">
        <v>3.5558424077102813</v>
      </c>
      <c r="CX25" s="185">
        <v>18.80784315</v>
      </c>
      <c r="CY25" s="138">
        <v>11.782692949999999</v>
      </c>
      <c r="CZ25" s="138">
        <v>11.731625320000001</v>
      </c>
      <c r="DA25" s="138">
        <v>9.8110641300000001</v>
      </c>
      <c r="DB25" s="138">
        <v>9.0892704299999991</v>
      </c>
      <c r="DC25" s="138">
        <v>9.682064203031322</v>
      </c>
      <c r="DD25" s="138">
        <v>9.4559599586666661</v>
      </c>
      <c r="DE25" s="138">
        <v>8.7497094630000021</v>
      </c>
      <c r="DF25" s="191">
        <v>11.427513999000002</v>
      </c>
      <c r="DG25" s="137">
        <v>35.663210939999999</v>
      </c>
      <c r="DH25" s="138">
        <v>34.779225680000003</v>
      </c>
      <c r="DI25" s="138">
        <v>33.848123810000004</v>
      </c>
      <c r="DJ25" s="138">
        <v>29.861668399999999</v>
      </c>
      <c r="DK25" s="138">
        <v>28.934340670000001</v>
      </c>
      <c r="DL25" s="138">
        <v>28.453871612638757</v>
      </c>
      <c r="DM25" s="138">
        <v>31.153765831657232</v>
      </c>
      <c r="DN25" s="138">
        <v>32.039267000000002</v>
      </c>
      <c r="DO25" s="144">
        <v>30.186229999999998</v>
      </c>
      <c r="DP25" s="185">
        <v>5.2618801199999998</v>
      </c>
      <c r="DQ25" s="138">
        <v>4.9552462000000004</v>
      </c>
      <c r="DR25" s="138">
        <v>4.6035047899999997</v>
      </c>
      <c r="DS25" s="138">
        <v>3.9685168199999996</v>
      </c>
      <c r="DT25" s="138">
        <v>3.7688674999999998</v>
      </c>
      <c r="DU25" s="138">
        <v>3.7320274026432037</v>
      </c>
      <c r="DV25" s="138">
        <v>3.5574348562600009</v>
      </c>
      <c r="DW25" s="138">
        <v>3.0503508636666665</v>
      </c>
      <c r="DX25" s="191">
        <v>2.9290763502000008</v>
      </c>
      <c r="DY25" s="137">
        <v>0.51493685</v>
      </c>
      <c r="DZ25" s="138">
        <v>0.48797056999999999</v>
      </c>
      <c r="EA25" s="138">
        <v>0.45978685999999996</v>
      </c>
      <c r="EB25" s="138">
        <v>0.41915090000000005</v>
      </c>
      <c r="EC25" s="138">
        <v>0.39381878999999997</v>
      </c>
      <c r="ED25" s="138">
        <v>0.39127800000000001</v>
      </c>
      <c r="EE25" s="138">
        <v>0.95150098133333294</v>
      </c>
      <c r="EF25" s="138">
        <v>0.65225581333333338</v>
      </c>
      <c r="EG25" s="144">
        <v>1.1947538664814199</v>
      </c>
      <c r="EH25" s="185">
        <v>13.832239379999999</v>
      </c>
      <c r="EI25" s="138">
        <v>13.122745629999999</v>
      </c>
      <c r="EJ25" s="138">
        <v>12.726288709999999</v>
      </c>
      <c r="EK25" s="138">
        <v>11.774741730000001</v>
      </c>
      <c r="EL25" s="138">
        <v>11.409574619999999</v>
      </c>
      <c r="EM25" s="138">
        <v>12.008240873392962</v>
      </c>
      <c r="EN25" s="138">
        <v>11.576663633107154</v>
      </c>
      <c r="EO25" s="138">
        <v>11.29386575855994</v>
      </c>
      <c r="EP25" s="191">
        <v>11.442509340342935</v>
      </c>
      <c r="EQ25" s="137">
        <v>2.0545807900000002</v>
      </c>
      <c r="ER25" s="138">
        <v>1.84763699</v>
      </c>
      <c r="ES25" s="138">
        <v>1.7596536100000002</v>
      </c>
      <c r="ET25" s="138">
        <v>1.66928532</v>
      </c>
      <c r="EU25" s="138">
        <v>1.6871517899999999</v>
      </c>
      <c r="EV25" s="138">
        <v>1.5933304489221638</v>
      </c>
      <c r="EW25" s="185">
        <v>1.4166313708045977</v>
      </c>
      <c r="EX25" s="138">
        <v>1.2402589453681709</v>
      </c>
      <c r="EY25" s="144">
        <v>1.0665892716411181</v>
      </c>
    </row>
    <row r="26" spans="2:155" ht="17.25" customHeight="1" x14ac:dyDescent="0.25">
      <c r="B26" s="14" t="s">
        <v>97</v>
      </c>
      <c r="C26" s="177">
        <v>176.52024900000001</v>
      </c>
      <c r="D26" s="10">
        <v>103.63258202</v>
      </c>
      <c r="E26" s="10">
        <v>112.17722055000002</v>
      </c>
      <c r="F26" s="10">
        <v>17.445727959999999</v>
      </c>
      <c r="G26" s="10">
        <v>22.542246379999998</v>
      </c>
      <c r="H26" s="136">
        <v>22.858184124924001</v>
      </c>
      <c r="I26" s="136">
        <v>28.077969999832</v>
      </c>
      <c r="J26" s="136">
        <v>28.746679686264255</v>
      </c>
      <c r="K26" s="136">
        <v>24.425601524415438</v>
      </c>
      <c r="L26" s="177">
        <v>25.416114489999998</v>
      </c>
      <c r="M26" s="10">
        <v>31.9185999</v>
      </c>
      <c r="N26" s="10">
        <v>22.300406170000002</v>
      </c>
      <c r="O26" s="10">
        <v>16.67522641</v>
      </c>
      <c r="P26" s="10">
        <v>16.581189669999997</v>
      </c>
      <c r="Q26" s="136">
        <v>26.034905799999997</v>
      </c>
      <c r="R26" s="136">
        <v>21.94361656132449</v>
      </c>
      <c r="S26" s="136">
        <v>21.400773491313345</v>
      </c>
      <c r="T26" s="190">
        <v>8.7350067510867007</v>
      </c>
      <c r="U26" s="135">
        <v>20.9</v>
      </c>
      <c r="V26" s="136">
        <v>20.89</v>
      </c>
      <c r="W26" s="136">
        <v>8.5960660000000004</v>
      </c>
      <c r="X26" s="136">
        <v>10.069722000000002</v>
      </c>
      <c r="Y26" s="136">
        <v>13.7864</v>
      </c>
      <c r="Z26" s="136">
        <v>3.75787</v>
      </c>
      <c r="AA26" s="136">
        <v>4.2539569999999998</v>
      </c>
      <c r="AB26" s="136">
        <v>3.708256</v>
      </c>
      <c r="AC26" s="143">
        <v>4.3585500000000001</v>
      </c>
      <c r="AD26" s="184">
        <v>16.151421020000001</v>
      </c>
      <c r="AE26" s="136">
        <v>26.171231129999999</v>
      </c>
      <c r="AF26" s="136">
        <v>40.553287439999998</v>
      </c>
      <c r="AG26" s="136">
        <v>26.072712719999998</v>
      </c>
      <c r="AH26" s="136">
        <v>10.953299640000001</v>
      </c>
      <c r="AI26" s="136">
        <v>10.375544230000001</v>
      </c>
      <c r="AJ26" s="136">
        <v>7.2773778399999998</v>
      </c>
      <c r="AK26" s="136">
        <v>8.6344691200000003</v>
      </c>
      <c r="AL26" s="190">
        <v>7.2116520399999988</v>
      </c>
      <c r="AM26" s="135">
        <v>16.11305793</v>
      </c>
      <c r="AN26" s="136">
        <v>13.835835900000001</v>
      </c>
      <c r="AO26" s="136">
        <v>16.505896440000001</v>
      </c>
      <c r="AP26" s="136">
        <v>18.241419839999999</v>
      </c>
      <c r="AQ26" s="136">
        <v>14.858915039999999</v>
      </c>
      <c r="AR26" s="136">
        <v>9.9075273600000031</v>
      </c>
      <c r="AS26" s="136">
        <v>7.1139920000000041</v>
      </c>
      <c r="AT26" s="136">
        <v>9.519562999999998</v>
      </c>
      <c r="AU26" s="143">
        <v>6.9816643842577975</v>
      </c>
      <c r="AV26" s="135">
        <v>36.19682203</v>
      </c>
      <c r="AW26" s="136">
        <v>1.2451810000000001</v>
      </c>
      <c r="AX26" s="136">
        <v>4.2149999999999999</v>
      </c>
      <c r="AY26" s="136">
        <v>4.1157595799999998</v>
      </c>
      <c r="AZ26" s="136">
        <v>0.19639441999999999</v>
      </c>
      <c r="BA26" s="136">
        <v>0</v>
      </c>
      <c r="BB26" s="136">
        <v>0.49999999999999994</v>
      </c>
      <c r="BC26" s="136">
        <v>0</v>
      </c>
      <c r="BD26" s="190">
        <v>0.13800000000000001</v>
      </c>
      <c r="BE26" s="135">
        <v>37.524344240000005</v>
      </c>
      <c r="BF26" s="136">
        <v>46.396579869999997</v>
      </c>
      <c r="BG26" s="136">
        <v>33.947100390000003</v>
      </c>
      <c r="BH26" s="136">
        <v>8.3119550100000001</v>
      </c>
      <c r="BI26" s="136">
        <v>49.527548530000004</v>
      </c>
      <c r="BJ26" s="136">
        <v>35.649673119999996</v>
      </c>
      <c r="BK26" s="136">
        <v>39.183006390000003</v>
      </c>
      <c r="BL26" s="136">
        <v>36.37614559</v>
      </c>
      <c r="BM26" s="143">
        <v>25.990304859999998</v>
      </c>
      <c r="BN26" s="184">
        <v>0.96011000000000002</v>
      </c>
      <c r="BO26" s="136">
        <v>1.7444639200000001</v>
      </c>
      <c r="BP26" s="136">
        <v>1.01282378</v>
      </c>
      <c r="BQ26" s="136">
        <v>3.1470279100000003</v>
      </c>
      <c r="BR26" s="136">
        <v>5.000604899999999</v>
      </c>
      <c r="BS26" s="136">
        <v>1.40932696</v>
      </c>
      <c r="BT26" s="136">
        <v>2.4149851799999995</v>
      </c>
      <c r="BU26" s="136">
        <v>1.9953314700000002</v>
      </c>
      <c r="BV26" s="190">
        <v>1.9356758520802892</v>
      </c>
      <c r="BW26" s="135">
        <v>235.58040857</v>
      </c>
      <c r="BX26" s="136">
        <v>280.27715321000005</v>
      </c>
      <c r="BY26" s="136">
        <v>242.37520801000005</v>
      </c>
      <c r="BZ26" s="136">
        <v>165.09570535</v>
      </c>
      <c r="CA26" s="136">
        <v>194.57111607000002</v>
      </c>
      <c r="CB26" s="136">
        <v>162.37766008000003</v>
      </c>
      <c r="CC26" s="136">
        <v>129.50514117000003</v>
      </c>
      <c r="CD26" s="136">
        <v>132.88739448000001</v>
      </c>
      <c r="CE26" s="143">
        <v>150.4282204816389</v>
      </c>
      <c r="CF26" s="184">
        <v>94.024520019999997</v>
      </c>
      <c r="CG26" s="136">
        <v>90.166399740000003</v>
      </c>
      <c r="CH26" s="136">
        <v>84.933273959999994</v>
      </c>
      <c r="CI26" s="136">
        <v>88.672709980000008</v>
      </c>
      <c r="CJ26" s="136">
        <v>87.820410019999997</v>
      </c>
      <c r="CK26" s="136">
        <v>54.249229999999677</v>
      </c>
      <c r="CL26" s="136">
        <v>50.779220000000009</v>
      </c>
      <c r="CM26" s="136">
        <v>38.687550000000002</v>
      </c>
      <c r="CN26" s="190">
        <v>34.26182</v>
      </c>
      <c r="CO26" s="135">
        <v>52.541660999999998</v>
      </c>
      <c r="CP26" s="136">
        <v>35.020369939999995</v>
      </c>
      <c r="CQ26" s="136">
        <v>18.012699999999999</v>
      </c>
      <c r="CR26" s="136">
        <v>18.102219820000002</v>
      </c>
      <c r="CS26" s="136">
        <v>24.148023999999999</v>
      </c>
      <c r="CT26" s="136">
        <v>18.619796000000001</v>
      </c>
      <c r="CU26" s="136">
        <v>19.610738406649823</v>
      </c>
      <c r="CV26" s="136">
        <v>32.826535469999996</v>
      </c>
      <c r="CW26" s="143">
        <v>30.639049</v>
      </c>
      <c r="CX26" s="184">
        <v>119.53577534</v>
      </c>
      <c r="CY26" s="136">
        <v>112.5026282</v>
      </c>
      <c r="CZ26" s="136">
        <v>116.47437022</v>
      </c>
      <c r="DA26" s="136">
        <v>89.075432879999994</v>
      </c>
      <c r="DB26" s="136">
        <v>93.576013779999997</v>
      </c>
      <c r="DC26" s="136">
        <v>67.725417584482798</v>
      </c>
      <c r="DD26" s="136">
        <v>79.845930574701526</v>
      </c>
      <c r="DE26" s="136">
        <v>70.148552405355687</v>
      </c>
      <c r="DF26" s="190">
        <v>54.618301411361337</v>
      </c>
      <c r="DG26" s="135">
        <v>89.367727000000002</v>
      </c>
      <c r="DH26" s="136">
        <v>25.988905209999999</v>
      </c>
      <c r="DI26" s="136">
        <v>14.564288639999999</v>
      </c>
      <c r="DJ26" s="136">
        <v>34.814001650000002</v>
      </c>
      <c r="DK26" s="136">
        <v>8.3390000000000004</v>
      </c>
      <c r="DL26" s="136">
        <v>8.6659999800000005</v>
      </c>
      <c r="DM26" s="136">
        <v>3.5004293235610207</v>
      </c>
      <c r="DN26" s="136">
        <v>0.36289737172739878</v>
      </c>
      <c r="DO26" s="143">
        <v>0.24</v>
      </c>
      <c r="DP26" s="184">
        <v>2.1402202099999998</v>
      </c>
      <c r="DQ26" s="136">
        <v>4.5170827400000002</v>
      </c>
      <c r="DR26" s="136">
        <v>3.7406766500000002</v>
      </c>
      <c r="DS26" s="136">
        <v>0.75334927000000007</v>
      </c>
      <c r="DT26" s="136">
        <v>3.4907110600000002</v>
      </c>
      <c r="DU26" s="136">
        <v>2.6494170000000001</v>
      </c>
      <c r="DV26" s="136">
        <v>2.9696541844350648</v>
      </c>
      <c r="DW26" s="136">
        <v>4.4778900000000004</v>
      </c>
      <c r="DX26" s="190">
        <v>2.4022399999999999</v>
      </c>
      <c r="DY26" s="135">
        <v>0</v>
      </c>
      <c r="DZ26" s="136">
        <v>0</v>
      </c>
      <c r="EA26" s="136">
        <v>0</v>
      </c>
      <c r="EB26" s="136">
        <v>0</v>
      </c>
      <c r="EC26" s="136">
        <v>0</v>
      </c>
      <c r="ED26" s="136">
        <v>0.62424500000000005</v>
      </c>
      <c r="EE26" s="136">
        <v>0.72121259999999998</v>
      </c>
      <c r="EF26" s="136">
        <v>0.59904756000000037</v>
      </c>
      <c r="EG26" s="143">
        <v>0.44</v>
      </c>
      <c r="EH26" s="184">
        <v>62.94069563</v>
      </c>
      <c r="EI26" s="136">
        <v>47.797151320000005</v>
      </c>
      <c r="EJ26" s="136">
        <v>42.834867240000001</v>
      </c>
      <c r="EK26" s="136">
        <v>37.852228400000008</v>
      </c>
      <c r="EL26" s="136">
        <v>38.438405019999998</v>
      </c>
      <c r="EM26" s="136">
        <v>34.125182987161025</v>
      </c>
      <c r="EN26" s="136">
        <v>27.385940217544036</v>
      </c>
      <c r="EO26" s="136">
        <v>27.123181126458071</v>
      </c>
      <c r="EP26" s="190">
        <v>24.777376785052301</v>
      </c>
      <c r="EQ26" s="135">
        <v>1.473784</v>
      </c>
      <c r="ER26" s="136">
        <v>1.4405730000000001</v>
      </c>
      <c r="ES26" s="136">
        <v>1.421133</v>
      </c>
      <c r="ET26" s="136">
        <v>18.39950601</v>
      </c>
      <c r="EU26" s="136">
        <v>1.373937</v>
      </c>
      <c r="EV26" s="136">
        <v>1.100112</v>
      </c>
      <c r="EW26" s="184">
        <v>1.0562510000000001</v>
      </c>
      <c r="EX26" s="136">
        <v>1.6496729999999999</v>
      </c>
      <c r="EY26" s="143">
        <v>1.537668</v>
      </c>
    </row>
    <row r="27" spans="2:155" x14ac:dyDescent="0.25">
      <c r="B27" s="13" t="s">
        <v>0</v>
      </c>
      <c r="C27" s="179">
        <v>154.03650200000001</v>
      </c>
      <c r="D27" s="11">
        <v>98.939683720000005</v>
      </c>
      <c r="E27" s="11">
        <v>27.464757339999998</v>
      </c>
      <c r="F27" s="11">
        <v>12.308661519999999</v>
      </c>
      <c r="G27" s="11">
        <v>19.182909769999998</v>
      </c>
      <c r="H27" s="138">
        <v>20.716117734924001</v>
      </c>
      <c r="I27" s="138">
        <v>24.711012899831999</v>
      </c>
      <c r="J27" s="138">
        <v>25.924853866264254</v>
      </c>
      <c r="K27" s="138">
        <v>24.425601524415438</v>
      </c>
      <c r="L27" s="179">
        <v>4.9181520999999995</v>
      </c>
      <c r="M27" s="11">
        <v>4.3531646200000003</v>
      </c>
      <c r="N27" s="11">
        <v>5.2519801199999998</v>
      </c>
      <c r="O27" s="11">
        <v>3.0674181999999997</v>
      </c>
      <c r="P27" s="11">
        <v>3.1649637300000002</v>
      </c>
      <c r="Q27" s="138">
        <v>5.1574233783887209</v>
      </c>
      <c r="R27" s="138">
        <v>4.2257140400474915</v>
      </c>
      <c r="S27" s="138">
        <v>4.2160421656668978</v>
      </c>
      <c r="T27" s="191">
        <v>1.6628006064669458</v>
      </c>
      <c r="U27" s="137">
        <v>2.09</v>
      </c>
      <c r="V27" s="138">
        <v>2.7157</v>
      </c>
      <c r="W27" s="138">
        <v>1.10889251</v>
      </c>
      <c r="X27" s="138">
        <v>1.52052802</v>
      </c>
      <c r="Y27" s="138">
        <v>1.6543702</v>
      </c>
      <c r="Z27" s="138">
        <v>0.45094499999999998</v>
      </c>
      <c r="AA27" s="138">
        <v>0.51047500000000001</v>
      </c>
      <c r="AB27" s="138">
        <v>0.44499100000000003</v>
      </c>
      <c r="AC27" s="144">
        <v>0.65378250000000004</v>
      </c>
      <c r="AD27" s="185">
        <v>6.85185215</v>
      </c>
      <c r="AE27" s="138">
        <v>11.102515759999999</v>
      </c>
      <c r="AF27" s="138">
        <v>10.342847019999999</v>
      </c>
      <c r="AG27" s="138">
        <v>5.7824222900000004</v>
      </c>
      <c r="AH27" s="138">
        <v>2.9359530600000001</v>
      </c>
      <c r="AI27" s="138">
        <v>3.6440988059000001</v>
      </c>
      <c r="AJ27" s="138">
        <v>2.6179693371999999</v>
      </c>
      <c r="AK27" s="138">
        <v>3.0621479995999996</v>
      </c>
      <c r="AL27" s="191">
        <v>3.0994461431999998</v>
      </c>
      <c r="AM27" s="137">
        <v>15.01023402</v>
      </c>
      <c r="AN27" s="138">
        <v>2.3059726499999997</v>
      </c>
      <c r="AO27" s="138">
        <v>2.7509827400000004</v>
      </c>
      <c r="AP27" s="138">
        <v>3.0402366400000003</v>
      </c>
      <c r="AQ27" s="138">
        <v>2.47648584</v>
      </c>
      <c r="AR27" s="138">
        <v>1.6531776716666671</v>
      </c>
      <c r="AS27" s="138">
        <v>1.185665333333334</v>
      </c>
      <c r="AT27" s="138">
        <v>1.5865938333333329</v>
      </c>
      <c r="AU27" s="144">
        <v>1.1636107307096328</v>
      </c>
      <c r="AV27" s="137">
        <v>9.1166152599999997</v>
      </c>
      <c r="AW27" s="138">
        <v>1.0731809999999999</v>
      </c>
      <c r="AX27" s="138">
        <v>4</v>
      </c>
      <c r="AY27" s="138">
        <v>3.8307479999999998</v>
      </c>
      <c r="AZ27" s="138">
        <v>0</v>
      </c>
      <c r="BA27" s="138">
        <v>0</v>
      </c>
      <c r="BB27" s="138">
        <v>8.3333333333333329E-2</v>
      </c>
      <c r="BC27" s="138">
        <v>0</v>
      </c>
      <c r="BD27" s="191">
        <v>0</v>
      </c>
      <c r="BE27" s="137">
        <v>8.2425560099999995</v>
      </c>
      <c r="BF27" s="138">
        <v>8.0794135100000002</v>
      </c>
      <c r="BG27" s="138">
        <v>4.6767099400000003</v>
      </c>
      <c r="BH27" s="138">
        <v>0.31025794000000001</v>
      </c>
      <c r="BI27" s="138">
        <v>10.11191238</v>
      </c>
      <c r="BJ27" s="138">
        <v>6.7672768712154534</v>
      </c>
      <c r="BK27" s="138">
        <v>7.8181788139492463</v>
      </c>
      <c r="BL27" s="138">
        <v>7.9693860431316699</v>
      </c>
      <c r="BM27" s="144">
        <v>6.3583360753877702</v>
      </c>
      <c r="BN27" s="185">
        <v>0</v>
      </c>
      <c r="BO27" s="138">
        <v>0.18235732000000002</v>
      </c>
      <c r="BP27" s="138">
        <v>0</v>
      </c>
      <c r="BQ27" s="138">
        <v>0</v>
      </c>
      <c r="BR27" s="138">
        <v>0.71355000000000002</v>
      </c>
      <c r="BS27" s="138">
        <v>0</v>
      </c>
      <c r="BT27" s="138">
        <v>1.20749259</v>
      </c>
      <c r="BU27" s="138">
        <v>0</v>
      </c>
      <c r="BV27" s="191">
        <v>0</v>
      </c>
      <c r="BW27" s="137">
        <v>82.652009759999999</v>
      </c>
      <c r="BX27" s="138">
        <v>76.579852200000005</v>
      </c>
      <c r="BY27" s="138">
        <v>71.613671170000003</v>
      </c>
      <c r="BZ27" s="138">
        <v>60.727592739999999</v>
      </c>
      <c r="CA27" s="138">
        <v>44.9980251</v>
      </c>
      <c r="CB27" s="138">
        <v>38.282110695</v>
      </c>
      <c r="CC27" s="138">
        <v>22.792534348333334</v>
      </c>
      <c r="CD27" s="138">
        <v>28.06145437</v>
      </c>
      <c r="CE27" s="144">
        <v>23.482047373598199</v>
      </c>
      <c r="CF27" s="185">
        <v>15.58708667</v>
      </c>
      <c r="CG27" s="138">
        <v>14.937751070000001</v>
      </c>
      <c r="CH27" s="138">
        <v>13.95842566</v>
      </c>
      <c r="CI27" s="138">
        <v>14.69163333</v>
      </c>
      <c r="CJ27" s="138">
        <v>14.446666669999999</v>
      </c>
      <c r="CK27" s="138">
        <v>9.0915383333330002</v>
      </c>
      <c r="CL27" s="138">
        <v>8.4882033333333347</v>
      </c>
      <c r="CM27" s="138">
        <v>6.472925</v>
      </c>
      <c r="CN27" s="191">
        <v>5.7353033333333334</v>
      </c>
      <c r="CO27" s="137">
        <v>15.237081690000002</v>
      </c>
      <c r="CP27" s="138">
        <v>10.155907280000001</v>
      </c>
      <c r="CQ27" s="138">
        <v>5.2236830000000003</v>
      </c>
      <c r="CR27" s="138">
        <v>5.2496437499999997</v>
      </c>
      <c r="CS27" s="138">
        <v>7.0029269599999999</v>
      </c>
      <c r="CT27" s="138">
        <v>5.3997408399999998</v>
      </c>
      <c r="CU27" s="138">
        <v>5.5008121279892421</v>
      </c>
      <c r="CV27" s="138">
        <v>9.3570965592056066</v>
      </c>
      <c r="CW27" s="144">
        <v>8.7335606962616819</v>
      </c>
      <c r="CX27" s="185">
        <v>40.006049480000001</v>
      </c>
      <c r="CY27" s="138">
        <v>35.977253570000002</v>
      </c>
      <c r="CZ27" s="138">
        <v>29.906266380000002</v>
      </c>
      <c r="DA27" s="138">
        <v>28.6263097</v>
      </c>
      <c r="DB27" s="138">
        <v>25.025492870000001</v>
      </c>
      <c r="DC27" s="138">
        <v>21.544007415029672</v>
      </c>
      <c r="DD27" s="138">
        <v>23.067866251422831</v>
      </c>
      <c r="DE27" s="138">
        <v>21.601811989999998</v>
      </c>
      <c r="DF27" s="191">
        <v>17.992014814807956</v>
      </c>
      <c r="DG27" s="137">
        <v>23.39306083</v>
      </c>
      <c r="DH27" s="138">
        <v>0.85670000000000002</v>
      </c>
      <c r="DI27" s="138">
        <v>0.85040000000000004</v>
      </c>
      <c r="DJ27" s="138">
        <v>1.3027823300000001</v>
      </c>
      <c r="DK27" s="138">
        <v>1.3903000000000001</v>
      </c>
      <c r="DL27" s="138">
        <v>1.39633333</v>
      </c>
      <c r="DM27" s="138">
        <v>1.2106924583383954E-2</v>
      </c>
      <c r="DN27" s="138">
        <v>1.3051048325033496E-2</v>
      </c>
      <c r="DO27" s="144">
        <v>0</v>
      </c>
      <c r="DP27" s="185">
        <v>8.4943690000000002E-2</v>
      </c>
      <c r="DQ27" s="138">
        <v>1.35118681</v>
      </c>
      <c r="DR27" s="138">
        <v>1.25165171</v>
      </c>
      <c r="DS27" s="138">
        <v>6.6955139999999996E-2</v>
      </c>
      <c r="DT27" s="138">
        <v>0.48763256999999999</v>
      </c>
      <c r="DU27" s="138">
        <v>0.62564699999999995</v>
      </c>
      <c r="DV27" s="138">
        <v>0.88931374411611597</v>
      </c>
      <c r="DW27" s="138">
        <v>1.3880999999999999</v>
      </c>
      <c r="DX27" s="191">
        <v>0.875552</v>
      </c>
      <c r="DY27" s="137">
        <v>0</v>
      </c>
      <c r="DZ27" s="138">
        <v>0</v>
      </c>
      <c r="EA27" s="138">
        <v>0</v>
      </c>
      <c r="EB27" s="138">
        <v>0</v>
      </c>
      <c r="EC27" s="138">
        <v>0</v>
      </c>
      <c r="ED27" s="138">
        <v>4.3712000000000001E-2</v>
      </c>
      <c r="EE27" s="138">
        <v>0.10818188999999999</v>
      </c>
      <c r="EF27" s="138">
        <v>0.109276054210333</v>
      </c>
      <c r="EG27" s="144">
        <v>6.6000000000000003E-2</v>
      </c>
      <c r="EH27" s="185">
        <v>11.560580710000002</v>
      </c>
      <c r="EI27" s="138">
        <v>10.431187599999999</v>
      </c>
      <c r="EJ27" s="138">
        <v>9.6712462899999991</v>
      </c>
      <c r="EK27" s="138">
        <v>8.7574556899999987</v>
      </c>
      <c r="EL27" s="138">
        <v>8.7399424400000001</v>
      </c>
      <c r="EM27" s="138">
        <v>7.5148976509064918</v>
      </c>
      <c r="EN27" s="138">
        <v>8.2765997688007023</v>
      </c>
      <c r="EO27" s="138">
        <v>8.0121840911211173</v>
      </c>
      <c r="EP27" s="191">
        <v>7.4818348276481128</v>
      </c>
      <c r="EQ27" s="137">
        <v>0</v>
      </c>
      <c r="ER27" s="138">
        <v>0</v>
      </c>
      <c r="ES27" s="138">
        <v>0</v>
      </c>
      <c r="ET27" s="138">
        <v>3.9149759500000001</v>
      </c>
      <c r="EU27" s="138">
        <v>0</v>
      </c>
      <c r="EV27" s="138">
        <v>0</v>
      </c>
      <c r="EW27" s="185">
        <v>0</v>
      </c>
      <c r="EX27" s="138">
        <v>0</v>
      </c>
      <c r="EY27" s="144">
        <v>0.20940548183220606</v>
      </c>
    </row>
    <row r="28" spans="2:155" x14ac:dyDescent="0.25">
      <c r="B28" s="13" t="s">
        <v>1</v>
      </c>
      <c r="C28" s="179">
        <v>1.8830070000000001</v>
      </c>
      <c r="D28" s="11">
        <v>4.6928982999999995</v>
      </c>
      <c r="E28" s="11">
        <v>19.79198057</v>
      </c>
      <c r="F28" s="11">
        <v>0</v>
      </c>
      <c r="G28" s="11">
        <v>0</v>
      </c>
      <c r="H28" s="138">
        <v>0</v>
      </c>
      <c r="I28" s="138">
        <v>0</v>
      </c>
      <c r="J28" s="138">
        <v>0</v>
      </c>
      <c r="K28" s="138">
        <v>0</v>
      </c>
      <c r="L28" s="179">
        <v>6.3770207800000005</v>
      </c>
      <c r="M28" s="11">
        <v>5.7425635000000002</v>
      </c>
      <c r="N28" s="11">
        <v>5.3699560499999999</v>
      </c>
      <c r="O28" s="11">
        <v>3.6973804100000001</v>
      </c>
      <c r="P28" s="11">
        <v>3.6635147200000002</v>
      </c>
      <c r="Q28" s="138">
        <v>6.068492468522364</v>
      </c>
      <c r="R28" s="138">
        <v>5.212509981137293</v>
      </c>
      <c r="S28" s="138">
        <v>5.1265682119660578</v>
      </c>
      <c r="T28" s="191">
        <v>1.9658094517261702</v>
      </c>
      <c r="U28" s="137">
        <v>9.1959999999999997</v>
      </c>
      <c r="V28" s="138">
        <v>8.9826999999999995</v>
      </c>
      <c r="W28" s="138">
        <v>3.8252493799999998</v>
      </c>
      <c r="X28" s="138">
        <v>4.0883071299999996</v>
      </c>
      <c r="Y28" s="138">
        <v>6.2038781700000003</v>
      </c>
      <c r="Z28" s="138">
        <v>1.691041</v>
      </c>
      <c r="AA28" s="138">
        <v>1.91428</v>
      </c>
      <c r="AB28" s="138">
        <v>1.6687149999999999</v>
      </c>
      <c r="AC28" s="144">
        <v>1.74342</v>
      </c>
      <c r="AD28" s="185">
        <v>1.3422962700000001</v>
      </c>
      <c r="AE28" s="138">
        <v>2.1750127000000004</v>
      </c>
      <c r="AF28" s="138">
        <v>6.6965685599999993</v>
      </c>
      <c r="AG28" s="138">
        <v>20.290290429999999</v>
      </c>
      <c r="AH28" s="138">
        <v>2.23587939</v>
      </c>
      <c r="AI28" s="138">
        <v>2.0096211844999998</v>
      </c>
      <c r="AJ28" s="138">
        <v>1.5372074259999999</v>
      </c>
      <c r="AK28" s="138">
        <v>1.7332328180000001</v>
      </c>
      <c r="AL28" s="191">
        <v>1.0020021559999999</v>
      </c>
      <c r="AM28" s="137">
        <v>2.5017056699999998</v>
      </c>
      <c r="AN28" s="138">
        <v>2.3059726499999997</v>
      </c>
      <c r="AO28" s="138">
        <v>2.7509827400000004</v>
      </c>
      <c r="AP28" s="138">
        <v>3.0402366400000003</v>
      </c>
      <c r="AQ28" s="138">
        <v>2.47648584</v>
      </c>
      <c r="AR28" s="138">
        <v>1.9260469316666671</v>
      </c>
      <c r="AS28" s="138">
        <v>1.185665333333334</v>
      </c>
      <c r="AT28" s="138">
        <v>1.5865938333333329</v>
      </c>
      <c r="AU28" s="144">
        <v>1.1636107307096328</v>
      </c>
      <c r="AV28" s="137">
        <v>14.40217672</v>
      </c>
      <c r="AW28" s="138">
        <v>0</v>
      </c>
      <c r="AX28" s="138">
        <v>0</v>
      </c>
      <c r="AY28" s="138">
        <v>0</v>
      </c>
      <c r="AZ28" s="138">
        <v>0</v>
      </c>
      <c r="BA28" s="138">
        <v>0</v>
      </c>
      <c r="BB28" s="138">
        <v>8.3333333333333329E-2</v>
      </c>
      <c r="BC28" s="138">
        <v>0</v>
      </c>
      <c r="BD28" s="191">
        <v>0.12</v>
      </c>
      <c r="BE28" s="137">
        <v>6.0424275300000003</v>
      </c>
      <c r="BF28" s="138">
        <v>7.5677227299999998</v>
      </c>
      <c r="BG28" s="138">
        <v>4.8483766600000004</v>
      </c>
      <c r="BH28" s="138">
        <v>1.5078474199999998</v>
      </c>
      <c r="BI28" s="138">
        <v>9.4694566600000005</v>
      </c>
      <c r="BJ28" s="138">
        <v>6.6159432439198333</v>
      </c>
      <c r="BK28" s="138">
        <v>8.2132606416890379</v>
      </c>
      <c r="BL28" s="138">
        <v>8.1767027106886072</v>
      </c>
      <c r="BM28" s="144">
        <v>5.7862747432133279</v>
      </c>
      <c r="BN28" s="185">
        <v>0.71608799999999995</v>
      </c>
      <c r="BO28" s="138">
        <v>0.65061332000000005</v>
      </c>
      <c r="BP28" s="138">
        <v>0.75358365000000005</v>
      </c>
      <c r="BQ28" s="138">
        <v>2.1740425999999999</v>
      </c>
      <c r="BR28" s="138">
        <v>2.16460892</v>
      </c>
      <c r="BS28" s="138">
        <v>1.0790426880000001</v>
      </c>
      <c r="BT28" s="138">
        <v>0.93010404000000002</v>
      </c>
      <c r="BU28" s="138">
        <v>1.4839198820000001</v>
      </c>
      <c r="BV28" s="191">
        <v>1.4872367660222845</v>
      </c>
      <c r="BW28" s="137">
        <v>47.385092409999999</v>
      </c>
      <c r="BX28" s="138">
        <v>59.344021140000002</v>
      </c>
      <c r="BY28" s="138">
        <v>46.782731840000004</v>
      </c>
      <c r="BZ28" s="138">
        <v>59.850953450000006</v>
      </c>
      <c r="CA28" s="138">
        <v>60.201211499999999</v>
      </c>
      <c r="CB28" s="138">
        <v>50.831845085000012</v>
      </c>
      <c r="CC28" s="138">
        <v>26.076366488333338</v>
      </c>
      <c r="CD28" s="138">
        <v>32.926713039999996</v>
      </c>
      <c r="CE28" s="144">
        <v>55.332707739377319</v>
      </c>
      <c r="CF28" s="185">
        <v>15.58708667</v>
      </c>
      <c r="CG28" s="138">
        <v>14.937751070000001</v>
      </c>
      <c r="CH28" s="138">
        <v>14.43302566</v>
      </c>
      <c r="CI28" s="138">
        <v>14.71163333</v>
      </c>
      <c r="CJ28" s="138">
        <v>14.53986667</v>
      </c>
      <c r="CK28" s="138">
        <v>9.0315383333333337</v>
      </c>
      <c r="CL28" s="138">
        <v>8.4582033333333335</v>
      </c>
      <c r="CM28" s="138">
        <v>6.4429249999999998</v>
      </c>
      <c r="CN28" s="191">
        <v>5.7053033333333332</v>
      </c>
      <c r="CO28" s="137">
        <v>9.9829155899999993</v>
      </c>
      <c r="CP28" s="138">
        <v>6.6538702900000004</v>
      </c>
      <c r="CQ28" s="138">
        <v>3.4224130000000001</v>
      </c>
      <c r="CR28" s="138">
        <v>3.43942177</v>
      </c>
      <c r="CS28" s="138">
        <v>4.5881245600000007</v>
      </c>
      <c r="CT28" s="138">
        <v>3.53776124</v>
      </c>
      <c r="CU28" s="138">
        <v>2.9337664711640885</v>
      </c>
      <c r="CV28" s="138">
        <v>4.9086408179439251</v>
      </c>
      <c r="CW28" s="144">
        <v>4.5815400373831769</v>
      </c>
      <c r="CX28" s="185">
        <v>24.524490810000003</v>
      </c>
      <c r="CY28" s="138">
        <v>26.826904930000001</v>
      </c>
      <c r="CZ28" s="138">
        <v>45.359282659999998</v>
      </c>
      <c r="DA28" s="138">
        <v>21.87094931</v>
      </c>
      <c r="DB28" s="138">
        <v>30.2628421</v>
      </c>
      <c r="DC28" s="138">
        <v>15.109231770729089</v>
      </c>
      <c r="DD28" s="138">
        <v>23.824839346683405</v>
      </c>
      <c r="DE28" s="138">
        <v>17.58448439</v>
      </c>
      <c r="DF28" s="191">
        <v>12.304734174634708</v>
      </c>
      <c r="DG28" s="137">
        <v>32.876718099999998</v>
      </c>
      <c r="DH28" s="138">
        <v>4.8190097300000003</v>
      </c>
      <c r="DI28" s="138">
        <v>2.0295874</v>
      </c>
      <c r="DJ28" s="138">
        <v>1.2460825099999999</v>
      </c>
      <c r="DK28" s="138">
        <v>1.4836</v>
      </c>
      <c r="DL28" s="138">
        <v>1.8733333300000001</v>
      </c>
      <c r="DM28" s="138">
        <v>0.48388175610926365</v>
      </c>
      <c r="DN28" s="138">
        <v>0.24</v>
      </c>
      <c r="DO28" s="144">
        <v>0.24</v>
      </c>
      <c r="DP28" s="185">
        <v>0.62707875999999996</v>
      </c>
      <c r="DQ28" s="138">
        <v>0.54616981000000009</v>
      </c>
      <c r="DR28" s="138">
        <v>0.74217226000000003</v>
      </c>
      <c r="DS28" s="138">
        <v>7.8784720000000003E-2</v>
      </c>
      <c r="DT28" s="138">
        <v>0.82623360000000001</v>
      </c>
      <c r="DU28" s="138">
        <v>0.361794</v>
      </c>
      <c r="DV28" s="138">
        <v>0.44983403763575353</v>
      </c>
      <c r="DW28" s="138">
        <v>0.94945999999999997</v>
      </c>
      <c r="DX28" s="191">
        <v>0.39502799999999999</v>
      </c>
      <c r="DY28" s="137">
        <v>0</v>
      </c>
      <c r="DZ28" s="138">
        <v>0</v>
      </c>
      <c r="EA28" s="138">
        <v>0</v>
      </c>
      <c r="EB28" s="138">
        <v>0</v>
      </c>
      <c r="EC28" s="138">
        <v>0</v>
      </c>
      <c r="ED28" s="138">
        <v>9.8559999999999995E-2</v>
      </c>
      <c r="EE28" s="138">
        <v>0.14424251999999999</v>
      </c>
      <c r="EF28" s="138">
        <v>4.212530520720166E-2</v>
      </c>
      <c r="EG28" s="144">
        <v>6.6000000000000003E-2</v>
      </c>
      <c r="EH28" s="185">
        <v>30.85872488</v>
      </c>
      <c r="EI28" s="138">
        <v>20.514988539999997</v>
      </c>
      <c r="EJ28" s="138">
        <v>18.203690809999998</v>
      </c>
      <c r="EK28" s="138">
        <v>15.96757749</v>
      </c>
      <c r="EL28" s="138">
        <v>16.423215720000002</v>
      </c>
      <c r="EM28" s="138">
        <v>14.907805393505008</v>
      </c>
      <c r="EN28" s="138">
        <v>10.444063481458691</v>
      </c>
      <c r="EO28" s="138">
        <v>10.44867384036881</v>
      </c>
      <c r="EP28" s="191">
        <v>9.5381729395553982</v>
      </c>
      <c r="EQ28" s="137">
        <v>0</v>
      </c>
      <c r="ER28" s="138">
        <v>0</v>
      </c>
      <c r="ES28" s="138">
        <v>0</v>
      </c>
      <c r="ET28" s="138">
        <v>2.3559147299999998</v>
      </c>
      <c r="EU28" s="138">
        <v>0</v>
      </c>
      <c r="EV28" s="138">
        <v>0</v>
      </c>
      <c r="EW28" s="185">
        <v>0</v>
      </c>
      <c r="EX28" s="138">
        <v>0</v>
      </c>
      <c r="EY28" s="144">
        <v>7.6046318890847203E-2</v>
      </c>
    </row>
    <row r="29" spans="2:155" x14ac:dyDescent="0.25">
      <c r="B29" s="13" t="s">
        <v>2</v>
      </c>
      <c r="C29" s="179">
        <v>20.600739999999998</v>
      </c>
      <c r="D29" s="11">
        <v>0</v>
      </c>
      <c r="E29" s="11">
        <v>34.587274170000001</v>
      </c>
      <c r="F29" s="11">
        <v>1.79861</v>
      </c>
      <c r="G29" s="11">
        <v>1.79861</v>
      </c>
      <c r="H29" s="138">
        <v>2.1420663900000001</v>
      </c>
      <c r="I29" s="138">
        <v>3.3669571</v>
      </c>
      <c r="J29" s="138">
        <v>2.8218258200000004</v>
      </c>
      <c r="K29" s="138">
        <v>0</v>
      </c>
      <c r="L29" s="179">
        <v>5.7964984299999998</v>
      </c>
      <c r="M29" s="11">
        <v>5.8549129800000008</v>
      </c>
      <c r="N29" s="11">
        <v>4.5370368600000006</v>
      </c>
      <c r="O29" s="11">
        <v>3.8869289399999998</v>
      </c>
      <c r="P29" s="11">
        <v>4.1639550400000003</v>
      </c>
      <c r="Q29" s="138">
        <v>5.6902535929787899</v>
      </c>
      <c r="R29" s="138">
        <v>4.8876230468201296</v>
      </c>
      <c r="S29" s="138">
        <v>4.807037882819321</v>
      </c>
      <c r="T29" s="191">
        <v>1.8871541688860964</v>
      </c>
      <c r="U29" s="137">
        <v>7.1059999999999999</v>
      </c>
      <c r="V29" s="138">
        <v>6.8936999999999999</v>
      </c>
      <c r="W29" s="138">
        <v>2.59601193</v>
      </c>
      <c r="X29" s="138">
        <v>3.27265965</v>
      </c>
      <c r="Y29" s="138">
        <v>3.86019347</v>
      </c>
      <c r="Z29" s="138">
        <v>1.0522039999999999</v>
      </c>
      <c r="AA29" s="138">
        <v>1.1911080000000001</v>
      </c>
      <c r="AB29" s="138">
        <v>1.0383119999999999</v>
      </c>
      <c r="AC29" s="144">
        <v>1.0896375</v>
      </c>
      <c r="AD29" s="185">
        <v>5.4130509299999998</v>
      </c>
      <c r="AE29" s="138">
        <v>8.7711296099999991</v>
      </c>
      <c r="AF29" s="138">
        <v>7.0541615600000007</v>
      </c>
      <c r="AG29" s="138">
        <v>0</v>
      </c>
      <c r="AH29" s="138">
        <v>1.73444015</v>
      </c>
      <c r="AI29" s="138">
        <v>2.9057379935999998</v>
      </c>
      <c r="AJ29" s="138">
        <v>1.8012698519999999</v>
      </c>
      <c r="AK29" s="138">
        <v>2.2148586359999998</v>
      </c>
      <c r="AL29" s="191">
        <v>1.7943483119999999</v>
      </c>
      <c r="AM29" s="137">
        <v>2.5017056699999998</v>
      </c>
      <c r="AN29" s="138">
        <v>2.3059726499999997</v>
      </c>
      <c r="AO29" s="138">
        <v>2.7509827400000004</v>
      </c>
      <c r="AP29" s="138">
        <v>3.0402366400000003</v>
      </c>
      <c r="AQ29" s="138">
        <v>2.47648584</v>
      </c>
      <c r="AR29" s="138">
        <v>1.9283172916666669</v>
      </c>
      <c r="AS29" s="138">
        <v>1.185665333333334</v>
      </c>
      <c r="AT29" s="138">
        <v>1.5865938333333329</v>
      </c>
      <c r="AU29" s="144">
        <v>1.1636107307096328</v>
      </c>
      <c r="AV29" s="137">
        <v>5.3074405999999996</v>
      </c>
      <c r="AW29" s="138">
        <v>0</v>
      </c>
      <c r="AX29" s="138">
        <v>0</v>
      </c>
      <c r="AY29" s="138">
        <v>0</v>
      </c>
      <c r="AZ29" s="138">
        <v>0</v>
      </c>
      <c r="BA29" s="138">
        <v>0</v>
      </c>
      <c r="BB29" s="138">
        <v>8.3333333333333329E-2</v>
      </c>
      <c r="BC29" s="138">
        <v>0</v>
      </c>
      <c r="BD29" s="191">
        <v>0</v>
      </c>
      <c r="BE29" s="137">
        <v>9.6932396599999997</v>
      </c>
      <c r="BF29" s="138">
        <v>11.00600785</v>
      </c>
      <c r="BG29" s="138">
        <v>12.389503170000001</v>
      </c>
      <c r="BH29" s="138">
        <v>1.3457861799999999</v>
      </c>
      <c r="BI29" s="138">
        <v>11.408463660000001</v>
      </c>
      <c r="BJ29" s="138">
        <v>8.1711584351209456</v>
      </c>
      <c r="BK29" s="138">
        <v>8.3189619989865484</v>
      </c>
      <c r="BL29" s="138">
        <v>6.284055676586692</v>
      </c>
      <c r="BM29" s="144">
        <v>5.5900008676734965</v>
      </c>
      <c r="BN29" s="185">
        <v>0.15101100000000001</v>
      </c>
      <c r="BO29" s="138">
        <v>0.30238932000000002</v>
      </c>
      <c r="BP29" s="138">
        <v>0.12938274999999999</v>
      </c>
      <c r="BQ29" s="138">
        <v>0.63791503999999999</v>
      </c>
      <c r="BR29" s="138">
        <v>0.55946945999999997</v>
      </c>
      <c r="BS29" s="138">
        <v>0.16093279999999999</v>
      </c>
      <c r="BT29" s="138">
        <v>0.13851695999999999</v>
      </c>
      <c r="BU29" s="138">
        <v>0.211305829</v>
      </c>
      <c r="BV29" s="191">
        <v>0.19403915378989003</v>
      </c>
      <c r="BW29" s="137">
        <v>24.721856810000002</v>
      </c>
      <c r="BX29" s="138">
        <v>33.566613539999999</v>
      </c>
      <c r="BY29" s="138">
        <v>31.081169840000001</v>
      </c>
      <c r="BZ29" s="138">
        <v>16.338039979999998</v>
      </c>
      <c r="CA29" s="138">
        <v>22.630959920000002</v>
      </c>
      <c r="CB29" s="138">
        <v>16.880541325000003</v>
      </c>
      <c r="CC29" s="138">
        <v>41.471976088333335</v>
      </c>
      <c r="CD29" s="138">
        <v>16.834250000000001</v>
      </c>
      <c r="CE29" s="144">
        <v>8.4069110741691073</v>
      </c>
      <c r="CF29" s="185">
        <v>15.58708667</v>
      </c>
      <c r="CG29" s="138">
        <v>14.937751070000001</v>
      </c>
      <c r="CH29" s="138">
        <v>13.95842566</v>
      </c>
      <c r="CI29" s="138">
        <v>14.661633330000001</v>
      </c>
      <c r="CJ29" s="138">
        <v>14.41666667</v>
      </c>
      <c r="CK29" s="138">
        <v>9.0315383333333337</v>
      </c>
      <c r="CL29" s="138">
        <v>8.4582033333333335</v>
      </c>
      <c r="CM29" s="138">
        <v>6.4429249999999998</v>
      </c>
      <c r="CN29" s="191">
        <v>5.7053033333333332</v>
      </c>
      <c r="CO29" s="137">
        <v>7.8812491500000004</v>
      </c>
      <c r="CP29" s="138">
        <v>5.2530554900000004</v>
      </c>
      <c r="CQ29" s="138">
        <v>2.701905</v>
      </c>
      <c r="CR29" s="138">
        <v>2.71533297</v>
      </c>
      <c r="CS29" s="138">
        <v>3.6222036000000002</v>
      </c>
      <c r="CT29" s="138">
        <v>2.7929694</v>
      </c>
      <c r="CU29" s="138">
        <v>3.4828671420960071</v>
      </c>
      <c r="CV29" s="138">
        <v>5.8290109713084117</v>
      </c>
      <c r="CW29" s="144">
        <v>5.4405787943925246</v>
      </c>
      <c r="CX29" s="185">
        <v>20.464030960000002</v>
      </c>
      <c r="CY29" s="138">
        <v>19.669273929999999</v>
      </c>
      <c r="CZ29" s="138">
        <v>16.388802550000001</v>
      </c>
      <c r="DA29" s="138">
        <v>15.458367879999999</v>
      </c>
      <c r="DB29" s="138">
        <v>17.126335399999999</v>
      </c>
      <c r="DC29" s="138">
        <v>12.405480856612831</v>
      </c>
      <c r="DD29" s="138">
        <v>12.906648177347984</v>
      </c>
      <c r="DE29" s="138">
        <v>12.38364008526333</v>
      </c>
      <c r="DF29" s="191">
        <v>8.2402069903806687</v>
      </c>
      <c r="DG29" s="137">
        <v>13.738173590000001</v>
      </c>
      <c r="DH29" s="138">
        <v>11.6976096</v>
      </c>
      <c r="DI29" s="138">
        <v>7.3330560299999998</v>
      </c>
      <c r="DJ29" s="138">
        <v>24.802784539999998</v>
      </c>
      <c r="DK29" s="138">
        <v>1.3903000000000001</v>
      </c>
      <c r="DL29" s="138">
        <v>1.3333333300000001</v>
      </c>
      <c r="DM29" s="138">
        <v>2.6403620086323567</v>
      </c>
      <c r="DN29" s="138">
        <v>9.0269750914815011E-2</v>
      </c>
      <c r="DO29" s="144">
        <v>0</v>
      </c>
      <c r="DP29" s="185">
        <v>0.46850687000000002</v>
      </c>
      <c r="DQ29" s="138">
        <v>1.0241155799999999</v>
      </c>
      <c r="DR29" s="138">
        <v>1.1818670600000001</v>
      </c>
      <c r="DS29" s="138">
        <v>0.20929997</v>
      </c>
      <c r="DT29" s="138">
        <v>0.70113531000000007</v>
      </c>
      <c r="DU29" s="138">
        <v>1.0278640000000001</v>
      </c>
      <c r="DV29" s="138">
        <v>0.83114178114160953</v>
      </c>
      <c r="DW29" s="138">
        <v>0.82247000000000003</v>
      </c>
      <c r="DX29" s="191">
        <v>0.32514599999999999</v>
      </c>
      <c r="DY29" s="137">
        <v>0</v>
      </c>
      <c r="DZ29" s="138">
        <v>0</v>
      </c>
      <c r="EA29" s="138">
        <v>0</v>
      </c>
      <c r="EB29" s="138">
        <v>0</v>
      </c>
      <c r="EC29" s="138">
        <v>0</v>
      </c>
      <c r="ED29" s="138">
        <v>0.30954999999999999</v>
      </c>
      <c r="EE29" s="138">
        <v>0.28848503999999997</v>
      </c>
      <c r="EF29" s="138">
        <v>0.21262301967122904</v>
      </c>
      <c r="EG29" s="144">
        <v>0.13200000000000001</v>
      </c>
      <c r="EH29" s="185">
        <v>8.0756051800000002</v>
      </c>
      <c r="EI29" s="138">
        <v>6.6245259900000004</v>
      </c>
      <c r="EJ29" s="138">
        <v>5.8781813400000003</v>
      </c>
      <c r="EK29" s="138">
        <v>5.1561146100000004</v>
      </c>
      <c r="EL29" s="138">
        <v>5.1586855700000003</v>
      </c>
      <c r="EM29" s="138">
        <v>4.5597087173837183</v>
      </c>
      <c r="EN29" s="138">
        <v>3.4872209513089563</v>
      </c>
      <c r="EO29" s="138">
        <v>3.481981411893023</v>
      </c>
      <c r="EP29" s="191">
        <v>3.164341540366256</v>
      </c>
      <c r="EQ29" s="137">
        <v>0</v>
      </c>
      <c r="ER29" s="138">
        <v>0</v>
      </c>
      <c r="ES29" s="138">
        <v>0</v>
      </c>
      <c r="ET29" s="138">
        <v>0.27716644000000001</v>
      </c>
      <c r="EU29" s="138">
        <v>0</v>
      </c>
      <c r="EV29" s="138">
        <v>0</v>
      </c>
      <c r="EW29" s="185">
        <v>0</v>
      </c>
      <c r="EX29" s="138">
        <v>0.185782</v>
      </c>
      <c r="EY29" s="144">
        <v>0.38962649948773903</v>
      </c>
    </row>
    <row r="30" spans="2:155" x14ac:dyDescent="0.25">
      <c r="B30" s="13" t="s">
        <v>3</v>
      </c>
      <c r="C30" s="179">
        <v>0</v>
      </c>
      <c r="D30" s="11">
        <v>0</v>
      </c>
      <c r="E30" s="11">
        <v>2.41094279</v>
      </c>
      <c r="F30" s="11">
        <v>0</v>
      </c>
      <c r="G30" s="11">
        <v>0</v>
      </c>
      <c r="H30" s="138">
        <v>0</v>
      </c>
      <c r="I30" s="138">
        <v>0</v>
      </c>
      <c r="J30" s="138">
        <v>0</v>
      </c>
      <c r="K30" s="138">
        <v>0</v>
      </c>
      <c r="L30" s="179">
        <v>3.8176507400000004</v>
      </c>
      <c r="M30" s="11">
        <v>11.77075353</v>
      </c>
      <c r="N30" s="11">
        <v>3.3651943799999997</v>
      </c>
      <c r="O30" s="11">
        <v>2.9041668399999998</v>
      </c>
      <c r="P30" s="11">
        <v>2.3692452999999998</v>
      </c>
      <c r="Q30" s="138">
        <v>3.9989919154246167</v>
      </c>
      <c r="R30" s="138">
        <v>3.2201832464516662</v>
      </c>
      <c r="S30" s="138">
        <v>3.1670901595785339</v>
      </c>
      <c r="T30" s="191">
        <v>1.3208164259914543</v>
      </c>
      <c r="U30" s="137">
        <v>1.6719999999999999</v>
      </c>
      <c r="V30" s="138">
        <v>1.4622999999999999</v>
      </c>
      <c r="W30" s="138">
        <v>0.67049314999999998</v>
      </c>
      <c r="X30" s="138">
        <v>0.64446220999999992</v>
      </c>
      <c r="Y30" s="138">
        <v>0.68932182999999991</v>
      </c>
      <c r="Z30" s="138">
        <v>0.18789400000000001</v>
      </c>
      <c r="AA30" s="138">
        <v>0.212698</v>
      </c>
      <c r="AB30" s="138">
        <v>0.18541299999999999</v>
      </c>
      <c r="AC30" s="144">
        <v>0.43585499999999999</v>
      </c>
      <c r="AD30" s="185">
        <v>0.66237494999999991</v>
      </c>
      <c r="AE30" s="138">
        <v>1.0732905700000002</v>
      </c>
      <c r="AF30" s="138">
        <v>2.7432850500000003</v>
      </c>
      <c r="AG30" s="138">
        <v>0</v>
      </c>
      <c r="AH30" s="138">
        <v>0.67450451</v>
      </c>
      <c r="AI30" s="138">
        <v>0.81723881070000004</v>
      </c>
      <c r="AJ30" s="138">
        <v>0.48033862719999998</v>
      </c>
      <c r="AK30" s="138">
        <v>0.59062896960000011</v>
      </c>
      <c r="AL30" s="191">
        <v>0.4784928832</v>
      </c>
      <c r="AM30" s="137">
        <v>2.5017056699999998</v>
      </c>
      <c r="AN30" s="138">
        <v>2.3059726499999997</v>
      </c>
      <c r="AO30" s="138">
        <v>2.7509827400000004</v>
      </c>
      <c r="AP30" s="138">
        <v>3.0402366400000003</v>
      </c>
      <c r="AQ30" s="138">
        <v>2.47648584</v>
      </c>
      <c r="AR30" s="138">
        <v>1.4666618216666669</v>
      </c>
      <c r="AS30" s="138">
        <v>1.185665333333334</v>
      </c>
      <c r="AT30" s="138">
        <v>1.5865938333333329</v>
      </c>
      <c r="AU30" s="144">
        <v>1.1636107307096328</v>
      </c>
      <c r="AV30" s="137">
        <v>1.27622495</v>
      </c>
      <c r="AW30" s="138">
        <v>0</v>
      </c>
      <c r="AX30" s="138">
        <v>0</v>
      </c>
      <c r="AY30" s="138">
        <v>0</v>
      </c>
      <c r="AZ30" s="138">
        <v>0</v>
      </c>
      <c r="BA30" s="138">
        <v>0</v>
      </c>
      <c r="BB30" s="138">
        <v>8.3333333333333329E-2</v>
      </c>
      <c r="BC30" s="138">
        <v>0</v>
      </c>
      <c r="BD30" s="191">
        <v>0</v>
      </c>
      <c r="BE30" s="137">
        <v>3.9469207000000002</v>
      </c>
      <c r="BF30" s="138">
        <v>3.56349472</v>
      </c>
      <c r="BG30" s="138">
        <v>3.6871898699999996</v>
      </c>
      <c r="BH30" s="138">
        <v>0.31025794000000001</v>
      </c>
      <c r="BI30" s="138">
        <v>5.1915110100000001</v>
      </c>
      <c r="BJ30" s="138">
        <v>3.4319994186995881</v>
      </c>
      <c r="BK30" s="138">
        <v>4.0186660550951983</v>
      </c>
      <c r="BL30" s="138">
        <v>4.7835580905435844</v>
      </c>
      <c r="BM30" s="144">
        <v>2.2626374272974377</v>
      </c>
      <c r="BN30" s="185">
        <v>9.3010999999999996E-2</v>
      </c>
      <c r="BO30" s="138">
        <v>0.24438931999999999</v>
      </c>
      <c r="BP30" s="138">
        <v>0.12985737999999999</v>
      </c>
      <c r="BQ30" s="138">
        <v>0.33507027</v>
      </c>
      <c r="BR30" s="138">
        <v>0.84942652000000007</v>
      </c>
      <c r="BS30" s="138">
        <v>0.169351472</v>
      </c>
      <c r="BT30" s="138">
        <v>0.13887158999999999</v>
      </c>
      <c r="BU30" s="138">
        <v>0.30010575899999997</v>
      </c>
      <c r="BV30" s="191">
        <v>0.25439993226811464</v>
      </c>
      <c r="BW30" s="137">
        <v>25.74741096</v>
      </c>
      <c r="BX30" s="138">
        <v>35.88616141</v>
      </c>
      <c r="BY30" s="138">
        <v>28.62699933</v>
      </c>
      <c r="BZ30" s="138">
        <v>3.8079529999999999</v>
      </c>
      <c r="CA30" s="138">
        <v>21.737137270000002</v>
      </c>
      <c r="CB30" s="138">
        <v>16.900541325000003</v>
      </c>
      <c r="CC30" s="138">
        <v>11.302757038333334</v>
      </c>
      <c r="CD30" s="138">
        <v>16.834250000000001</v>
      </c>
      <c r="CE30" s="144">
        <v>10.540313125509952</v>
      </c>
      <c r="CF30" s="185">
        <v>15.58708667</v>
      </c>
      <c r="CG30" s="138">
        <v>14.937751070000001</v>
      </c>
      <c r="CH30" s="138">
        <v>13.95842566</v>
      </c>
      <c r="CI30" s="138">
        <v>14.661633330000001</v>
      </c>
      <c r="CJ30" s="138">
        <v>14.41666667</v>
      </c>
      <c r="CK30" s="138">
        <v>9.0315383333333337</v>
      </c>
      <c r="CL30" s="138">
        <v>8.4582033333333335</v>
      </c>
      <c r="CM30" s="138">
        <v>6.4429249999999998</v>
      </c>
      <c r="CN30" s="191">
        <v>5.7053033333333332</v>
      </c>
      <c r="CO30" s="137">
        <v>8.4066657599999992</v>
      </c>
      <c r="CP30" s="138">
        <v>5.6032591899999993</v>
      </c>
      <c r="CQ30" s="138">
        <v>2.8820320000000001</v>
      </c>
      <c r="CR30" s="138">
        <v>2.8963551700000001</v>
      </c>
      <c r="CS30" s="138">
        <v>3.8636838400000002</v>
      </c>
      <c r="CT30" s="138">
        <v>2.9791673599999999</v>
      </c>
      <c r="CU30" s="138">
        <v>1.4629610737129715</v>
      </c>
      <c r="CV30" s="138">
        <v>2.3009253834112147</v>
      </c>
      <c r="CW30" s="144">
        <v>2.1475968925233642</v>
      </c>
      <c r="CX30" s="185">
        <v>7.4432147500000001</v>
      </c>
      <c r="CY30" s="138">
        <v>6.7031543500000002</v>
      </c>
      <c r="CZ30" s="138">
        <v>5.52604995</v>
      </c>
      <c r="DA30" s="138">
        <v>5.1715882100000004</v>
      </c>
      <c r="DB30" s="138">
        <v>4.7338752800000004</v>
      </c>
      <c r="DC30" s="138">
        <v>4.1828231899999997</v>
      </c>
      <c r="DD30" s="138">
        <v>4.4760099817999999</v>
      </c>
      <c r="DE30" s="138">
        <v>4.1531499772</v>
      </c>
      <c r="DF30" s="191">
        <v>3.6124482546446646</v>
      </c>
      <c r="DG30" s="137">
        <v>2.4199718099999998</v>
      </c>
      <c r="DH30" s="138">
        <v>1.8728379399999999</v>
      </c>
      <c r="DI30" s="138">
        <v>1.3552975300000001</v>
      </c>
      <c r="DJ30" s="138">
        <v>1.2460824099999999</v>
      </c>
      <c r="DK30" s="138">
        <v>1.3335999999999999</v>
      </c>
      <c r="DL30" s="138">
        <v>1.3333333300000001</v>
      </c>
      <c r="DM30" s="138">
        <v>0.34591824736094068</v>
      </c>
      <c r="DN30" s="138">
        <v>0</v>
      </c>
      <c r="DO30" s="144">
        <v>0</v>
      </c>
      <c r="DP30" s="185">
        <v>0.39062321999999999</v>
      </c>
      <c r="DQ30" s="138">
        <v>0.64186608000000001</v>
      </c>
      <c r="DR30" s="138">
        <v>0.23177929999999999</v>
      </c>
      <c r="DS30" s="138">
        <v>0.14647729000000001</v>
      </c>
      <c r="DT30" s="138">
        <v>0.41689493999999999</v>
      </c>
      <c r="DU30" s="138">
        <v>0.21954099999999999</v>
      </c>
      <c r="DV30" s="138">
        <v>0.34454148029972309</v>
      </c>
      <c r="DW30" s="138">
        <v>0.41626999999999997</v>
      </c>
      <c r="DX30" s="191">
        <v>0.148671</v>
      </c>
      <c r="DY30" s="137">
        <v>0</v>
      </c>
      <c r="DZ30" s="138">
        <v>0</v>
      </c>
      <c r="EA30" s="138">
        <v>0</v>
      </c>
      <c r="EB30" s="138">
        <v>0</v>
      </c>
      <c r="EC30" s="138">
        <v>0</v>
      </c>
      <c r="ED30" s="138">
        <v>4.3712000000000001E-2</v>
      </c>
      <c r="EE30" s="138">
        <v>7.2121259999999993E-2</v>
      </c>
      <c r="EF30" s="138">
        <v>3.7309918868159507E-2</v>
      </c>
      <c r="EG30" s="144">
        <v>6.6000000000000003E-2</v>
      </c>
      <c r="EH30" s="185">
        <v>8.5229820000000012E-2</v>
      </c>
      <c r="EI30" s="138">
        <v>6.9915150000000009E-2</v>
      </c>
      <c r="EJ30" s="138">
        <v>6.2038250000000003E-2</v>
      </c>
      <c r="EK30" s="138">
        <v>5.4417559999999997E-2</v>
      </c>
      <c r="EL30" s="138">
        <v>9.5404500000000003E-2</v>
      </c>
      <c r="EM30" s="138">
        <v>0.13304436896363062</v>
      </c>
      <c r="EN30" s="138">
        <v>3.5593434933896627E-2</v>
      </c>
      <c r="EO30" s="138">
        <v>3.5609147066456973E-2</v>
      </c>
      <c r="EP30" s="191">
        <v>2.9832347487380013E-2</v>
      </c>
      <c r="EQ30" s="137">
        <v>0</v>
      </c>
      <c r="ER30" s="138">
        <v>0</v>
      </c>
      <c r="ES30" s="138">
        <v>0</v>
      </c>
      <c r="ET30" s="138">
        <v>3.1527682499999998</v>
      </c>
      <c r="EU30" s="138">
        <v>0</v>
      </c>
      <c r="EV30" s="138">
        <v>0</v>
      </c>
      <c r="EW30" s="185">
        <v>0</v>
      </c>
      <c r="EX30" s="138">
        <v>0.278673</v>
      </c>
      <c r="EY30" s="144">
        <v>0.30316118162141364</v>
      </c>
    </row>
    <row r="31" spans="2:155" x14ac:dyDescent="0.25">
      <c r="B31" s="13" t="s">
        <v>4</v>
      </c>
      <c r="C31" s="179">
        <v>0</v>
      </c>
      <c r="D31" s="11">
        <v>0</v>
      </c>
      <c r="E31" s="11">
        <v>27.922265679999999</v>
      </c>
      <c r="F31" s="11">
        <v>3.0310109999999999</v>
      </c>
      <c r="G31" s="11">
        <v>1.5607266100000001</v>
      </c>
      <c r="H31" s="138">
        <v>0</v>
      </c>
      <c r="I31" s="138">
        <v>0</v>
      </c>
      <c r="J31" s="138">
        <v>0</v>
      </c>
      <c r="K31" s="138">
        <v>0</v>
      </c>
      <c r="L31" s="179">
        <v>3.0728160400000002</v>
      </c>
      <c r="M31" s="11">
        <v>2.86173367</v>
      </c>
      <c r="N31" s="11">
        <v>2.5747107699999998</v>
      </c>
      <c r="O31" s="11">
        <v>2.1268193700000002</v>
      </c>
      <c r="P31" s="11">
        <v>2.1073390299999999</v>
      </c>
      <c r="Q31" s="138">
        <v>3.4907382734126502</v>
      </c>
      <c r="R31" s="138">
        <v>2.998357200916471</v>
      </c>
      <c r="S31" s="138">
        <v>2.7078759513590596</v>
      </c>
      <c r="T31" s="191">
        <v>1.2510990242789162</v>
      </c>
      <c r="U31" s="137">
        <v>0.41799999999999998</v>
      </c>
      <c r="V31" s="138">
        <v>0.4178</v>
      </c>
      <c r="W31" s="138">
        <v>0.16332525000000001</v>
      </c>
      <c r="X31" s="138">
        <v>0.21146416000000001</v>
      </c>
      <c r="Y31" s="138">
        <v>0.27572653000000003</v>
      </c>
      <c r="Z31" s="138">
        <v>7.5157000000000002E-2</v>
      </c>
      <c r="AA31" s="138">
        <v>8.5079000000000002E-2</v>
      </c>
      <c r="AB31" s="138">
        <v>7.4164999999999995E-2</v>
      </c>
      <c r="AC31" s="144">
        <v>0.2179275</v>
      </c>
      <c r="AD31" s="185">
        <v>1.4958268799999999</v>
      </c>
      <c r="AE31" s="138">
        <v>2.4237886500000001</v>
      </c>
      <c r="AF31" s="138">
        <v>11.365038070000001</v>
      </c>
      <c r="AG31" s="138">
        <v>0</v>
      </c>
      <c r="AH31" s="138">
        <v>2.7943758099999996</v>
      </c>
      <c r="AI31" s="138">
        <v>0.54482587379999992</v>
      </c>
      <c r="AJ31" s="138">
        <v>0.42029629879999997</v>
      </c>
      <c r="AK31" s="138">
        <v>0.5168003484</v>
      </c>
      <c r="AL31" s="191">
        <v>0.41868127279999989</v>
      </c>
      <c r="AM31" s="137">
        <v>2.5017056699999998</v>
      </c>
      <c r="AN31" s="138">
        <v>2.3059726499999997</v>
      </c>
      <c r="AO31" s="138">
        <v>2.7509827400000004</v>
      </c>
      <c r="AP31" s="138">
        <v>3.0402366400000003</v>
      </c>
      <c r="AQ31" s="138">
        <v>2.47648584</v>
      </c>
      <c r="AR31" s="138">
        <v>1.4666618216666669</v>
      </c>
      <c r="AS31" s="138">
        <v>1.185665333333334</v>
      </c>
      <c r="AT31" s="138">
        <v>1.5865938333333329</v>
      </c>
      <c r="AU31" s="144">
        <v>1.1636107307096328</v>
      </c>
      <c r="AV31" s="137">
        <v>1.7433755499999999</v>
      </c>
      <c r="AW31" s="138">
        <v>0</v>
      </c>
      <c r="AX31" s="138">
        <v>0</v>
      </c>
      <c r="AY31" s="138">
        <v>0</v>
      </c>
      <c r="AZ31" s="138">
        <v>0</v>
      </c>
      <c r="BA31" s="138">
        <v>0</v>
      </c>
      <c r="BB31" s="138">
        <v>8.3333333333333329E-2</v>
      </c>
      <c r="BC31" s="138">
        <v>0</v>
      </c>
      <c r="BD31" s="191">
        <v>1.7999999999999999E-2</v>
      </c>
      <c r="BE31" s="137">
        <v>6.2066337800000007</v>
      </c>
      <c r="BF31" s="138">
        <v>11.200027689999999</v>
      </c>
      <c r="BG31" s="138">
        <v>5.0106095000000002</v>
      </c>
      <c r="BH31" s="138">
        <v>3.7649970399999999</v>
      </c>
      <c r="BI31" s="138">
        <v>7.4016595999999995</v>
      </c>
      <c r="BJ31" s="138">
        <v>5.6660774615770855</v>
      </c>
      <c r="BK31" s="138">
        <v>5.9819177748941517</v>
      </c>
      <c r="BL31" s="138">
        <v>5.1322191674543998</v>
      </c>
      <c r="BM31" s="144">
        <v>3.8253573530487874</v>
      </c>
      <c r="BN31" s="185">
        <v>0</v>
      </c>
      <c r="BO31" s="138">
        <v>0.18235732000000002</v>
      </c>
      <c r="BP31" s="138">
        <v>0</v>
      </c>
      <c r="BQ31" s="138">
        <v>0</v>
      </c>
      <c r="BR31" s="138">
        <v>0.46380749999999998</v>
      </c>
      <c r="BS31" s="138">
        <v>0</v>
      </c>
      <c r="BT31" s="138">
        <v>0</v>
      </c>
      <c r="BU31" s="138">
        <v>0</v>
      </c>
      <c r="BV31" s="191">
        <v>0</v>
      </c>
      <c r="BW31" s="137">
        <v>27.30523582</v>
      </c>
      <c r="BX31" s="138">
        <v>37.267329539999999</v>
      </c>
      <c r="BY31" s="138">
        <v>30.754325959999999</v>
      </c>
      <c r="BZ31" s="138">
        <v>8.7126733299999994</v>
      </c>
      <c r="CA31" s="138">
        <v>22.297747140000002</v>
      </c>
      <c r="CB31" s="138">
        <v>19.188555325000003</v>
      </c>
      <c r="CC31" s="138">
        <v>13.090644588333335</v>
      </c>
      <c r="CD31" s="138">
        <v>18.873169999999998</v>
      </c>
      <c r="CE31" s="144">
        <v>39.9088829768301</v>
      </c>
      <c r="CF31" s="185">
        <v>16.08908667</v>
      </c>
      <c r="CG31" s="138">
        <v>15.47764439</v>
      </c>
      <c r="CH31" s="138">
        <v>14.666545660000001</v>
      </c>
      <c r="CI31" s="138">
        <v>15.28454333</v>
      </c>
      <c r="CJ31" s="138">
        <v>15.58387667</v>
      </c>
      <c r="CK31" s="138">
        <v>9.0315383333333337</v>
      </c>
      <c r="CL31" s="138">
        <v>8.4582033333333335</v>
      </c>
      <c r="CM31" s="138">
        <v>6.4429249999999998</v>
      </c>
      <c r="CN31" s="191">
        <v>5.7053033333333332</v>
      </c>
      <c r="CO31" s="137">
        <v>3.1524996600000001</v>
      </c>
      <c r="CP31" s="138">
        <v>2.1012222</v>
      </c>
      <c r="CQ31" s="138">
        <v>1.080762</v>
      </c>
      <c r="CR31" s="138">
        <v>1.08613319</v>
      </c>
      <c r="CS31" s="138">
        <v>1.4488814400000001</v>
      </c>
      <c r="CT31" s="138">
        <v>1.11718776</v>
      </c>
      <c r="CU31" s="138">
        <v>3.9397973465970626</v>
      </c>
      <c r="CV31" s="138">
        <v>6.5959860991121495</v>
      </c>
      <c r="CW31" s="144">
        <v>6.1564444252336452</v>
      </c>
      <c r="CX31" s="185">
        <v>15.438377560000001</v>
      </c>
      <c r="CY31" s="138">
        <v>13.354642950000001</v>
      </c>
      <c r="CZ31" s="138">
        <v>11.049664609999999</v>
      </c>
      <c r="DA31" s="138">
        <v>10.34317643</v>
      </c>
      <c r="DB31" s="138">
        <v>9.4677505600000007</v>
      </c>
      <c r="DC31" s="138">
        <v>8.3656463799999994</v>
      </c>
      <c r="DD31" s="138">
        <v>8.9520199635999997</v>
      </c>
      <c r="DE31" s="138">
        <v>8.3059561014080003</v>
      </c>
      <c r="DF31" s="191">
        <v>7.1705857046446644</v>
      </c>
      <c r="DG31" s="137">
        <v>10.48654451</v>
      </c>
      <c r="DH31" s="138">
        <v>2.0835739699999998</v>
      </c>
      <c r="DI31" s="138">
        <v>1.4643738400000001</v>
      </c>
      <c r="DJ31" s="138">
        <v>4.8960824299999999</v>
      </c>
      <c r="DK31" s="138">
        <v>1.3335999999999999</v>
      </c>
      <c r="DL31" s="138">
        <v>1.3333333300000001</v>
      </c>
      <c r="DM31" s="138">
        <v>1.8160386875075929E-2</v>
      </c>
      <c r="DN31" s="138">
        <v>1.9576572487550244E-2</v>
      </c>
      <c r="DO31" s="144">
        <v>0</v>
      </c>
      <c r="DP31" s="185">
        <v>0.22417528</v>
      </c>
      <c r="DQ31" s="138">
        <v>0.24103921</v>
      </c>
      <c r="DR31" s="138">
        <v>7.43E-6</v>
      </c>
      <c r="DS31" s="138">
        <v>8.3519369999999996E-2</v>
      </c>
      <c r="DT31" s="138">
        <v>0.16213439000000002</v>
      </c>
      <c r="DU31" s="138">
        <v>0.123267</v>
      </c>
      <c r="DV31" s="138">
        <v>0.18193597816943141</v>
      </c>
      <c r="DW31" s="138">
        <v>0.49264999999999998</v>
      </c>
      <c r="DX31" s="191">
        <v>0.23927599999999999</v>
      </c>
      <c r="DY31" s="137">
        <v>0</v>
      </c>
      <c r="DZ31" s="138">
        <v>0</v>
      </c>
      <c r="EA31" s="138">
        <v>0</v>
      </c>
      <c r="EB31" s="138">
        <v>0</v>
      </c>
      <c r="EC31" s="138">
        <v>0</v>
      </c>
      <c r="ED31" s="138">
        <v>4.6550000000000001E-2</v>
      </c>
      <c r="EE31" s="138">
        <v>7.2121259999999993E-2</v>
      </c>
      <c r="EF31" s="138">
        <v>0.12292468151730437</v>
      </c>
      <c r="EG31" s="144">
        <v>6.6000000000000003E-2</v>
      </c>
      <c r="EH31" s="185">
        <v>6.4508064999999997</v>
      </c>
      <c r="EI31" s="138">
        <v>5.3086889700000004</v>
      </c>
      <c r="EJ31" s="138">
        <v>4.7180424099999998</v>
      </c>
      <c r="EK31" s="138">
        <v>4.1434051900000002</v>
      </c>
      <c r="EL31" s="138">
        <v>4.0687615399999997</v>
      </c>
      <c r="EM31" s="138">
        <v>3.4740132178424932</v>
      </c>
      <c r="EN31" s="138">
        <v>2.6744520767421993</v>
      </c>
      <c r="EO31" s="138">
        <v>2.6756326693327743</v>
      </c>
      <c r="EP31" s="191">
        <v>2.380765418998803</v>
      </c>
      <c r="EQ31" s="137">
        <v>0</v>
      </c>
      <c r="ER31" s="138">
        <v>0</v>
      </c>
      <c r="ES31" s="138">
        <v>0</v>
      </c>
      <c r="ET31" s="138">
        <v>4.0189133699999999</v>
      </c>
      <c r="EU31" s="138">
        <v>0</v>
      </c>
      <c r="EV31" s="138">
        <v>0</v>
      </c>
      <c r="EW31" s="185">
        <v>0</v>
      </c>
      <c r="EX31" s="138">
        <v>9.2891000000000001E-2</v>
      </c>
      <c r="EY31" s="144">
        <v>0.5052686360356895</v>
      </c>
    </row>
    <row r="32" spans="2:155" x14ac:dyDescent="0.25">
      <c r="B32" s="13" t="s">
        <v>5</v>
      </c>
      <c r="C32" s="179">
        <v>0</v>
      </c>
      <c r="D32" s="11">
        <v>0</v>
      </c>
      <c r="E32" s="11">
        <v>0</v>
      </c>
      <c r="F32" s="11">
        <v>0.30744544000000001</v>
      </c>
      <c r="G32" s="11">
        <v>0</v>
      </c>
      <c r="H32" s="138">
        <v>0</v>
      </c>
      <c r="I32" s="138">
        <v>0</v>
      </c>
      <c r="J32" s="138">
        <v>0</v>
      </c>
      <c r="K32" s="138">
        <v>0</v>
      </c>
      <c r="L32" s="179">
        <v>1.4339764000000002</v>
      </c>
      <c r="M32" s="11">
        <v>1.3354715999999998</v>
      </c>
      <c r="N32" s="11">
        <v>1.20152799</v>
      </c>
      <c r="O32" s="11">
        <v>0.99251264999999989</v>
      </c>
      <c r="P32" s="11">
        <v>1.1121718500000002</v>
      </c>
      <c r="Q32" s="138">
        <v>1.6290061712728581</v>
      </c>
      <c r="R32" s="138">
        <v>1.3992290459514358</v>
      </c>
      <c r="S32" s="138">
        <v>1.3761591199234755</v>
      </c>
      <c r="T32" s="191">
        <v>0.64732707373711618</v>
      </c>
      <c r="U32" s="137">
        <v>0.41799999999999998</v>
      </c>
      <c r="V32" s="138">
        <v>0.4178</v>
      </c>
      <c r="W32" s="138">
        <v>0.23209378</v>
      </c>
      <c r="X32" s="138">
        <v>0.33230082999999999</v>
      </c>
      <c r="Y32" s="138">
        <v>1.1029097999999999</v>
      </c>
      <c r="Z32" s="138">
        <v>0.30062899999999998</v>
      </c>
      <c r="AA32" s="138">
        <v>0.34031699999999998</v>
      </c>
      <c r="AB32" s="138">
        <v>0.29665999999999998</v>
      </c>
      <c r="AC32" s="144">
        <v>0.2179275</v>
      </c>
      <c r="AD32" s="185">
        <v>0.38601983999999995</v>
      </c>
      <c r="AE32" s="138">
        <v>0.62549383999999997</v>
      </c>
      <c r="AF32" s="138">
        <v>2.3513871800000001</v>
      </c>
      <c r="AG32" s="138">
        <v>0</v>
      </c>
      <c r="AH32" s="138">
        <v>0.57814672</v>
      </c>
      <c r="AI32" s="138">
        <v>0.45402156150000006</v>
      </c>
      <c r="AJ32" s="138">
        <v>0.42029629879999997</v>
      </c>
      <c r="AK32" s="138">
        <v>0.5168003484</v>
      </c>
      <c r="AL32" s="191">
        <v>0.41868127279999989</v>
      </c>
      <c r="AM32" s="137">
        <v>2.5017056699999998</v>
      </c>
      <c r="AN32" s="138">
        <v>2.3059726499999997</v>
      </c>
      <c r="AO32" s="138">
        <v>2.7509827400000004</v>
      </c>
      <c r="AP32" s="138">
        <v>3.0402366400000003</v>
      </c>
      <c r="AQ32" s="138">
        <v>2.47648584</v>
      </c>
      <c r="AR32" s="138">
        <v>1.4666618216666669</v>
      </c>
      <c r="AS32" s="138">
        <v>1.185665333333334</v>
      </c>
      <c r="AT32" s="138">
        <v>1.5865938333333329</v>
      </c>
      <c r="AU32" s="144">
        <v>1.1636107307096328</v>
      </c>
      <c r="AV32" s="137">
        <v>4.3509889500000005</v>
      </c>
      <c r="AW32" s="138">
        <v>0.17199999999999999</v>
      </c>
      <c r="AX32" s="138">
        <v>0.215</v>
      </c>
      <c r="AY32" s="138">
        <v>0.28501157999999993</v>
      </c>
      <c r="AZ32" s="138">
        <v>0.19639441999999999</v>
      </c>
      <c r="BA32" s="138">
        <v>0</v>
      </c>
      <c r="BB32" s="138">
        <v>8.3333333333333329E-2</v>
      </c>
      <c r="BC32" s="138">
        <v>0</v>
      </c>
      <c r="BD32" s="191">
        <v>0</v>
      </c>
      <c r="BE32" s="137">
        <v>3.3925665600000001</v>
      </c>
      <c r="BF32" s="138">
        <v>4.9799133700000002</v>
      </c>
      <c r="BG32" s="138">
        <v>3.3347112499999998</v>
      </c>
      <c r="BH32" s="138">
        <v>1.0728084899999999</v>
      </c>
      <c r="BI32" s="138">
        <v>5.9445452200000011</v>
      </c>
      <c r="BJ32" s="138">
        <v>4.9972176894670932</v>
      </c>
      <c r="BK32" s="138">
        <v>4.8320211053858193</v>
      </c>
      <c r="BL32" s="138">
        <v>4.030223901595047</v>
      </c>
      <c r="BM32" s="144">
        <v>2.1676983933791809</v>
      </c>
      <c r="BN32" s="185">
        <v>0</v>
      </c>
      <c r="BO32" s="138">
        <v>0.18235732000000002</v>
      </c>
      <c r="BP32" s="138">
        <v>0</v>
      </c>
      <c r="BQ32" s="138">
        <v>0</v>
      </c>
      <c r="BR32" s="138">
        <v>0.24974250000000001</v>
      </c>
      <c r="BS32" s="138">
        <v>0</v>
      </c>
      <c r="BT32" s="138">
        <v>0</v>
      </c>
      <c r="BU32" s="138">
        <v>0</v>
      </c>
      <c r="BV32" s="191">
        <v>0</v>
      </c>
      <c r="BW32" s="137">
        <v>27.768802810000004</v>
      </c>
      <c r="BX32" s="138">
        <v>37.633175379999997</v>
      </c>
      <c r="BY32" s="138">
        <v>33.516309870000001</v>
      </c>
      <c r="BZ32" s="138">
        <v>15.65849285</v>
      </c>
      <c r="CA32" s="138">
        <v>22.706035140000001</v>
      </c>
      <c r="CB32" s="138">
        <v>20.294066325000003</v>
      </c>
      <c r="CC32" s="138">
        <v>14.770862618333334</v>
      </c>
      <c r="CD32" s="138">
        <v>19.357557069999999</v>
      </c>
      <c r="CE32" s="144">
        <v>12.757358192154232</v>
      </c>
      <c r="CF32" s="185">
        <v>15.58708667</v>
      </c>
      <c r="CG32" s="138">
        <v>14.937751070000001</v>
      </c>
      <c r="CH32" s="138">
        <v>13.95842566</v>
      </c>
      <c r="CI32" s="138">
        <v>14.661633330000001</v>
      </c>
      <c r="CJ32" s="138">
        <v>14.41666667</v>
      </c>
      <c r="CK32" s="138">
        <v>9.0315383333333337</v>
      </c>
      <c r="CL32" s="138">
        <v>8.4582033333333335</v>
      </c>
      <c r="CM32" s="138">
        <v>6.4429249999999998</v>
      </c>
      <c r="CN32" s="191">
        <v>5.7053033333333332</v>
      </c>
      <c r="CO32" s="137">
        <v>7.8812491500000004</v>
      </c>
      <c r="CP32" s="138">
        <v>5.2530554900000004</v>
      </c>
      <c r="CQ32" s="138">
        <v>2.701905</v>
      </c>
      <c r="CR32" s="138">
        <v>2.71533297</v>
      </c>
      <c r="CS32" s="138">
        <v>3.6222036000000002</v>
      </c>
      <c r="CT32" s="138">
        <v>2.7929694</v>
      </c>
      <c r="CU32" s="138">
        <v>2.2905342450904502</v>
      </c>
      <c r="CV32" s="138">
        <v>3.8348756390186916</v>
      </c>
      <c r="CW32" s="144">
        <v>3.5793281542056081</v>
      </c>
      <c r="CX32" s="185">
        <v>11.659611780000001</v>
      </c>
      <c r="CY32" s="138">
        <v>9.9713984700000005</v>
      </c>
      <c r="CZ32" s="138">
        <v>8.2443040700000001</v>
      </c>
      <c r="DA32" s="138">
        <v>7.6050413499999996</v>
      </c>
      <c r="DB32" s="138">
        <v>6.9597175700000005</v>
      </c>
      <c r="DC32" s="138">
        <v>6.1182279721112147</v>
      </c>
      <c r="DD32" s="138">
        <v>6.6185468538473184</v>
      </c>
      <c r="DE32" s="138">
        <v>6.1195098614843646</v>
      </c>
      <c r="DF32" s="191">
        <v>5.2983114722486659</v>
      </c>
      <c r="DG32" s="137">
        <v>6.4532581599999999</v>
      </c>
      <c r="DH32" s="138">
        <v>4.6591739699999994</v>
      </c>
      <c r="DI32" s="138">
        <v>1.5315738400000001</v>
      </c>
      <c r="DJ32" s="138">
        <v>1.3201874299999998</v>
      </c>
      <c r="DK32" s="138">
        <v>1.4076</v>
      </c>
      <c r="DL32" s="138">
        <v>1.39633333</v>
      </c>
      <c r="DM32" s="138">
        <v>0</v>
      </c>
      <c r="DN32" s="138">
        <v>0</v>
      </c>
      <c r="DO32" s="144">
        <v>0</v>
      </c>
      <c r="DP32" s="185">
        <v>0.34489238999999999</v>
      </c>
      <c r="DQ32" s="138">
        <v>0.71270524999999996</v>
      </c>
      <c r="DR32" s="138">
        <v>0.33319889000000003</v>
      </c>
      <c r="DS32" s="138">
        <v>0.16831278</v>
      </c>
      <c r="DT32" s="138">
        <v>0.89668024999999996</v>
      </c>
      <c r="DU32" s="138">
        <v>0.29130400000000001</v>
      </c>
      <c r="DV32" s="138">
        <v>0.27288716307243088</v>
      </c>
      <c r="DW32" s="138">
        <v>0.40894000000000003</v>
      </c>
      <c r="DX32" s="191">
        <v>0.41856700000000002</v>
      </c>
      <c r="DY32" s="137">
        <v>0</v>
      </c>
      <c r="DZ32" s="138">
        <v>0</v>
      </c>
      <c r="EA32" s="138">
        <v>0</v>
      </c>
      <c r="EB32" s="138">
        <v>0</v>
      </c>
      <c r="EC32" s="138">
        <v>0</v>
      </c>
      <c r="ED32" s="138">
        <v>8.2160999999999998E-2</v>
      </c>
      <c r="EE32" s="138">
        <v>3.6060629999999996E-2</v>
      </c>
      <c r="EF32" s="138">
        <v>7.4788580525772738E-2</v>
      </c>
      <c r="EG32" s="144">
        <v>4.3999999999999997E-2</v>
      </c>
      <c r="EH32" s="185">
        <v>5.9097485399999998</v>
      </c>
      <c r="EI32" s="138">
        <v>4.84784507</v>
      </c>
      <c r="EJ32" s="138">
        <v>4.3016681399999994</v>
      </c>
      <c r="EK32" s="138">
        <v>3.7732578600000002</v>
      </c>
      <c r="EL32" s="138">
        <v>3.9523952499999999</v>
      </c>
      <c r="EM32" s="138">
        <v>3.5357136385596806</v>
      </c>
      <c r="EN32" s="138">
        <v>2.4680105042995861</v>
      </c>
      <c r="EO32" s="138">
        <v>2.4690999666758886</v>
      </c>
      <c r="EP32" s="191">
        <v>2.182429710996348</v>
      </c>
      <c r="EQ32" s="137">
        <v>1.473784</v>
      </c>
      <c r="ER32" s="138">
        <v>1.4405730000000001</v>
      </c>
      <c r="ES32" s="138">
        <v>1.421133</v>
      </c>
      <c r="ET32" s="138">
        <v>4.6797672699999993</v>
      </c>
      <c r="EU32" s="138">
        <v>1.373937</v>
      </c>
      <c r="EV32" s="138">
        <v>1.100112</v>
      </c>
      <c r="EW32" s="185">
        <v>1.0562510000000001</v>
      </c>
      <c r="EX32" s="138">
        <v>1.092327</v>
      </c>
      <c r="EY32" s="144">
        <v>5.4159882132104438E-2</v>
      </c>
    </row>
    <row r="33" spans="2:155" ht="15.75" thickBot="1" x14ac:dyDescent="0.3">
      <c r="B33" s="97" t="s">
        <v>101</v>
      </c>
      <c r="C33" s="180">
        <v>0</v>
      </c>
      <c r="D33" s="99">
        <v>0</v>
      </c>
      <c r="E33" s="99">
        <v>0</v>
      </c>
      <c r="F33" s="99">
        <v>0</v>
      </c>
      <c r="G33" s="99">
        <v>0</v>
      </c>
      <c r="H33" s="140">
        <v>0</v>
      </c>
      <c r="I33" s="140">
        <v>0</v>
      </c>
      <c r="J33" s="140">
        <v>0</v>
      </c>
      <c r="K33" s="140">
        <v>0</v>
      </c>
      <c r="L33" s="180">
        <v>0.129</v>
      </c>
      <c r="M33" s="99">
        <v>0</v>
      </c>
      <c r="N33" s="99">
        <v>0</v>
      </c>
      <c r="O33" s="99">
        <v>0</v>
      </c>
      <c r="P33" s="99">
        <v>0</v>
      </c>
      <c r="Q33" s="140">
        <v>0</v>
      </c>
      <c r="R33" s="140">
        <v>0</v>
      </c>
      <c r="S33" s="140">
        <v>0</v>
      </c>
      <c r="T33" s="192">
        <v>0</v>
      </c>
      <c r="U33" s="139">
        <v>0</v>
      </c>
      <c r="V33" s="140">
        <v>0</v>
      </c>
      <c r="W33" s="140">
        <v>0</v>
      </c>
      <c r="X33" s="140">
        <v>0</v>
      </c>
      <c r="Y33" s="140">
        <v>0</v>
      </c>
      <c r="Z33" s="140">
        <v>0</v>
      </c>
      <c r="AA33" s="140">
        <v>0</v>
      </c>
      <c r="AB33" s="140">
        <v>0</v>
      </c>
      <c r="AC33" s="145">
        <v>0</v>
      </c>
      <c r="AD33" s="186">
        <v>0</v>
      </c>
      <c r="AE33" s="140">
        <v>0</v>
      </c>
      <c r="AF33" s="140">
        <v>0</v>
      </c>
      <c r="AG33" s="140">
        <v>0</v>
      </c>
      <c r="AH33" s="140">
        <v>0</v>
      </c>
      <c r="AI33" s="140">
        <v>0</v>
      </c>
      <c r="AJ33" s="140">
        <v>0</v>
      </c>
      <c r="AK33" s="140">
        <v>0</v>
      </c>
      <c r="AL33" s="192">
        <v>0</v>
      </c>
      <c r="AM33" s="139">
        <v>2.5017056699999998</v>
      </c>
      <c r="AN33" s="140">
        <v>0</v>
      </c>
      <c r="AO33" s="140">
        <v>0</v>
      </c>
      <c r="AP33" s="140">
        <v>0</v>
      </c>
      <c r="AQ33" s="140">
        <v>0</v>
      </c>
      <c r="AR33" s="140">
        <v>0</v>
      </c>
      <c r="AS33" s="140">
        <v>0</v>
      </c>
      <c r="AT33" s="140">
        <v>0</v>
      </c>
      <c r="AU33" s="145">
        <v>0</v>
      </c>
      <c r="AV33" s="139">
        <v>0</v>
      </c>
      <c r="AW33" s="140">
        <v>0</v>
      </c>
      <c r="AX33" s="140">
        <v>0</v>
      </c>
      <c r="AY33" s="140">
        <v>0</v>
      </c>
      <c r="AZ33" s="140">
        <v>0</v>
      </c>
      <c r="BA33" s="140">
        <v>0</v>
      </c>
      <c r="BB33" s="140">
        <v>0</v>
      </c>
      <c r="BC33" s="140">
        <v>0</v>
      </c>
      <c r="BD33" s="192">
        <v>0</v>
      </c>
      <c r="BE33" s="139">
        <v>0</v>
      </c>
      <c r="BF33" s="140">
        <v>0</v>
      </c>
      <c r="BG33" s="140">
        <v>0</v>
      </c>
      <c r="BH33" s="140">
        <v>0</v>
      </c>
      <c r="BI33" s="140">
        <v>0</v>
      </c>
      <c r="BJ33" s="140">
        <v>0</v>
      </c>
      <c r="BK33" s="140">
        <v>0</v>
      </c>
      <c r="BL33" s="140">
        <v>0</v>
      </c>
      <c r="BM33" s="145">
        <v>0</v>
      </c>
      <c r="BN33" s="186">
        <v>0.11629744</v>
      </c>
      <c r="BO33" s="140">
        <v>0</v>
      </c>
      <c r="BP33" s="140">
        <v>0</v>
      </c>
      <c r="BQ33" s="140">
        <v>0</v>
      </c>
      <c r="BR33" s="140">
        <v>0</v>
      </c>
      <c r="BS33" s="140">
        <v>0</v>
      </c>
      <c r="BT33" s="140">
        <v>0</v>
      </c>
      <c r="BU33" s="140">
        <v>0</v>
      </c>
      <c r="BV33" s="192">
        <v>0</v>
      </c>
      <c r="BW33" s="139">
        <v>0</v>
      </c>
      <c r="BX33" s="140">
        <v>0</v>
      </c>
      <c r="BY33" s="140">
        <v>0</v>
      </c>
      <c r="BZ33" s="140">
        <v>0</v>
      </c>
      <c r="CA33" s="140">
        <v>0</v>
      </c>
      <c r="CB33" s="140">
        <v>0</v>
      </c>
      <c r="CC33" s="140">
        <v>0</v>
      </c>
      <c r="CD33" s="140">
        <v>0</v>
      </c>
      <c r="CE33" s="145">
        <v>0</v>
      </c>
      <c r="CF33" s="186">
        <v>0</v>
      </c>
      <c r="CG33" s="140">
        <v>0</v>
      </c>
      <c r="CH33" s="140">
        <v>0</v>
      </c>
      <c r="CI33" s="140">
        <v>0</v>
      </c>
      <c r="CJ33" s="140">
        <v>0</v>
      </c>
      <c r="CK33" s="140">
        <v>0</v>
      </c>
      <c r="CL33" s="140">
        <v>0</v>
      </c>
      <c r="CM33" s="140">
        <v>0</v>
      </c>
      <c r="CN33" s="192">
        <v>0</v>
      </c>
      <c r="CO33" s="139">
        <v>0</v>
      </c>
      <c r="CP33" s="140">
        <v>0</v>
      </c>
      <c r="CQ33" s="140">
        <v>0</v>
      </c>
      <c r="CR33" s="140">
        <v>0</v>
      </c>
      <c r="CS33" s="140">
        <v>0</v>
      </c>
      <c r="CT33" s="140">
        <v>0</v>
      </c>
      <c r="CU33" s="140">
        <v>0</v>
      </c>
      <c r="CV33" s="140">
        <v>0</v>
      </c>
      <c r="CW33" s="145">
        <v>0</v>
      </c>
      <c r="CX33" s="186">
        <v>0</v>
      </c>
      <c r="CY33" s="140">
        <v>0</v>
      </c>
      <c r="CZ33" s="140">
        <v>0</v>
      </c>
      <c r="DA33" s="140">
        <v>0</v>
      </c>
      <c r="DB33" s="140">
        <v>0</v>
      </c>
      <c r="DC33" s="140">
        <v>0</v>
      </c>
      <c r="DD33" s="140">
        <v>0</v>
      </c>
      <c r="DE33" s="140">
        <v>0</v>
      </c>
      <c r="DF33" s="192">
        <v>0</v>
      </c>
      <c r="DG33" s="139">
        <v>0</v>
      </c>
      <c r="DH33" s="140">
        <v>0</v>
      </c>
      <c r="DI33" s="140">
        <v>0</v>
      </c>
      <c r="DJ33" s="140">
        <v>0</v>
      </c>
      <c r="DK33" s="140">
        <v>0</v>
      </c>
      <c r="DL33" s="140">
        <v>0</v>
      </c>
      <c r="DM33" s="140">
        <v>0</v>
      </c>
      <c r="DN33" s="140">
        <v>0</v>
      </c>
      <c r="DO33" s="145">
        <v>0</v>
      </c>
      <c r="DP33" s="186">
        <v>0</v>
      </c>
      <c r="DQ33" s="140">
        <v>0</v>
      </c>
      <c r="DR33" s="140">
        <v>9.11293E-3</v>
      </c>
      <c r="DS33" s="140">
        <v>0</v>
      </c>
      <c r="DT33" s="140">
        <v>0</v>
      </c>
      <c r="DU33" s="140">
        <v>0</v>
      </c>
      <c r="DV33" s="140">
        <v>0</v>
      </c>
      <c r="DW33" s="140">
        <v>0</v>
      </c>
      <c r="DX33" s="192">
        <v>0</v>
      </c>
      <c r="DY33" s="139">
        <v>0</v>
      </c>
      <c r="DZ33" s="140">
        <v>0</v>
      </c>
      <c r="EA33" s="140">
        <v>0</v>
      </c>
      <c r="EB33" s="140">
        <v>0</v>
      </c>
      <c r="EC33" s="140">
        <v>0</v>
      </c>
      <c r="ED33" s="140">
        <v>0</v>
      </c>
      <c r="EE33" s="140">
        <v>0</v>
      </c>
      <c r="EF33" s="140">
        <v>0</v>
      </c>
      <c r="EG33" s="145">
        <v>0</v>
      </c>
      <c r="EH33" s="186">
        <v>5.3630320000000002E-2</v>
      </c>
      <c r="EI33" s="140">
        <v>4.3993650000000002E-2</v>
      </c>
      <c r="EJ33" s="140">
        <v>3.9037169999999996E-2</v>
      </c>
      <c r="EK33" s="140">
        <v>3.4241899999999992E-2</v>
      </c>
      <c r="EL33" s="140">
        <v>3.379791E-2</v>
      </c>
      <c r="EM33" s="140">
        <v>2.87228050721633E-2</v>
      </c>
      <c r="EN33" s="140">
        <v>5.1111046076911734E-2</v>
      </c>
      <c r="EO33" s="140">
        <v>4.9436768459300375E-2</v>
      </c>
      <c r="EP33" s="192">
        <v>4.6287139776014681E-2</v>
      </c>
      <c r="EQ33" s="139">
        <v>0</v>
      </c>
      <c r="ER33" s="140">
        <v>0</v>
      </c>
      <c r="ES33" s="140">
        <v>0</v>
      </c>
      <c r="ET33" s="140">
        <v>0</v>
      </c>
      <c r="EU33" s="140">
        <v>0</v>
      </c>
      <c r="EV33" s="140">
        <v>0</v>
      </c>
      <c r="EW33" s="186">
        <v>0</v>
      </c>
      <c r="EX33" s="140">
        <v>0</v>
      </c>
      <c r="EY33" s="145">
        <v>0</v>
      </c>
    </row>
    <row r="35" spans="2:155" ht="16.5" x14ac:dyDescent="0.25">
      <c r="B35" s="249" t="s">
        <v>8</v>
      </c>
      <c r="C35" s="249"/>
      <c r="D35" s="249"/>
      <c r="E35" s="249"/>
      <c r="F35" s="249"/>
      <c r="G35" s="249"/>
      <c r="H35" s="249"/>
      <c r="I35" s="249"/>
      <c r="J35" s="249"/>
      <c r="K35" s="249"/>
      <c r="L35" s="249"/>
      <c r="M35" s="249"/>
      <c r="N35" s="249"/>
      <c r="O35" s="249"/>
      <c r="P35" s="249"/>
      <c r="Q35" s="249"/>
      <c r="R35" s="249"/>
      <c r="S35" s="249"/>
      <c r="T35" s="249"/>
      <c r="U35" s="249"/>
      <c r="V35" s="249"/>
      <c r="W35" s="249"/>
      <c r="X35" s="249"/>
      <c r="Y35" s="249"/>
      <c r="Z35" s="249"/>
      <c r="AA35" s="249"/>
      <c r="AB35" s="249"/>
    </row>
    <row r="36" spans="2:155" ht="16.5" x14ac:dyDescent="0.25">
      <c r="B36" s="249" t="s">
        <v>9</v>
      </c>
      <c r="C36" s="249"/>
      <c r="D36" s="249"/>
      <c r="E36" s="249"/>
      <c r="F36" s="249"/>
      <c r="G36" s="249"/>
      <c r="H36" s="249"/>
      <c r="I36" s="249"/>
      <c r="J36" s="249"/>
      <c r="K36" s="249"/>
      <c r="L36" s="249"/>
      <c r="M36" s="249"/>
      <c r="N36" s="249"/>
      <c r="O36" s="249"/>
      <c r="P36" s="249"/>
      <c r="Q36" s="249"/>
      <c r="R36" s="249"/>
      <c r="S36" s="249"/>
      <c r="T36" s="249"/>
      <c r="U36" s="249"/>
      <c r="V36" s="249"/>
      <c r="W36" s="249"/>
      <c r="X36" s="249"/>
      <c r="Y36" s="249"/>
      <c r="Z36" s="249"/>
      <c r="AA36" s="249"/>
      <c r="AB36" s="249"/>
    </row>
    <row r="37" spans="2:155" ht="30" customHeight="1" x14ac:dyDescent="0.25">
      <c r="B37" s="250" t="s">
        <v>12</v>
      </c>
      <c r="C37" s="250"/>
      <c r="D37" s="250"/>
      <c r="E37" s="250"/>
      <c r="F37" s="250"/>
      <c r="G37" s="250"/>
      <c r="H37" s="250"/>
      <c r="I37" s="250"/>
      <c r="J37" s="250"/>
      <c r="K37" s="250"/>
      <c r="L37" s="250"/>
      <c r="M37" s="250"/>
      <c r="N37" s="250"/>
      <c r="O37" s="250"/>
      <c r="P37" s="250"/>
      <c r="Q37" s="250"/>
      <c r="R37" s="250"/>
      <c r="S37" s="250"/>
      <c r="T37" s="250"/>
      <c r="U37" s="250"/>
      <c r="V37" s="250"/>
      <c r="W37" s="250"/>
      <c r="X37" s="250"/>
      <c r="Y37" s="250"/>
      <c r="Z37" s="249"/>
      <c r="AA37" s="249"/>
      <c r="AB37" s="249"/>
    </row>
    <row r="38" spans="2:155" ht="16.5" x14ac:dyDescent="0.25">
      <c r="B38" s="249" t="s">
        <v>10</v>
      </c>
      <c r="C38" s="249"/>
      <c r="D38" s="249"/>
      <c r="E38" s="249"/>
      <c r="F38" s="249"/>
      <c r="G38" s="249"/>
      <c r="H38" s="249"/>
      <c r="I38" s="249"/>
      <c r="J38" s="249"/>
      <c r="K38" s="249"/>
      <c r="L38" s="249"/>
      <c r="M38" s="249"/>
      <c r="N38" s="249"/>
      <c r="O38" s="249"/>
      <c r="P38" s="249"/>
      <c r="Q38" s="249"/>
      <c r="R38" s="249"/>
      <c r="S38" s="249"/>
      <c r="T38" s="249"/>
      <c r="U38" s="249"/>
      <c r="V38" s="249"/>
      <c r="W38" s="249"/>
      <c r="X38" s="249"/>
      <c r="Y38" s="249"/>
      <c r="Z38" s="249"/>
      <c r="AA38" s="249"/>
      <c r="AB38" s="249"/>
    </row>
    <row r="39" spans="2:155" ht="16.5" x14ac:dyDescent="0.25">
      <c r="B39" s="249" t="s">
        <v>77</v>
      </c>
      <c r="C39" s="249"/>
      <c r="D39" s="249"/>
      <c r="E39" s="249"/>
      <c r="F39" s="249"/>
      <c r="G39" s="249"/>
      <c r="H39" s="249"/>
      <c r="I39" s="249"/>
      <c r="J39" s="249"/>
      <c r="K39" s="249"/>
      <c r="L39" s="249"/>
      <c r="M39" s="249"/>
      <c r="N39" s="249"/>
      <c r="O39" s="249"/>
      <c r="P39" s="249"/>
      <c r="Q39" s="249"/>
      <c r="R39" s="249"/>
      <c r="S39" s="249"/>
      <c r="T39" s="249"/>
      <c r="U39" s="249"/>
      <c r="V39" s="249"/>
      <c r="W39" s="249"/>
      <c r="X39" s="249"/>
      <c r="Y39" s="249"/>
      <c r="Z39" s="249"/>
      <c r="AA39" s="249"/>
      <c r="AB39" s="249"/>
    </row>
    <row r="40" spans="2:155" x14ac:dyDescent="0.25">
      <c r="B40" s="194"/>
    </row>
  </sheetData>
  <mergeCells count="22">
    <mergeCell ref="DY5:EG5"/>
    <mergeCell ref="EH5:EP5"/>
    <mergeCell ref="EQ5:EY5"/>
    <mergeCell ref="CO5:CW5"/>
    <mergeCell ref="CX5:DF5"/>
    <mergeCell ref="DG5:DO5"/>
    <mergeCell ref="DP5:DX5"/>
    <mergeCell ref="B36:AB36"/>
    <mergeCell ref="B37:AB37"/>
    <mergeCell ref="B38:AB38"/>
    <mergeCell ref="B39:AB39"/>
    <mergeCell ref="L5:T5"/>
    <mergeCell ref="U5:AC5"/>
    <mergeCell ref="C5:K5"/>
    <mergeCell ref="BW5:CE5"/>
    <mergeCell ref="B35:AB35"/>
    <mergeCell ref="CF5:CN5"/>
    <mergeCell ref="AD5:AL5"/>
    <mergeCell ref="AM5:AU5"/>
    <mergeCell ref="AV5:BD5"/>
    <mergeCell ref="BE5:BM5"/>
    <mergeCell ref="BN5:BV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 resumen</vt:lpstr>
      <vt:lpstr>1. serie TOTALES</vt:lpstr>
      <vt:lpstr>2. serie TRANSNACIONALES</vt:lpstr>
      <vt:lpstr>3. serie CCAA_OSE1</vt:lpstr>
      <vt:lpstr>4.serie CCAA_OSE2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2024-02-21T07:40:55Z</dcterms:created>
  <dcterms:modified xsi:type="dcterms:W3CDTF">2026-07-23T11:03:24Z</dcterms:modified>
</cp:coreProperties>
</file>