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defaultThemeVersion="166925"/>
  <xr:revisionPtr revIDLastSave="0" documentId="13_ncr:1_{B8C6F59A-C86D-4A85-B469-7A7BFF36B1B0}" xr6:coauthVersionLast="47" xr6:coauthVersionMax="47" xr10:uidLastSave="{00000000-0000-0000-0000-000000000000}"/>
  <bookViews>
    <workbookView xWindow="-108" yWindow="-108" windowWidth="23256" windowHeight="12456" firstSheet="2" activeTab="2" xr2:uid="{7AC14BD1-B634-4BC7-ACF4-1C5FAC024DDC}"/>
  </bookViews>
  <sheets>
    <sheet name="Portada" sheetId="8" r:id="rId1"/>
    <sheet name="Instrucciones" sheetId="9" r:id="rId2"/>
    <sheet name="Plantilla Ejemplo" sheetId="13" r:id="rId3"/>
    <sheet name="Inteligencia competencias" sheetId="10" r:id="rId4"/>
    <sheet name="Diseño microcredencial" sheetId="14" r:id="rId5"/>
    <sheet name="Soluciones disponibles" sheetId="12" r:id="rId6"/>
  </sheets>
  <definedNames>
    <definedName name="_xlnm._FilterDatabase" localSheetId="4" hidden="1">'Diseño microcredencial'!$A$7:$F$105</definedName>
    <definedName name="_xlnm._FilterDatabase" localSheetId="3" hidden="1">'Inteligencia competencias'!$A$7:$H$64</definedName>
    <definedName name="_xlnm._FilterDatabase" localSheetId="2" hidden="1">'Plantilla Ejemplo'!$A$7:$F$200</definedName>
    <definedName name="Arts_And_Humanities_Knowledge">'Inteligencia competencias'!$E$166:$G$166</definedName>
    <definedName name="Attitudes">'Inteligencia competencias'!$E$169:$G$169</definedName>
    <definedName name="Business_Processes">'Inteligencia competencias'!$E$171:$G$171</definedName>
    <definedName name="Cognitive_Skills">'Inteligencia competencias'!$E$162:$G$162</definedName>
    <definedName name="Communication_Skills">'Inteligencia competencias'!$E$164:$G$164</definedName>
    <definedName name="Digital_Skills">'Inteligencia competencias'!$E$161:$G$161</definedName>
    <definedName name="INDICADORES">'Inteligencia competencias'!$B$194:$B$202</definedName>
    <definedName name="Law_And_Public_Safety_Knowledge">'Inteligencia competencias'!$E$163:$G$163</definedName>
    <definedName name="Medicine">'Inteligencia competencias'!$E$158:$G$158</definedName>
    <definedName name="Medicine_">'Inteligencia competencias'!$E$158:$G$158</definedName>
    <definedName name="Medicine_Kno">'Inteligencia competencias'!$E$158:$G$158</definedName>
    <definedName name="Medicine_Knowledge">'Inteligencia competencias'!$E$158:$G$158</definedName>
    <definedName name="Physical_Skills">'Inteligencia competencias'!$E$170:$G$170</definedName>
    <definedName name="Production_And_Technology_Knowledge">'Inteligencia competencias'!$E$167:$G$167</definedName>
    <definedName name="Resource_Management">'Inteligencia competencias'!$E$168:$G$168</definedName>
    <definedName name="Scientific_Knowledge">'Inteligencia competencias'!$E$160:$G$160</definedName>
    <definedName name="Social_Skills">'Inteligencia competencias'!$E$165:$G$165</definedName>
    <definedName name="_xlnm.Print_Titles" localSheetId="4">'Diseño microcredencial'!$7:$7</definedName>
    <definedName name="_xlnm.Print_Titles" localSheetId="3">'Inteligencia competencias'!$7:$7</definedName>
    <definedName name="_xlnm.Print_Titles" localSheetId="2">'Plantilla Ejemplo'!$7:$7</definedName>
    <definedName name="Training_And_Education">'Inteligencia competencias'!$E$159:$G$159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6" i="13" l="1"/>
  <c r="E26" i="10"/>
  <c r="E60" i="10"/>
  <c r="E55" i="10"/>
  <c r="E50" i="10"/>
  <c r="D64" i="10"/>
  <c r="D63" i="10"/>
  <c r="D62" i="10"/>
  <c r="D61" i="10"/>
  <c r="G60" i="10"/>
  <c r="G50" i="10"/>
  <c r="G55" i="10"/>
  <c r="D59" i="10"/>
  <c r="D58" i="10"/>
  <c r="D57" i="10"/>
  <c r="D56" i="10"/>
  <c r="D51" i="10"/>
  <c r="D53" i="10"/>
  <c r="D52" i="10"/>
  <c r="D54" i="10"/>
  <c r="E32" i="14"/>
  <c r="E33" i="14" s="1"/>
  <c r="E127" i="13"/>
  <c r="E128" i="13" s="1"/>
  <c r="E42" i="13"/>
  <c r="G42" i="13" s="1"/>
  <c r="G41" i="13"/>
  <c r="G40" i="13"/>
  <c r="G39" i="13"/>
  <c r="G38" i="13"/>
  <c r="G37" i="13"/>
  <c r="G42" i="10"/>
  <c r="G38" i="10"/>
  <c r="G39" i="10"/>
  <c r="G40" i="10"/>
  <c r="G41" i="10"/>
  <c r="G37" i="10"/>
</calcChain>
</file>

<file path=xl/sharedStrings.xml><?xml version="1.0" encoding="utf-8"?>
<sst xmlns="http://schemas.openxmlformats.org/spreadsheetml/2006/main" count="1138" uniqueCount="526">
  <si>
    <t>Título:</t>
  </si>
  <si>
    <t>Plantilla de seguimiento de inteligencia de competencias</t>
  </si>
  <si>
    <t>Destinatarios:</t>
  </si>
  <si>
    <r>
      <t xml:space="preserve">Cabe señalar que la plantilla </t>
    </r>
    <r>
      <rPr>
        <b/>
        <sz val="11"/>
        <rFont val="Calibri"/>
        <family val="2"/>
        <scheme val="minor"/>
      </rPr>
      <t>podrá ser cumplimentado por diversos perfiles</t>
    </r>
    <r>
      <rPr>
        <sz val="11"/>
        <rFont val="Calibri"/>
        <family val="2"/>
        <scheme val="minor"/>
      </rPr>
      <t xml:space="preserve"> de un mismo organismo.</t>
    </r>
  </si>
  <si>
    <t>Alcance:</t>
  </si>
  <si>
    <t>El Kit de inteligencia de competencias actual está enmarcado por:</t>
  </si>
  <si>
    <t>Recomendación del Consejo relativa a un enfoque europeo de las microcredenciales para el aprendizaje permanente y la empleabilidad;</t>
  </si>
  <si>
    <t>Ley Orgánica 2/2023, de 22 de marzo, del Sistema Universitario (LOSU);</t>
  </si>
  <si>
    <t>Real Decreto 822/2021, de 28 de septiembre, por el que se establece la organización de las enseñanzas universitarias y del procedimiento de aseguramiento de su calidad.</t>
  </si>
  <si>
    <t>Plan Microcreds.</t>
  </si>
  <si>
    <t>Índice de contenidos:</t>
  </si>
  <si>
    <t>Hoja</t>
  </si>
  <si>
    <t>Contenido de la hoja</t>
  </si>
  <si>
    <t>Portada</t>
  </si>
  <si>
    <t>Características fundamentales del documento.</t>
  </si>
  <si>
    <t>Instrucciones</t>
  </si>
  <si>
    <t>Explicaciones sobre cómo utilizar y cumplimentar el documento.</t>
  </si>
  <si>
    <t>Plantilla Ejemplo</t>
  </si>
  <si>
    <t>Plantilla orientativa que ofrece un ejemplo y guía para completar las preguntas. Su contenido es únicamente referencial y debe adaptarse a cada caso concreto.</t>
  </si>
  <si>
    <t>Soluciones disponibles</t>
  </si>
  <si>
    <t>Guía de Soluciones de inteligencia de competencias que se pueden consultar para la cumplimentación de la plantilla.</t>
  </si>
  <si>
    <t>Estrategia de competencias para la educación superior y diseño de microcredenciales</t>
  </si>
  <si>
    <t>Objetivo:</t>
  </si>
  <si>
    <t>1. Difusión estructurada de los hallazgos obtenidos de la inteligencia de competencias, garantizando una presentación clara y detallada de los resultados</t>
  </si>
  <si>
    <t>2. Posible reutilización, a modo de justificación, en la propuesta y diseño de microcredenciales.</t>
  </si>
  <si>
    <t>Metodología conceptual:</t>
  </si>
  <si>
    <t xml:space="preserve">La presente plantilla de seguimiento, concebida como un informe de inteligencia de competencias, está diseñada para facilitar la recopilación, organización y sistematización de los resultados obtenidos mediante el uso de soluciones de inteligencia de competencias (propuesta en la pestaña «Soluciones disponibles»). </t>
  </si>
  <si>
    <t>1. Obtención del documento Excel «T2.2-Plantilla-[AcrónimoEntidad][Año][IdentificadorNumérico][Versión]».</t>
  </si>
  <si>
    <t>2. Lectura de instrucciones.</t>
  </si>
  <si>
    <t>5. Consulta de la guía de Solución Inteligencia de Competencias para la cumplimentación de la plantilla, pestaña «Soluciones disponibles».</t>
  </si>
  <si>
    <t>Bloque</t>
  </si>
  <si>
    <r>
      <t xml:space="preserve">Abarca los 4 grandes puntos fundamentales de la plantilla, asegurando una cobertura estructurada y coherente de cada uno de ellos.
</t>
    </r>
    <r>
      <rPr>
        <b/>
        <sz val="11"/>
        <color theme="1"/>
        <rFont val="Calibri"/>
        <family val="2"/>
        <scheme val="minor"/>
      </rPr>
      <t>Celdas en azul</t>
    </r>
    <r>
      <rPr>
        <sz val="11"/>
        <color theme="1"/>
        <rFont val="Calibri"/>
        <family val="2"/>
        <scheme val="minor"/>
      </rPr>
      <t>: respuestas que han de ser rellenadas por un tercero.</t>
    </r>
  </si>
  <si>
    <t>Apartado</t>
  </si>
  <si>
    <t>Representa la sección principal dentro del formulario. Agrupa los temas generales sobre los que se solicita información.</t>
  </si>
  <si>
    <t>Subapartado</t>
  </si>
  <si>
    <t>Divisiones dentro de cada apartado que detallan información más específica. Permiten desglosar los datos en categorías más concretas.</t>
  </si>
  <si>
    <t>Explicación</t>
  </si>
  <si>
    <r>
      <t xml:space="preserve">Describe qué tipo de información se debe completar en cada subapartado y proporciona instrucciones claras para facilitar su llenado. Explica el propósito de cada campo y, en algunos casos, da ejemplos de respuestas esperadas.
</t>
    </r>
    <r>
      <rPr>
        <b/>
        <sz val="11"/>
        <color theme="1"/>
        <rFont val="Calibri"/>
        <family val="2"/>
        <scheme val="minor"/>
      </rPr>
      <t>Celdas verdes:</t>
    </r>
    <r>
      <rPr>
        <sz val="11"/>
        <color theme="1"/>
        <rFont val="Calibri"/>
        <family val="2"/>
        <scheme val="minor"/>
      </rPr>
      <t xml:space="preserve"> contienen links que llevan a las distintas soluciones.</t>
    </r>
  </si>
  <si>
    <t>Respuesta</t>
  </si>
  <si>
    <r>
      <t xml:space="preserve">Espacio donde se debe registrar la información requerida. Existen dos tipos de respuesta:
</t>
    </r>
    <r>
      <rPr>
        <b/>
        <sz val="11"/>
        <rFont val="Calibri"/>
        <family val="2"/>
        <scheme val="minor"/>
      </rPr>
      <t>Celdas en gris</t>
    </r>
    <r>
      <rPr>
        <sz val="11"/>
        <rFont val="Calibri"/>
        <family val="2"/>
        <scheme val="minor"/>
      </rPr>
      <t xml:space="preserve">: respuestas predefinidas donde se elige una opción del desplegable.
</t>
    </r>
    <r>
      <rPr>
        <b/>
        <sz val="11"/>
        <rFont val="Calibri"/>
        <family val="2"/>
        <scheme val="minor"/>
      </rPr>
      <t>Celdas en blanco</t>
    </r>
    <r>
      <rPr>
        <sz val="11"/>
        <rFont val="Calibri"/>
        <family val="2"/>
        <scheme val="minor"/>
      </rPr>
      <t>: espacios abiertos para que los participantes redacten la información solicitada de manera personalizada.</t>
    </r>
  </si>
  <si>
    <t>I. Identificación de la plantilla</t>
  </si>
  <si>
    <t>Nombre de la entidad</t>
  </si>
  <si>
    <t>Por favor, indique el nombre de la entidad con la que está completando este formulario. Esto puede ser el nombre de la organización, institución, o grupo al que pertenece.</t>
  </si>
  <si>
    <t>Hospital Universitario Salud y Vida</t>
  </si>
  <si>
    <t>Nombre de la persona que completa la ficha</t>
  </si>
  <si>
    <t>Por favor, indique el nombre completo de la persona responsable de completar el formulario. Se recomienda incluir su cargo o función dentro de la entidad para facilitar la trazabilidad y comunicación.</t>
  </si>
  <si>
    <t xml:space="preserve">Dra. Marta González Pérez – Coordinadora de Innovación y Proyectos Estratégicos </t>
  </si>
  <si>
    <t>Unidad dentro de la entidad que rellena la plantilla</t>
  </si>
  <si>
    <t>Por favor, indique el nombre de la unidad dentro de la entidad con la que está completando este formulario. Esto ayudará a identificar de manera precisa la unidad o área específica responsable del llenado, lo cual es esencial para la correcta asignación y seguimiento del formulario.</t>
  </si>
  <si>
    <t>Unidad de Planificación Estratégica e Innovación</t>
  </si>
  <si>
    <t>Histórico de la plantilla:</t>
  </si>
  <si>
    <r>
      <t xml:space="preserve">Para asegurar una correcta trazabilidad en la gestión de la plantilla y los ejercicios de inteligencia de competencia que se realizan, se debe indicar si la presente plantilla es original o una actualización.
</t>
    </r>
    <r>
      <rPr>
        <sz val="11"/>
        <color theme="7" tint="-0.499984740745262"/>
        <rFont val="Calibri"/>
        <family val="2"/>
        <scheme val="minor"/>
      </rPr>
      <t>ORIGINAL → Primera vez que se rellena la plantilla.
ACTUALIZACIÓN→ Actualización de una plantilla previamente completada.</t>
    </r>
  </si>
  <si>
    <t>ORIGINAL</t>
  </si>
  <si>
    <t>Identificador de la plantilla</t>
  </si>
  <si>
    <r>
      <t xml:space="preserve">Cada solicitud debe contar con un identificador siguiendo este formato:
</t>
    </r>
    <r>
      <rPr>
        <b/>
        <sz val="11"/>
        <rFont val="Calibri"/>
        <family val="2"/>
        <scheme val="minor"/>
      </rPr>
      <t>[AcrónimoEntidad][Año][IdentificadorNumérico][Versión]</t>
    </r>
    <r>
      <rPr>
        <sz val="11"/>
        <rFont val="Calibri"/>
        <family val="2"/>
        <scheme val="minor"/>
      </rPr>
      <t xml:space="preserve">
AcrónimoEntidad → Siglas de la organización (Ej.: MCIU).
Año → Año de registro.
Identificador Numérico → Número secuencial dentro del año (Ej.: 001, 002, 003).
Versión → "0" para nuevas solicitudes, "1" o superior para actualizaciones.
</t>
    </r>
    <r>
      <rPr>
        <sz val="11"/>
        <color theme="7" tint="-0.499984740745262"/>
        <rFont val="Calibri"/>
        <family val="2"/>
        <scheme val="minor"/>
      </rPr>
      <t xml:space="preserve">Ejemplo: MCIU_2025_001_0 </t>
    </r>
  </si>
  <si>
    <t>002</t>
  </si>
  <si>
    <t>Fecha en la que se realiza el ejercicio</t>
  </si>
  <si>
    <t>En este apartado, debe indicar la fecha en la que se realiza el ejercicio de inteligencia de competencias.</t>
  </si>
  <si>
    <t xml:space="preserve"> Origen de la solicitud</t>
  </si>
  <si>
    <r>
      <t xml:space="preserve">En este apartado, debe indicar si la solicitud tiene un origen </t>
    </r>
    <r>
      <rPr>
        <b/>
        <sz val="11"/>
        <rFont val="Calibri"/>
        <family val="2"/>
        <scheme val="minor"/>
      </rPr>
      <t>externo</t>
    </r>
    <r>
      <rPr>
        <sz val="11"/>
        <rFont val="Calibri"/>
        <family val="2"/>
        <scheme val="minor"/>
      </rPr>
      <t xml:space="preserve"> o </t>
    </r>
    <r>
      <rPr>
        <b/>
        <sz val="11"/>
        <rFont val="Calibri"/>
        <family val="2"/>
        <scheme val="minor"/>
      </rPr>
      <t>propio</t>
    </r>
    <r>
      <rPr>
        <sz val="11"/>
        <rFont val="Calibri"/>
        <family val="2"/>
        <scheme val="minor"/>
      </rPr>
      <t xml:space="preserve"> en relación con su institución:
</t>
    </r>
    <r>
      <rPr>
        <b/>
        <sz val="11"/>
        <rFont val="Calibri"/>
        <family val="2"/>
        <scheme val="minor"/>
      </rPr>
      <t xml:space="preserve">Origen externo: </t>
    </r>
    <r>
      <rPr>
        <sz val="11"/>
        <rFont val="Calibri"/>
        <family val="2"/>
        <scheme val="minor"/>
      </rPr>
      <t xml:space="preserve">la solicitud proviene de una entidad, persona o institución ajena a su organización. Por ejemplo, solicitudes derivadas de colaboraciones, convenios, requerimientos de organismos superiores o peticiones de terceros.
</t>
    </r>
    <r>
      <rPr>
        <b/>
        <sz val="11"/>
        <rFont val="Calibri"/>
        <family val="2"/>
        <scheme val="minor"/>
      </rPr>
      <t xml:space="preserve">Origen interno: </t>
    </r>
    <r>
      <rPr>
        <sz val="11"/>
        <rFont val="Calibri"/>
        <family val="2"/>
        <scheme val="minor"/>
      </rPr>
      <t xml:space="preserve">la solicitud es iniciada dentro de su propia institución, ya sea por necesidades internas, estrategias de mejora, planificación institucional o cualquier otra iniciativa generada por su equipo o departamento. 
</t>
    </r>
    <r>
      <rPr>
        <sz val="9"/>
        <color theme="7" tint="-0.499984740745262"/>
        <rFont val="Calibri"/>
        <family val="2"/>
        <scheme val="minor"/>
      </rPr>
      <t>* Siempre debería de existir un contraste con el sector y estar alineado con el mismo, en caso de tener origen propio.</t>
    </r>
    <r>
      <rPr>
        <sz val="11"/>
        <rFont val="Calibri"/>
        <family val="2"/>
        <scheme val="minor"/>
      </rPr>
      <t xml:space="preserve">
Seleccione la opción que mejor refleje el origen de la solicitud y , si es necesario, aporte información adicional para mayor claridad. </t>
    </r>
  </si>
  <si>
    <t>Origen interno</t>
  </si>
  <si>
    <t>En caso de ser de Origen externo, especificar si se trata de una alianza entre varios grupos de interés, el nombre la alianza o del colaborador específico</t>
  </si>
  <si>
    <r>
      <t xml:space="preserve">En este apartado, debe especificar si la solicitud proviene de una </t>
    </r>
    <r>
      <rPr>
        <b/>
        <sz val="11"/>
        <rFont val="Calibri"/>
        <family val="2"/>
        <scheme val="minor"/>
      </rPr>
      <t>alianza entre varios grupos</t>
    </r>
    <r>
      <rPr>
        <sz val="11"/>
        <rFont val="Calibri"/>
        <family val="2"/>
        <scheme val="minor"/>
      </rPr>
      <t xml:space="preserve"> de interés o de un </t>
    </r>
    <r>
      <rPr>
        <b/>
        <sz val="11"/>
        <rFont val="Calibri"/>
        <family val="2"/>
        <scheme val="minor"/>
      </rPr>
      <t>colaborador específico</t>
    </r>
    <r>
      <rPr>
        <sz val="11"/>
        <rFont val="Calibri"/>
        <family val="2"/>
        <scheme val="minor"/>
      </rPr>
      <t xml:space="preserve">. </t>
    </r>
  </si>
  <si>
    <r>
      <t xml:space="preserve">Si la solicitud está vinculada a una alianza, indique el </t>
    </r>
    <r>
      <rPr>
        <b/>
        <sz val="11"/>
        <rFont val="Calibri"/>
        <family val="2"/>
        <scheme val="minor"/>
      </rPr>
      <t>nombre de la alianza</t>
    </r>
    <r>
      <rPr>
        <sz val="11"/>
        <rFont val="Calibri"/>
        <family val="2"/>
        <scheme val="minor"/>
      </rPr>
      <t xml:space="preserve"> o en marco en el que se desarrolla (por ejemplo, una red de cooperación, consorcio, o iniciativa conjunta).
Si la solicitud proviene de un </t>
    </r>
    <r>
      <rPr>
        <b/>
        <sz val="11"/>
        <rFont val="Calibri"/>
        <family val="2"/>
        <scheme val="minor"/>
      </rPr>
      <t>colaborador específico</t>
    </r>
    <r>
      <rPr>
        <sz val="11"/>
        <rFont val="Calibri"/>
        <family val="2"/>
        <scheme val="minor"/>
      </rPr>
      <t>, escriba el nombre de la entidad, empresa u organización con la que se está trabajando.
Si la solicitud no proviene de una alianza ni de un colaborador externo, puede dejar el campo vacío.</t>
    </r>
  </si>
  <si>
    <t>Alianza</t>
  </si>
  <si>
    <t xml:space="preserve">Solicitud vinculada a la iniciativa conjunta HealthSkills EU, en colaboración con el consorcio eSalud+, que agrupa universidades y hospitales para el desarrollo de microcredenciales en salud digital.
</t>
  </si>
  <si>
    <t>II. Análisis de la solución y resultados obtenidos</t>
  </si>
  <si>
    <t>1. Alcance del análisis: sector y territorio</t>
  </si>
  <si>
    <r>
      <t xml:space="preserve">Por favor, indique a qué </t>
    </r>
    <r>
      <rPr>
        <b/>
        <sz val="11"/>
        <rFont val="Calibri"/>
        <family val="2"/>
        <scheme val="minor"/>
      </rPr>
      <t>sector</t>
    </r>
    <r>
      <rPr>
        <sz val="11"/>
        <rFont val="Calibri"/>
        <family val="2"/>
        <scheme val="minor"/>
      </rPr>
      <t xml:space="preserve"> pertenece el análisis. Esta información permitirá clasificar y contextualizar los datos en función de la actividad económica correspondiente.
</t>
    </r>
    <r>
      <rPr>
        <sz val="11"/>
        <color theme="2" tint="-0.499984740745262"/>
        <rFont val="Calibri"/>
        <family val="2"/>
        <scheme val="minor"/>
      </rPr>
      <t xml:space="preserve">
</t>
    </r>
    <r>
      <rPr>
        <sz val="11"/>
        <color theme="7" tint="-0.499984740745262"/>
        <rFont val="Calibri"/>
        <family val="2"/>
        <scheme val="minor"/>
      </rPr>
      <t xml:space="preserve">Ejemplos de sectores económicos:
Tecnologías de la información y comunicación (TIC), Energías renovables, Industria manufacturera, Sector salud y biotecnología y Turismo y hostelería. </t>
    </r>
  </si>
  <si>
    <r>
      <t xml:space="preserve">Por favor, especifique el </t>
    </r>
    <r>
      <rPr>
        <b/>
        <sz val="11"/>
        <rFont val="Calibri"/>
        <family val="2"/>
        <scheme val="minor"/>
      </rPr>
      <t xml:space="preserve">territorio </t>
    </r>
    <r>
      <rPr>
        <sz val="11"/>
        <rFont val="Calibri"/>
        <family val="2"/>
        <scheme val="minor"/>
      </rPr>
      <t xml:space="preserve">al que se refiere el análisis. Esto es esencial para adaptar los resultados a la realidad geográfica y garantizar su aplicabilidad en el contexto regional o nacional correspondiente.
</t>
    </r>
    <r>
      <rPr>
        <sz val="11"/>
        <color theme="7" tint="-0.499984740745262"/>
        <rFont val="Calibri"/>
        <family val="2"/>
        <scheme val="minor"/>
      </rPr>
      <t xml:space="preserve">
Ejemplos de territorios:
Comunidad Autónoma de Cataluña, Región de América Latina y el Caribe, Ciudad de Madrid, Unión Europea y Ámbito global.</t>
    </r>
  </si>
  <si>
    <t>Comunidad Autónoma de Andalucía</t>
  </si>
  <si>
    <t>2. Reporte de resultados obtenidos</t>
  </si>
  <si>
    <t>A partir de las distintas soluciones de inteligencia de competencias disponibles, se deberán completar los siguientes indicadores básicos del mercado laboral y de las competencias requeridas por ocupación:</t>
  </si>
  <si>
    <t>2.1 Indicadores básicos del mercado laboral</t>
  </si>
  <si>
    <t xml:space="preserve">Antes de comenzar a evaluar los indicadores, les recomendamos revisar esta página, donde se presentan estimaciones sobre el empleo futuro, vacantes laborales y crecimiento de la fuerza laboral por país. Incluye los sectores y ocupaciones con mayor crecimiento, las vacantes más destacadas y el crecimiento de la fuerza laboral por edad, género y nivel educativo. Se puede filtrar por país y visualizar datos a corto y medio plazo.
</t>
  </si>
  <si>
    <t>https://www.cedefop.europa.eu/en/tools/skills-forecast</t>
  </si>
  <si>
    <t>Skills Intelligence (Cedefop)</t>
  </si>
  <si>
    <t>Sector</t>
  </si>
  <si>
    <r>
      <rPr>
        <b/>
        <sz val="11"/>
        <rFont val="Calibri"/>
        <family val="2"/>
        <scheme val="minor"/>
      </rPr>
      <t xml:space="preserve">Empleo total (Total employment): </t>
    </r>
    <r>
      <rPr>
        <sz val="11"/>
        <rFont val="Calibri"/>
        <family val="2"/>
        <scheme val="minor"/>
      </rPr>
      <t>Número de personas empleadas en el país dentro del periodo analizado.</t>
    </r>
  </si>
  <si>
    <t>1,974,800</t>
  </si>
  <si>
    <r>
      <rPr>
        <b/>
        <sz val="11"/>
        <rFont val="Calibri"/>
        <family val="2"/>
        <scheme val="minor"/>
      </rPr>
      <t>Porcentaje de empleo en ocupaciones de alta tecnología (Employment share of high-tech occupations):</t>
    </r>
    <r>
      <rPr>
        <sz val="11"/>
        <rFont val="Calibri"/>
        <family val="2"/>
        <scheme val="minor"/>
      </rPr>
      <t xml:space="preserve"> Proporción de trabajadores que desempeñan roles en sectores avanzados tecnológicamente.
</t>
    </r>
  </si>
  <si>
    <t>4.5%</t>
  </si>
  <si>
    <r>
      <rPr>
        <b/>
        <sz val="11"/>
        <rFont val="Calibri"/>
        <family val="2"/>
        <scheme val="minor"/>
      </rPr>
      <t xml:space="preserve">Porcentaje de personas con alto nivel educativo (Share of people with high education level): </t>
    </r>
    <r>
      <rPr>
        <sz val="11"/>
        <rFont val="Calibri"/>
        <family val="2"/>
        <scheme val="minor"/>
      </rPr>
      <t>Cantidad de trabajadores con formación superior en relación con la población activa.</t>
    </r>
  </si>
  <si>
    <t>63.6%</t>
  </si>
  <si>
    <r>
      <rPr>
        <b/>
        <sz val="11"/>
        <rFont val="Calibri"/>
        <family val="2"/>
        <scheme val="minor"/>
      </rPr>
      <t>Cambio futuro en el empleo (Future employment change) :</t>
    </r>
    <r>
      <rPr>
        <sz val="11"/>
        <rFont val="Calibri"/>
        <family val="2"/>
        <scheme val="minor"/>
      </rPr>
      <t xml:space="preserve"> Variación proyectada en el número de trabajadores dentro del periodo estimado.</t>
    </r>
  </si>
  <si>
    <t>-5.7%</t>
  </si>
  <si>
    <r>
      <t xml:space="preserve">Indique las </t>
    </r>
    <r>
      <rPr>
        <b/>
        <sz val="11"/>
        <rFont val="Calibri"/>
        <family val="2"/>
        <scheme val="minor"/>
      </rPr>
      <t xml:space="preserve">tres ocupaciones más relevantes </t>
    </r>
    <r>
      <rPr>
        <sz val="11"/>
        <rFont val="Calibri"/>
        <family val="2"/>
        <scheme val="minor"/>
      </rPr>
      <t>o solicitadas dentro del sector o área de interés:</t>
    </r>
  </si>
  <si>
    <t xml:space="preserve">Health professionals, Care workers and Health associate professionals. </t>
  </si>
  <si>
    <r>
      <t xml:space="preserve">Complete los porcentajes correspondientes al empleo en el sector u ocupación de su interés, desglosado por </t>
    </r>
    <r>
      <rPr>
        <b/>
        <sz val="11"/>
        <rFont val="Calibri"/>
        <family val="2"/>
        <scheme val="minor"/>
      </rPr>
      <t>grupos de edad</t>
    </r>
    <r>
      <rPr>
        <sz val="11"/>
        <rFont val="Calibri"/>
        <family val="2"/>
        <scheme val="minor"/>
      </rPr>
      <t>:
15-24 años / 25-49 años / 50-64 años.
La cuarta celda restante es de texto libre para anotaciones que considere oportunas.</t>
    </r>
  </si>
  <si>
    <t>4.9%</t>
  </si>
  <si>
    <t>57.7%</t>
  </si>
  <si>
    <t>35.1%</t>
  </si>
  <si>
    <t>2.2 Indicadores básicos de las competencias requeridas por ocupación</t>
  </si>
  <si>
    <t>A continuación, en el siguiente apartado, deberá recopilar los indicadores clave utilizando los datos proporcionados en el siguiente link. Para ello, comience por seleccionar discover skills, también debes filtrar por el país.</t>
  </si>
  <si>
    <t>Skills for Jobs (OECD)</t>
  </si>
  <si>
    <t>Por favor, seleccione entre el siguiente listado sobre qué competencia se ha realizado el análisis y la especialidad sobre las que se obtienen los indicadores entre las tres posibles que la solución ofrece.</t>
  </si>
  <si>
    <t>Medicine Knowledge</t>
  </si>
  <si>
    <r>
      <t xml:space="preserve">Para cada indicador, utilice la línea de referencia proporcionada y evalúe en qué tramo se encuentra el valor, siguiendo esta escala:
</t>
    </r>
    <r>
      <rPr>
        <b/>
        <i/>
        <sz val="11"/>
        <rFont val="Calibri"/>
        <family val="2"/>
        <scheme val="minor"/>
      </rPr>
      <t xml:space="preserve">1: Muy por debajo de la media / 2: Por debajo de la media /  3: Por encima de la media / 4: Muy por encima de la media </t>
    </r>
    <r>
      <rPr>
        <sz val="11"/>
        <rFont val="Calibri"/>
        <family val="2"/>
        <scheme val="minor"/>
      </rPr>
      <t xml:space="preserve">
Seleccione la categoría correspondiente según la posición del indicador en la escala.</t>
    </r>
  </si>
  <si>
    <r>
      <rPr>
        <b/>
        <sz val="11"/>
        <rFont val="Calibri"/>
        <family val="2"/>
        <scheme val="minor"/>
      </rPr>
      <t>Empleo (Employment):</t>
    </r>
    <r>
      <rPr>
        <sz val="11"/>
        <rFont val="Calibri"/>
        <family val="2"/>
        <scheme val="minor"/>
      </rPr>
      <t xml:space="preserve"> Nivel de empleo en el sector o área específica.
</t>
    </r>
    <r>
      <rPr>
        <i/>
        <sz val="11"/>
        <color theme="7" tint="-0.499984740745262"/>
        <rFont val="Calibri"/>
        <family val="2"/>
        <scheme val="minor"/>
      </rPr>
      <t>Determina el número según la posición del valor en la línea de referencia.</t>
    </r>
  </si>
  <si>
    <r>
      <rPr>
        <b/>
        <sz val="11"/>
        <rFont val="Calibri"/>
        <family val="2"/>
        <scheme val="minor"/>
      </rPr>
      <t xml:space="preserve">Horas trabajadas (Hours worked): </t>
    </r>
    <r>
      <rPr>
        <sz val="11"/>
        <rFont val="Calibri"/>
        <family val="2"/>
        <scheme val="minor"/>
      </rPr>
      <t>Promedio de horas trabajadas por semana.</t>
    </r>
    <r>
      <rPr>
        <sz val="11"/>
        <color theme="7" tint="-0.499984740745262"/>
        <rFont val="Calibri"/>
        <family val="2"/>
        <scheme val="minor"/>
      </rPr>
      <t xml:space="preserve">
</t>
    </r>
    <r>
      <rPr>
        <i/>
        <sz val="11"/>
        <color theme="7" tint="-0.499984740745262"/>
        <rFont val="Calibri"/>
        <family val="2"/>
        <scheme val="minor"/>
      </rPr>
      <t>Determina el número según la posición del valor en la línea de referencia.</t>
    </r>
  </si>
  <si>
    <r>
      <rPr>
        <b/>
        <sz val="11"/>
        <rFont val="Calibri"/>
        <family val="2"/>
        <scheme val="minor"/>
      </rPr>
      <t xml:space="preserve">Salarios (Wages): </t>
    </r>
    <r>
      <rPr>
        <sz val="11"/>
        <rFont val="Calibri"/>
        <family val="2"/>
        <scheme val="minor"/>
      </rPr>
      <t xml:space="preserve">Rango salarial o salario medio en la industria.
</t>
    </r>
    <r>
      <rPr>
        <i/>
        <sz val="11"/>
        <color theme="7" tint="-0.499984740745262"/>
        <rFont val="Calibri"/>
        <family val="2"/>
        <scheme val="minor"/>
      </rPr>
      <t>Determina el número según la posición del valor en la línea de referencia.</t>
    </r>
  </si>
  <si>
    <r>
      <rPr>
        <b/>
        <sz val="11"/>
        <rFont val="Calibri"/>
        <family val="2"/>
        <scheme val="minor"/>
      </rPr>
      <t>Infracualificación (Underqualification):</t>
    </r>
    <r>
      <rPr>
        <sz val="11"/>
        <rFont val="Calibri"/>
        <family val="2"/>
        <scheme val="minor"/>
      </rPr>
      <t xml:space="preserve"> Porcentaje de trabajadores con menos formación de la requerida.
</t>
    </r>
    <r>
      <rPr>
        <i/>
        <sz val="11"/>
        <color theme="7" tint="-0.499984740745262"/>
        <rFont val="Calibri"/>
        <family val="2"/>
        <scheme val="minor"/>
      </rPr>
      <t>Determina el número según la posición del valor en la línea de referencia.</t>
    </r>
  </si>
  <si>
    <r>
      <rPr>
        <b/>
        <sz val="11"/>
        <rFont val="Calibri"/>
        <family val="2"/>
        <scheme val="minor"/>
      </rPr>
      <t xml:space="preserve">Desempleo (Unemployment): </t>
    </r>
    <r>
      <rPr>
        <sz val="11"/>
        <rFont val="Calibri"/>
        <family val="2"/>
        <scheme val="minor"/>
      </rPr>
      <t xml:space="preserve">Tasa de desempleo en el sector o región correspondiente.
</t>
    </r>
    <r>
      <rPr>
        <sz val="11"/>
        <color theme="7" tint="-0.499984740745262"/>
        <rFont val="Calibri"/>
        <family val="2"/>
        <scheme val="minor"/>
      </rPr>
      <t>Determina el número según la posición del valor en la línea de referencia.</t>
    </r>
  </si>
  <si>
    <r>
      <rPr>
        <b/>
        <sz val="11"/>
        <rFont val="Calibri"/>
        <family val="2"/>
        <scheme val="minor"/>
      </rPr>
      <t>Conclusión:</t>
    </r>
    <r>
      <rPr>
        <sz val="11"/>
        <rFont val="Calibri"/>
        <family val="2"/>
        <scheme val="minor"/>
      </rPr>
      <t xml:space="preserve"> en base a la media de los valores asignados, el siguiente apartado muestra la posición de la competencia analizada en comparación a la media.</t>
    </r>
  </si>
  <si>
    <t xml:space="preserve">A continuación, en el siguiente apartado, deberá recopilar los indicadores clave utilizando los datos proporcionados en el siguiente link. </t>
  </si>
  <si>
    <t>Job &amp; Skills Trends (Europass)</t>
  </si>
  <si>
    <t>Por favor, escriba la ocupación sobre el que se desea conseguir la información.</t>
  </si>
  <si>
    <t>Specialised doctor</t>
  </si>
  <si>
    <t>En el siguiente apartado escriba las tres principales competencias más demandadas.
La cuarta celda restante es de texto libre para anotaciones que considere oportunas.</t>
  </si>
  <si>
    <t>Conducting academic or market research</t>
  </si>
  <si>
    <t>Diagnosing health conditions</t>
  </si>
  <si>
    <t>Technical or academic writing</t>
  </si>
  <si>
    <t>En el siguiente apartado escriba los tres principales ámbitos de conocimiento.
La cuarta celda restante es de texto libre para anotaciones que considere oportunas.</t>
  </si>
  <si>
    <t>Medicine</t>
  </si>
  <si>
    <t>Medical diagnostic and treatment technology</t>
  </si>
  <si>
    <t>Therapy and rehabilitation</t>
  </si>
  <si>
    <r>
      <t>En el siguiente apartado, dentro de la categoría de</t>
    </r>
    <r>
      <rPr>
        <i/>
        <sz val="11"/>
        <rFont val="Calibri"/>
        <family val="2"/>
        <scheme val="minor"/>
      </rPr>
      <t xml:space="preserve"> trends </t>
    </r>
    <r>
      <rPr>
        <sz val="11"/>
        <rFont val="Calibri"/>
        <family val="2"/>
        <scheme val="minor"/>
      </rPr>
      <t xml:space="preserve">filtre por país y por ocupación para obtener el porcentaje de ofertas de empleo publicados en anuncios online de la ocupación que se desea evaluar, en relación con el número total de anuncios de trabajo online. 
En la gráfica que aparece en la parte de abajo, fíjese en los porcentajes del año 2018, 2021 y 2023 y refléjelos en las celdas de la derecha.
La cuarta celda restante es de texto libre para anotaciones que considere oportunas.
</t>
    </r>
    <r>
      <rPr>
        <i/>
        <sz val="11"/>
        <rFont val="Calibri"/>
        <family val="2"/>
        <scheme val="minor"/>
      </rPr>
      <t xml:space="preserve">
</t>
    </r>
    <r>
      <rPr>
        <i/>
        <sz val="11"/>
        <color theme="7" tint="-0.499984740745262"/>
        <rFont val="Calibri"/>
        <family val="2"/>
        <scheme val="minor"/>
      </rPr>
      <t>Para la interpretación recordamos que este valor mide el porcentaje, es decir si se obtiene un 1,3%, se entiende que de 100 anuncios de trabajo online 1,3 son de esa occupación. Recomendamos interpretar ese número contrastándolo con expertos o fuentes fiables y teniendo presente el peso que el sector en cuestión represente en base al ámbito territorial de interés.
Se recuerda que los porcentajes pueden verse impactados por el COVID en el año 2021.</t>
    </r>
  </si>
  <si>
    <t>0.01</t>
  </si>
  <si>
    <t>2.3  Contraste de los indicadores básicos con bases de datos nacionales</t>
  </si>
  <si>
    <r>
      <t xml:space="preserve">Si ha contrastado información utilizando la solución del </t>
    </r>
    <r>
      <rPr>
        <b/>
        <i/>
        <sz val="11"/>
        <rFont val="Calibri"/>
        <family val="2"/>
        <scheme val="minor"/>
      </rPr>
      <t>Instituto Nacional de Estadística (INE)</t>
    </r>
    <r>
      <rPr>
        <sz val="11"/>
        <rFont val="Calibri"/>
        <family val="2"/>
        <scheme val="minor"/>
      </rPr>
      <t>, complete los siguientes campos con los detalles correspondientes:</t>
    </r>
  </si>
  <si>
    <t>Instituto Nacional de Estadística (INE)</t>
  </si>
  <si>
    <r>
      <t xml:space="preserve">Aplica o no aplica: </t>
    </r>
    <r>
      <rPr>
        <sz val="11"/>
        <rFont val="Calibri"/>
        <family val="2"/>
        <scheme val="minor"/>
      </rPr>
      <t>Indique si la solución utilizada ha sido útil y pertinente para su búsqueda de información y contraste con los indicadores básicos.</t>
    </r>
  </si>
  <si>
    <t>Aplica</t>
  </si>
  <si>
    <r>
      <rPr>
        <b/>
        <sz val="11"/>
        <rFont val="Calibri"/>
        <family val="2"/>
        <scheme val="minor"/>
      </rPr>
      <t>Cuál:</t>
    </r>
    <r>
      <rPr>
        <sz val="11"/>
        <rFont val="Calibri"/>
        <family val="2"/>
        <scheme val="minor"/>
      </rPr>
      <t xml:space="preserve"> Especifique el ámbito, sector o categoría de la información obtenida.</t>
    </r>
  </si>
  <si>
    <t>Empleo y formación en el sector sanitario</t>
  </si>
  <si>
    <r>
      <rPr>
        <b/>
        <sz val="11"/>
        <rFont val="Calibri"/>
        <family val="2"/>
        <scheme val="minor"/>
      </rPr>
      <t xml:space="preserve">Información contrastada: </t>
    </r>
    <r>
      <rPr>
        <sz val="11"/>
        <rFont val="Calibri"/>
        <family val="2"/>
        <scheme val="minor"/>
      </rPr>
      <t>Describa en detalle qué tipo de información ha buscado, cuáles fueron los criterios utilizados para seleccionar las fuentes de verificación y cómo ha comparado los datos obtenidos.</t>
    </r>
  </si>
  <si>
    <t>Datos sobre ocupación por rama de actividad (CNAE) y nivel de formación en perfiles sanitarios como auxiliares, técnicos y personal de apoyo.</t>
  </si>
  <si>
    <r>
      <rPr>
        <b/>
        <sz val="11"/>
        <rFont val="Calibri"/>
        <family val="2"/>
        <scheme val="minor"/>
      </rPr>
      <t>Conclusiones relevantes:</t>
    </r>
    <r>
      <rPr>
        <sz val="11"/>
        <rFont val="Calibri"/>
        <family val="2"/>
        <scheme val="minor"/>
      </rPr>
      <t xml:space="preserve"> Exponga los hallazgos más importantes derivados de la información obtenida y su posible impacto en el análisis.</t>
    </r>
  </si>
  <si>
    <t>Alta demanda de perfiles técnicos en salud y déficit de cualificación en algunas regiones. Justifica desarrollo de microcredenciales específicas.</t>
  </si>
  <si>
    <t>ES_DataLab (INE)</t>
  </si>
  <si>
    <t>Evolución del empleo y características del personal sanitario</t>
  </si>
  <si>
    <t>Visualizaciones de empleo por edad, tipo de contrato, nivel educativo y género. Comparación con proyecciones.</t>
  </si>
  <si>
    <t>Temporalidad elevada y envejecimiento profesional. Las microcredenciales son clave para la formación continua.</t>
  </si>
  <si>
    <r>
      <t xml:space="preserve">Si ha contrastado información utilizando la solución del </t>
    </r>
    <r>
      <rPr>
        <b/>
        <i/>
        <sz val="11"/>
        <rFont val="Calibri"/>
        <family val="2"/>
        <scheme val="minor"/>
      </rPr>
      <t>Instituto Ministerio de Ciencia, Innovación y Universidades,</t>
    </r>
    <r>
      <rPr>
        <sz val="11"/>
        <rFont val="Calibri"/>
        <family val="2"/>
        <scheme val="minor"/>
      </rPr>
      <t xml:space="preserve"> complete los siguientes campos con los detalles correspondientes:</t>
    </r>
  </si>
  <si>
    <t xml:space="preserve">Sistema Integrado de Información Universitaria (SIIU) </t>
  </si>
  <si>
    <t>Oferta formativa y egreso en titulaciones de salud</t>
  </si>
  <si>
    <t>Tasas de abandono, duración media y distribución geográfica de grados de salud.</t>
  </si>
  <si>
    <t>Las microcredenciales ofrecen alternativas más flexibles, especialmente para quienes abandonan estudios largos.</t>
  </si>
  <si>
    <t>2.4 Contraste de los indicadores básicos con bases de datos autonómicas</t>
  </si>
  <si>
    <r>
      <t xml:space="preserve">Si ha contrastado información utilizando las soluciones </t>
    </r>
    <r>
      <rPr>
        <b/>
        <sz val="11"/>
        <rFont val="Calibri"/>
        <family val="2"/>
        <scheme val="minor"/>
      </rPr>
      <t>estadísticas de la</t>
    </r>
    <r>
      <rPr>
        <sz val="11"/>
        <rFont val="Calibri"/>
        <family val="2"/>
        <scheme val="minor"/>
      </rPr>
      <t xml:space="preserve"> </t>
    </r>
    <r>
      <rPr>
        <b/>
        <i/>
        <sz val="11"/>
        <rFont val="Calibri"/>
        <family val="2"/>
        <scheme val="minor"/>
      </rPr>
      <t>CC.AA. respectiva</t>
    </r>
    <r>
      <rPr>
        <sz val="11"/>
        <rFont val="Calibri"/>
        <family val="2"/>
        <scheme val="minor"/>
      </rPr>
      <t>, complete los siguientes campos con los detalles correspondientes:</t>
    </r>
  </si>
  <si>
    <t>Organismos responsables de la estadística autonómica (CC.AA. respectiva)</t>
  </si>
  <si>
    <t>Salud pública y FP sanitaria</t>
  </si>
  <si>
    <t>Datos regionales sobre formación y distribución de empleo en atención primaria.</t>
  </si>
  <si>
    <t>Relevancia de adaptar microcredenciales al contexto territorial específico.</t>
  </si>
  <si>
    <r>
      <t xml:space="preserve">Si ha contrastado información utilizando las soluciones de los </t>
    </r>
    <r>
      <rPr>
        <b/>
        <sz val="11"/>
        <rFont val="Calibri"/>
        <family val="2"/>
        <scheme val="minor"/>
      </rPr>
      <t>servicios públicos de empleo de la CC.AA. respectiva</t>
    </r>
    <r>
      <rPr>
        <sz val="11"/>
        <rFont val="Calibri"/>
        <family val="2"/>
        <scheme val="minor"/>
      </rPr>
      <t>, complete los siguientes campos con los detalles correspondientes:</t>
    </r>
  </si>
  <si>
    <t>Servicios públicos de empleo autonómicos (CC.AA. respectiva)</t>
  </si>
  <si>
    <t>Demandas de empleo y formación sanitaria</t>
  </si>
  <si>
    <t>Informes de ocupaciones con alta demanda como cuidados geriátricos y sociosanitarios.</t>
  </si>
  <si>
    <t>Microcredenciales como vía eficaz para responder a demandas inmediatas del mercado laboral.</t>
  </si>
  <si>
    <t>2.5 Contraste de los indicadores básicos con fuentes cualitativas documentales</t>
  </si>
  <si>
    <r>
      <t xml:space="preserve">Si ha contrastado información utilizando la solución del </t>
    </r>
    <r>
      <rPr>
        <b/>
        <i/>
        <sz val="11"/>
        <rFont val="Calibri"/>
        <family val="2"/>
        <scheme val="minor"/>
      </rPr>
      <t>SEPE</t>
    </r>
    <r>
      <rPr>
        <sz val="11"/>
        <rFont val="Calibri"/>
        <family val="2"/>
        <scheme val="minor"/>
      </rPr>
      <t>, complete los siguientes campos con los detalles correspondientes:</t>
    </r>
  </si>
  <si>
    <t>Observatorio de las Ocupaciones (SEPE)</t>
  </si>
  <si>
    <t>Ocupaciones de difícil cobertura en salud</t>
  </si>
  <si>
    <t>Análisis de rotación y escasez en perfiles como técnicos de farmacia o geriatría.</t>
  </si>
  <si>
    <t>Refuerza necesidad de formaciones cortas para inserción rápida en el mercado.</t>
  </si>
  <si>
    <r>
      <t xml:space="preserve">Si ha contrastado información utilizando la solución del </t>
    </r>
    <r>
      <rPr>
        <b/>
        <i/>
        <sz val="11"/>
        <rFont val="Calibri"/>
        <family val="2"/>
        <scheme val="minor"/>
      </rPr>
      <t>Learner-Centric Advanced Manufacturing Platform (LCAMP)</t>
    </r>
    <r>
      <rPr>
        <sz val="11"/>
        <rFont val="Calibri"/>
        <family val="2"/>
        <scheme val="minor"/>
      </rPr>
      <t>, complete los siguientes campos con los detalles correspondientes:</t>
    </r>
  </si>
  <si>
    <t>Skills and Jobs Observatory (LCAMP)</t>
  </si>
  <si>
    <t>Competencias digitales y emergentes en salud</t>
  </si>
  <si>
    <t>Marcos de competencia digital y tecnológica para técnicos sanitarios.</t>
  </si>
  <si>
    <t>Necesidad urgente de formar en salud digital con microcredenciales especializadas.</t>
  </si>
  <si>
    <r>
      <t xml:space="preserve">Si ha contrastado información utilizando la solución del </t>
    </r>
    <r>
      <rPr>
        <b/>
        <i/>
        <sz val="11"/>
        <rFont val="Calibri"/>
        <family val="2"/>
        <scheme val="minor"/>
      </rPr>
      <t>Orkestra, Instituto Vasco de Competitividad,</t>
    </r>
    <r>
      <rPr>
        <sz val="11"/>
        <rFont val="Calibri"/>
        <family val="2"/>
        <scheme val="minor"/>
      </rPr>
      <t xml:space="preserve"> complete los siguientes campos con los detalles correspondientes:</t>
    </r>
  </si>
  <si>
    <t>Informe de competitividad del País Vasco (Orkestra)</t>
  </si>
  <si>
    <t>I+D, empleo y formación técnica en salud</t>
  </si>
  <si>
    <t>Datos de empleo, biociencias y colaboración universidad-empresa.</t>
  </si>
  <si>
    <t>Se deben impulsar microcredenciales en transferencia tecnológica y cooperación público-privada.</t>
  </si>
  <si>
    <t>2.6 Contraste de los indicadores básicos con el tejido productivo</t>
  </si>
  <si>
    <r>
      <t xml:space="preserve">Si ha contrastado información utilizando la solución de los </t>
    </r>
    <r>
      <rPr>
        <b/>
        <i/>
        <sz val="11"/>
        <rFont val="Calibri"/>
        <family val="2"/>
        <scheme val="minor"/>
      </rPr>
      <t>Mecanismos de cooperación de la institución de educación superior que realiza el ejercicio de inteligencia de competencias</t>
    </r>
    <r>
      <rPr>
        <sz val="11"/>
        <rFont val="Calibri"/>
        <family val="2"/>
        <scheme val="minor"/>
      </rPr>
      <t>, complete los siguientes campos con los detalles correspondientes:</t>
    </r>
  </si>
  <si>
    <t>Mecanismos de cooperación (institución de educación superior que realiza el ejercicio de inteligencia de competencias)</t>
  </si>
  <si>
    <t>Programas compartidos de microcredenciales en salud</t>
  </si>
  <si>
    <t>Casos de colaboración interuniversitaria para desarrollo modular de formación.</t>
  </si>
  <si>
    <t>Escalar microcredenciales a través de alianzas fortalece impacto y sostenibilidad.</t>
  </si>
  <si>
    <t>Ausencia de métricas de impacto de la formación</t>
  </si>
  <si>
    <t>No aplica</t>
  </si>
  <si>
    <t>III. Identificación de la microcredencial</t>
  </si>
  <si>
    <t>3. Nombre de la microcredencial</t>
  </si>
  <si>
    <t>Indique el nombre oficial de la microcredencial.</t>
  </si>
  <si>
    <t>Microcredencial en Telemedicina y Herramientas Digitales para la Atención Sanitaria</t>
  </si>
  <si>
    <t>4. Número de ECTS asignados</t>
  </si>
  <si>
    <t>Especifique el número total de créditos ECTS necesarios para la implementación y mantenimiento de la microcredencial.</t>
  </si>
  <si>
    <t>5. Modalidad de impartición</t>
  </si>
  <si>
    <t>Mencione la modalidad en la que se ofrece la microcredencial.</t>
  </si>
  <si>
    <t>Presencial</t>
  </si>
  <si>
    <t>6. Duración de la microcredencial</t>
  </si>
  <si>
    <t>Especifique la duración estimada de la microcredencial en horas o semanas, según corresponda.</t>
  </si>
  <si>
    <t>6 semanas (aproximadamente 150 horas totales)</t>
  </si>
  <si>
    <t>7. Descripción de la microcredencial</t>
  </si>
  <si>
    <t>Proporcione una descripción breve de la microcredencial, incluyendo sus objetivos, destinatarios y principales competencias que se desarrollan en los participantes.</t>
  </si>
  <si>
    <t>Esta microcredencial tiene como objetivo capacitar a profesionales sanitarios en el uso de tecnologías digitales para la atención médica a distancia. Está dirigida a personal médico, de enfermería y profesionales del ámbito sociosanitario interesados en incorporar la telemedicina en su práctica diaria.
Entre las principales competencias que se desarrollan destacan: el manejo de plataformas de teleconsulta, protección de datos en entornos digitales de salud, comunicación clínica virtual y evaluación de resultados en atención remota.</t>
  </si>
  <si>
    <t>8. Ámbito de conocimiento de la microcredencial</t>
  </si>
  <si>
    <t>Mencione el área o campo específico de conocimiento al que pertenece la microcredencial (por ejemplo, tecnología, marketing, salud, etc.), según el Anexo I del RDL 822/2021.</t>
  </si>
  <si>
    <t>Medicina y odontología</t>
  </si>
  <si>
    <t>IV. Evaluación de viabilidad y seguimiento</t>
  </si>
  <si>
    <t>9. Valoración de la viabilidad de la microcredencial, según recursos económicos</t>
  </si>
  <si>
    <t>Detallar la estimación de recursos necesarios, especificando el total: número de personas, presupuesto y otros factores clave. Según los recursos de la universidad y de la Administración (General o Territorial), la viabilidad de una microcredencial se debe medir considerando estos mismos.</t>
  </si>
  <si>
    <t>9.1 Recursos institucionales</t>
  </si>
  <si>
    <r>
      <rPr>
        <b/>
        <sz val="11"/>
        <rFont val="Calibri"/>
        <family val="2"/>
        <scheme val="minor"/>
      </rPr>
      <t>Políticas y estrategias:</t>
    </r>
    <r>
      <rPr>
        <sz val="11"/>
        <rFont val="Calibri"/>
        <family val="2"/>
        <scheme val="minor"/>
      </rPr>
      <t xml:space="preserve"> La existencia de políticas internas que respalden la creación y validación de microcredenciales.
</t>
    </r>
    <r>
      <rPr>
        <sz val="11"/>
        <color theme="7" tint="-0.499984740745262"/>
        <rFont val="Calibri"/>
        <family val="2"/>
        <scheme val="minor"/>
      </rPr>
      <t>Método: Revisar los documentos de estrategia y políticas internas disponibles. Si no existe una estrategia formalizada, puede ser necesario desarrollar una, lo que puede llevar algún tiempo dependiendo de la organización interna de la universidad.</t>
    </r>
    <r>
      <rPr>
        <sz val="11"/>
        <rFont val="Calibri"/>
        <family val="2"/>
        <scheme val="minor"/>
      </rPr>
      <t xml:space="preserve">
</t>
    </r>
    <r>
      <rPr>
        <sz val="11"/>
        <color theme="7" tint="-0.499984740745262"/>
        <rFont val="Calibri"/>
        <family val="2"/>
        <scheme val="minor"/>
      </rPr>
      <t>Incluir el link en caso de existir.</t>
    </r>
  </si>
  <si>
    <t>La Universidad de Ciencias de la Salud cuenta con una Estrategia de Transformación Digital y Formación Continua, que contempla el desarrollo de microcredenciales como herramienta para la actualización profesional y el aprendizaje flexible. Esta estrategia forma parte del Plan Institucional 2023–2027, alineado con las recomendaciones del Espacio Europeo de Educación Superior (EEES) y el Marco Europeo de Microcredenciales.</t>
  </si>
  <si>
    <r>
      <rPr>
        <b/>
        <sz val="11"/>
        <rFont val="Calibri"/>
        <family val="2"/>
        <scheme val="minor"/>
      </rPr>
      <t>Aprobación institucional:</t>
    </r>
    <r>
      <rPr>
        <sz val="11"/>
        <rFont val="Calibri"/>
        <family val="2"/>
        <scheme val="minor"/>
      </rPr>
      <t xml:space="preserve"> El apoyo y compromiso de la alta dirección y otros órganos universitarios clave para la implementación de esta iniciativa.
</t>
    </r>
    <r>
      <rPr>
        <sz val="11"/>
        <color theme="7" tint="-0.499984740745262"/>
        <rFont val="Calibri"/>
        <family val="2"/>
        <scheme val="minor"/>
      </rPr>
      <t>Método: Investiga los procesos de toma de decisiones dentro de la universidad y la complejidad de las aprobaciones institucionales.</t>
    </r>
  </si>
  <si>
    <t>El desarrollo de microcredenciales cuenta con el respaldo del Vicerrectorado de Docencia y Formación Permanente, así como con el aval del Consejo de Gobierno, que en su sesión del 15 de marzo de 2025 aprobó la creación de un marco institucional para su validación académica.</t>
  </si>
  <si>
    <t>9.2 Recursos humanos internos</t>
  </si>
  <si>
    <r>
      <rPr>
        <b/>
        <sz val="11"/>
        <rFont val="Calibri"/>
        <family val="2"/>
        <scheme val="minor"/>
      </rPr>
      <t>Docentes:</t>
    </r>
    <r>
      <rPr>
        <sz val="11"/>
        <rFont val="Calibri"/>
        <family val="2"/>
        <scheme val="minor"/>
      </rPr>
      <t xml:space="preserve"> Disponibilidad de profesores o expertos internos en el área temática de la microcredencial, capaces de desarrollar y enseñar los contenidos.
</t>
    </r>
    <r>
      <rPr>
        <sz val="11"/>
        <color theme="7" tint="-0.499984740745262"/>
        <rFont val="Calibri"/>
        <family val="2"/>
        <scheme val="minor"/>
      </rPr>
      <t>Método: Calcula la carga horaria de cada docente, el número de estudiantes que se atenderán, y si se requiere personal adicional para clases prácticas o en línea. Para esto, puedes consultar con el departamento académico o los coordinadores de programas similares.</t>
    </r>
  </si>
  <si>
    <t>4 docentes internos (20 horas cada uno a razón de 35 €/hora)</t>
  </si>
  <si>
    <r>
      <rPr>
        <b/>
        <sz val="11"/>
        <rFont val="Calibri"/>
        <family val="2"/>
        <scheme val="minor"/>
      </rPr>
      <t>Coordinadores académicos:</t>
    </r>
    <r>
      <rPr>
        <sz val="11"/>
        <rFont val="Calibri"/>
        <family val="2"/>
        <scheme val="minor"/>
      </rPr>
      <t xml:space="preserve"> Profesionales dentro de la institución que pueden coordinar la creación, implementación y seguimiento de la microcredencial.
</t>
    </r>
    <r>
      <rPr>
        <sz val="11"/>
        <color theme="7" tint="-0.499984740745262"/>
        <rFont val="Calibri"/>
        <family val="2"/>
        <scheme val="minor"/>
      </rPr>
      <t>Método: Consulta con otros programas que tengan una estructura similar para obtener estimaciones basadas en experiencias previas. Un buen punto de partida es asumir que cada coordinador gestionará un grupo de módulos o cursos específicos.</t>
    </r>
  </si>
  <si>
    <t>1 coordinador principal (40 h x 35 €/h) + 1 coordinador adjunto (20 h x 30 €/h)</t>
  </si>
  <si>
    <r>
      <rPr>
        <b/>
        <sz val="11"/>
        <rFont val="Calibri"/>
        <family val="2"/>
        <scheme val="minor"/>
      </rPr>
      <t>Personal de apoyo administrativo:</t>
    </r>
    <r>
      <rPr>
        <sz val="11"/>
        <rFont val="Calibri"/>
        <family val="2"/>
        <scheme val="minor"/>
      </rPr>
      <t xml:space="preserve"> Recursos administrativos que puedan gestionar las inscripciones, registros y certificaciones de los estudiantes en la microcredencial.
</t>
    </r>
    <r>
      <rPr>
        <sz val="11"/>
        <color theme="7" tint="-0.499984740745262"/>
        <rFont val="Calibri"/>
        <family val="2"/>
        <scheme val="minor"/>
      </rPr>
      <t>Método: Calcula el número de estudiantes que se esperan en el programa y estima el tiempo que necesitarán los administradores para gestionar las inscripciones, las comunicaciones y los certificados. Considera también si se necesita personal adicional para tareas específicas (por ejemplo, soporte técnico en línea).</t>
    </r>
  </si>
  <si>
    <t>Media jornada durante 2 meses (20 h/semana x 8 semanas x 20 €/h)</t>
  </si>
  <si>
    <t>9.3 Recursos humanos externos</t>
  </si>
  <si>
    <r>
      <rPr>
        <b/>
        <sz val="11"/>
        <rFont val="Calibri"/>
        <family val="2"/>
        <scheme val="minor"/>
      </rPr>
      <t>Consultores o asesores externos:</t>
    </r>
    <r>
      <rPr>
        <sz val="11"/>
        <rFont val="Calibri"/>
        <family val="2"/>
        <scheme val="minor"/>
      </rPr>
      <t xml:space="preserve"> Profesionales externos que puedan aportar conocimiento especializado en el diseño, desarrollo o implementación de microcredenciales.
</t>
    </r>
    <r>
      <rPr>
        <sz val="11"/>
        <color theme="7" tint="-0.499984740745262"/>
        <rFont val="Calibri"/>
        <family val="2"/>
        <scheme val="minor"/>
      </rPr>
      <t>Método: Consulta con empresas o consultores especializados para obtener presupuestos o tarifas horarias, y estima el número de horas que se requerirán para cada área específica del proyecto.</t>
    </r>
  </si>
  <si>
    <t>2 consultores externos (10 h c/u x 80 €/h)</t>
  </si>
  <si>
    <r>
      <rPr>
        <b/>
        <sz val="11"/>
        <rFont val="Calibri"/>
        <family val="2"/>
        <scheme val="minor"/>
      </rPr>
      <t xml:space="preserve">Colaboraciones con empresas, instituciones o sectores empresariales: </t>
    </r>
    <r>
      <rPr>
        <sz val="11"/>
        <rFont val="Calibri"/>
        <family val="2"/>
        <scheme val="minor"/>
      </rPr>
      <t xml:space="preserve">Posibilidad de involucrar a expertos o empresas externas que puedan contribuir con su experiencia práctica, en especial en el desarrollo de contenidos aplicados.
</t>
    </r>
    <r>
      <rPr>
        <sz val="11"/>
        <color theme="7" tint="-0.499984740745262"/>
        <rFont val="Calibri"/>
        <family val="2"/>
        <scheme val="minor"/>
      </rPr>
      <t>Método: Establece las expectativas con las empresas y ajusta el número de colaboradores externos según sus capacidades y el nivel de cooperación que ofrecen.</t>
    </r>
  </si>
  <si>
    <t>Colaboración sin coste directo (aportación en especie: casos prácticos y sesiones aplicadas)</t>
  </si>
  <si>
    <r>
      <rPr>
        <b/>
        <sz val="11"/>
        <rFont val="Calibri"/>
        <family val="2"/>
        <scheme val="minor"/>
      </rPr>
      <t>Alianzas con otras universidades:</t>
    </r>
    <r>
      <rPr>
        <sz val="11"/>
        <rFont val="Calibri"/>
        <family val="2"/>
        <scheme val="minor"/>
      </rPr>
      <t xml:space="preserve"> Posibilidad de trabajar junto a otras instituciones educativas para compartir conocimientos y recursos.
</t>
    </r>
    <r>
      <rPr>
        <sz val="11"/>
        <color theme="7" tint="-0.499984740745262"/>
        <rFont val="Calibri"/>
        <family val="2"/>
        <scheme val="minor"/>
      </rPr>
      <t>Método: Establece el número de universidades con las que deseas colaborar y discútelo con los responsables de colaboración internacional o relaciones institucionales de la universidad para estimar el esfuerzo y el personal necesarios.</t>
    </r>
  </si>
  <si>
    <t>Actividad de coordinación institucional asumida por personal existente</t>
  </si>
  <si>
    <t>9.4 Recursos tecnológicos</t>
  </si>
  <si>
    <r>
      <rPr>
        <b/>
        <sz val="11"/>
        <rFont val="Calibri"/>
        <family val="2"/>
        <scheme val="minor"/>
      </rPr>
      <t>Plataformas de aprendizaje en línea:</t>
    </r>
    <r>
      <rPr>
        <sz val="11"/>
        <rFont val="Calibri"/>
        <family val="2"/>
        <scheme val="minor"/>
      </rPr>
      <t xml:space="preserve"> Herramientas digitales o cualquier otro sistema de gestión de aprendizaje (LMS) que permita impartir y gestionar la microcredencial en línea.
</t>
    </r>
    <r>
      <rPr>
        <sz val="11"/>
        <color theme="7" tint="-0.499984740745262"/>
        <rFont val="Calibri"/>
        <family val="2"/>
        <scheme val="minor"/>
      </rPr>
      <t>Método: Solicita presupuestos a los proveedores de plataformas LMS y haz una estimación basada en el número de usuarios (estudiantes y personal). Algunas plataformas tienen precios por estudiante, por lo que si tienes una idea aproximada de la cantidad de estudiantes, podrás calcular un costo por suscripción.</t>
    </r>
  </si>
  <si>
    <t>Uso de Moodle institucional (sin coste adicional)</t>
  </si>
  <si>
    <r>
      <rPr>
        <b/>
        <sz val="11"/>
        <rFont val="Calibri"/>
        <family val="2"/>
        <scheme val="minor"/>
      </rPr>
      <t>Herramientas de evaluación y seguimiento:</t>
    </r>
    <r>
      <rPr>
        <sz val="11"/>
        <rFont val="Calibri"/>
        <family val="2"/>
        <scheme val="minor"/>
      </rPr>
      <t xml:space="preserve"> Sistemas para evaluar a los estudiantes, realizar seguimiento de su progreso y emitir las credenciales digitales correspondientes.
</t>
    </r>
    <r>
      <rPr>
        <sz val="11"/>
        <color theme="7" tint="-0.499984740745262"/>
        <rFont val="Calibri"/>
        <family val="2"/>
        <scheme val="minor"/>
      </rPr>
      <t>Método: Consulta con los proveedores de herramientas educativas sobre licencias o tarifas basadas en la cantidad de usuarios o tareas evaluativas.</t>
    </r>
  </si>
  <si>
    <t>Uso de herramientas integradas en Moodle y OpenBadges (ya licenciadas)</t>
  </si>
  <si>
    <r>
      <rPr>
        <b/>
        <sz val="11"/>
        <rFont val="Calibri"/>
        <family val="2"/>
        <scheme val="minor"/>
      </rPr>
      <t xml:space="preserve">Infraestructura física y digital: </t>
    </r>
    <r>
      <rPr>
        <sz val="11"/>
        <rFont val="Calibri"/>
        <family val="2"/>
        <scheme val="minor"/>
      </rPr>
      <t xml:space="preserve">Espacios físicos y equipos tecnológicos disponibles para el desarrollo y entrega de la microcredencial, como laboratorios, salas de trabajo colaborativo, etc.
</t>
    </r>
    <r>
      <rPr>
        <sz val="11"/>
        <color theme="7" tint="-0.499984740745262"/>
        <rFont val="Calibri"/>
        <family val="2"/>
        <scheme val="minor"/>
      </rPr>
      <t>Método: Consulta con los departamentos de infraestructura y tecnología de la universidad para saber si los recursos actuales son suficientes o si se necesita comprar más equipos.</t>
    </r>
  </si>
  <si>
    <t>Uso de salas de grabación y equipos institucionales existentes</t>
  </si>
  <si>
    <t>9.5 Otros</t>
  </si>
  <si>
    <r>
      <t xml:space="preserve">Cualquier </t>
    </r>
    <r>
      <rPr>
        <b/>
        <sz val="11"/>
        <rFont val="Calibri"/>
        <family val="2"/>
        <scheme val="minor"/>
      </rPr>
      <t>gasto adicional no contemplado</t>
    </r>
    <r>
      <rPr>
        <sz val="11"/>
        <rFont val="Calibri"/>
        <family val="2"/>
        <scheme val="minor"/>
      </rPr>
      <t xml:space="preserve"> en las categorías anteriores, como imprevistos, campañas de comunicación, difusión del programa o necesidades específicas del proyecto.
</t>
    </r>
    <r>
      <rPr>
        <sz val="11"/>
        <color theme="7" tint="-0.499984740745262"/>
        <rFont val="Calibri"/>
        <family val="2"/>
        <scheme val="minor"/>
      </rPr>
      <t xml:space="preserve">Método: Identifica cualquier otro gasto que pueda surgir (campañas de comunicación, imprevistos) y establece un fondo de contingencia. </t>
    </r>
  </si>
  <si>
    <t>Campaña de comunicación básica, diseño gráfico y reserva de contingencia</t>
  </si>
  <si>
    <t>Método de Estimación</t>
  </si>
  <si>
    <r>
      <t>Para calcular estos rangos, es importante realizar una i</t>
    </r>
    <r>
      <rPr>
        <b/>
        <sz val="11"/>
        <rFont val="Calibri"/>
        <family val="2"/>
        <scheme val="minor"/>
      </rPr>
      <t xml:space="preserve">nvestigación preliminar sobre costos </t>
    </r>
    <r>
      <rPr>
        <sz val="11"/>
        <rFont val="Calibri"/>
        <family val="2"/>
        <scheme val="minor"/>
      </rPr>
      <t>previos en tu universidad o en otras instituciones. Algunas formas de hacerlo incluyen:
- Consultar con otros departamentos o universidades sobre sus experiencias previas.
- Revisar presupuestos anteriores de proyectos similares.
- Hablar con proveedores de software y servicios educativos para obtener cotizaciones directas.</t>
    </r>
  </si>
  <si>
    <t>9.6 Costes indirectos (personal, materiales, infraestructura, IVA)</t>
  </si>
  <si>
    <t>El siguiente porcentaje refleja una estimación de costes indirectos no mencionados antes, redondeados de media al 15%.</t>
  </si>
  <si>
    <t>9.7 TOTAL de la estimación</t>
  </si>
  <si>
    <t>En este apartado se ve reflejado el coste total estimado para la microcredencial.</t>
  </si>
  <si>
    <t>9.8 Coste por crédito</t>
  </si>
  <si>
    <t>En este apartado se encuentra el coste por crédito de la microcredencial.</t>
  </si>
  <si>
    <t>10. Variaciones</t>
  </si>
  <si>
    <t>Esta sección analiza los cambios en el mercado laboral respecto a ejercicios anteriores, su frecuencia y las razones detrás de ellos, como tendencias del sector, avances tecnológicos o ajustes en la demanda de competencias. Importante mencionar que esta sección solo hay que rellenarse en caso de no ser la primera vez que se rellena la ficha.</t>
  </si>
  <si>
    <t>10.1 Variaciones respecto al ejercicio anterior</t>
  </si>
  <si>
    <t>Por favor, indique si existen variaciones con respecto al ejercicio anterior.</t>
  </si>
  <si>
    <t>SI</t>
  </si>
  <si>
    <t>10.2 Frecuencia de actualización del ejercicio</t>
  </si>
  <si>
    <t xml:space="preserve">Por favor, indique la frecuencia con la que observa variaciones en la oferta de trabajo en el mercado laboral, según los datos obtenidos en su investigación. Esto se refiere a la regularidad con la que cambian o se modifican las ofertas de empleo en el sector o territorio que está analizando. </t>
  </si>
  <si>
    <t>Trimestral</t>
  </si>
  <si>
    <t>10.3 Justificación</t>
  </si>
  <si>
    <r>
      <t xml:space="preserve">Por favor, proporcione una justificación detallada de las variaciones observadas con respecto al ejercicio anterior. Explique las razones detrás de estos cambios, teniendo en cuenta factores como </t>
    </r>
    <r>
      <rPr>
        <b/>
        <sz val="11"/>
        <color theme="1"/>
        <rFont val="Calibri"/>
        <family val="2"/>
        <scheme val="minor"/>
      </rPr>
      <t>nuevas tendencias en el mercado, cambios en las necesidades del sector, ajustes en la disponibilidad de recursos, entre otros.</t>
    </r>
    <r>
      <rPr>
        <sz val="11"/>
        <color theme="1"/>
        <rFont val="Calibri"/>
        <family val="2"/>
        <scheme val="minor"/>
      </rPr>
      <t xml:space="preserve"> 
Por ejemplo, si se ha identificado un aumento en la demanda de una competencia específica, explique si este cambio se debe a un crecimiento en la industria o a la evolución de la tecnología.</t>
    </r>
  </si>
  <si>
    <t xml:space="preserve">Las variaciones respecto al ejercicio anterior se deben al aumento de la demanda de perfiles técnicos en salud, la incorporación de nuevas tecnologías (como la salud digital), cambios normativos que favorecen formaciones modulares, y una mayor disponibilidad de recursos institucionales. Además, se ha reforzado la alineación con las prioridades estratégicas de empleabilidad y formación continua.
</t>
  </si>
  <si>
    <t>V. Decisión de aprobación</t>
  </si>
  <si>
    <t>11. Decisión sobre el lanzamiento de la microcredencial</t>
  </si>
  <si>
    <t>Especifique si finalmente se decide lanzar la microcredencial en función del análisis de viabilidad y los resultados obtenidos. Justifique brevemente la decisión tomada.</t>
  </si>
  <si>
    <t>Proporcione el nombre de la persona que ha aceptado la microcredencial como válida.</t>
  </si>
  <si>
    <t>Juan Pérez</t>
  </si>
  <si>
    <t>Identificación de tendencias del mercado laboral actuales</t>
  </si>
  <si>
    <t>Prospectiva del mercado laboral</t>
  </si>
  <si>
    <t>Institución(es) de la Educación Superior</t>
  </si>
  <si>
    <t xml:space="preserve">Alta </t>
  </si>
  <si>
    <t>Intermedia</t>
  </si>
  <si>
    <t>Baja</t>
  </si>
  <si>
    <t>Bajo demanda</t>
  </si>
  <si>
    <t>Mensual</t>
  </si>
  <si>
    <t>Anual</t>
  </si>
  <si>
    <t>NO</t>
  </si>
  <si>
    <t>ACTUALIZACIÓN</t>
  </si>
  <si>
    <t>Ocupación</t>
  </si>
  <si>
    <t>&lt; 5.000</t>
  </si>
  <si>
    <t>Aplica y se ha encontrado información</t>
  </si>
  <si>
    <t>5.000-10.000</t>
  </si>
  <si>
    <t>Aplica y no se ha encontrado información</t>
  </si>
  <si>
    <t>10.000-25.000</t>
  </si>
  <si>
    <t>&gt; 25.000</t>
  </si>
  <si>
    <t>Colaborador específico</t>
  </si>
  <si>
    <t>Origen externo</t>
  </si>
  <si>
    <t>(presencial, en línea, híbrida, etc.).</t>
  </si>
  <si>
    <t>En línea</t>
  </si>
  <si>
    <t>Híbrida</t>
  </si>
  <si>
    <t>001</t>
  </si>
  <si>
    <t>003</t>
  </si>
  <si>
    <t>004</t>
  </si>
  <si>
    <t>005</t>
  </si>
  <si>
    <t>006</t>
  </si>
  <si>
    <t>007</t>
  </si>
  <si>
    <t>008</t>
  </si>
  <si>
    <t>009</t>
  </si>
  <si>
    <t>010</t>
  </si>
  <si>
    <t>Actividad física y ciencias del deporte</t>
  </si>
  <si>
    <t>Arquitectura, construcción, edificación y urbanismo, e ingeniería civil</t>
  </si>
  <si>
    <t>Biología y genética</t>
  </si>
  <si>
    <t>Bioquímica y biotecnología</t>
  </si>
  <si>
    <t>Ciencias agrarias y tecnología de los alimentos</t>
  </si>
  <si>
    <t>Ciencias biomédicas</t>
  </si>
  <si>
    <t>Ciencias del comportamiento y psicología</t>
  </si>
  <si>
    <t>Ciencias económicas, administración y dirección de empresas, marketing, comercio, contabilidad y turismo</t>
  </si>
  <si>
    <t>Ciencias de la educación</t>
  </si>
  <si>
    <t>Ciencias medioambientales y ecología</t>
  </si>
  <si>
    <t>Ciencias sociales, trabajo social, relaciones laborales y recursos humanos, sociología, ciencia política y relaciones internacionales</t>
  </si>
  <si>
    <t>Ciencias de la Tierra</t>
  </si>
  <si>
    <t>Derecho y especialidades jurídicas</t>
  </si>
  <si>
    <t>Enfermería</t>
  </si>
  <si>
    <t>Estudios de género y estudios feministas</t>
  </si>
  <si>
    <t>Farmacia</t>
  </si>
  <si>
    <t>Filología, estudios clásicos, traducción y lingüística</t>
  </si>
  <si>
    <t>Física y astronomía</t>
  </si>
  <si>
    <t>Fisioterapia, podología, nutrición y dietética, terapia ocupacional, óptica y optometría y logopedia</t>
  </si>
  <si>
    <t>Historia del arte y de la expresión artística, y bellas artes</t>
  </si>
  <si>
    <t>Historia, arqueología, geografía, filosofía y humanidades</t>
  </si>
  <si>
    <t>Industrias culturales: diseño, animación, cinematografía y producción audiovisual</t>
  </si>
  <si>
    <t>Ingeniería eléctrica, ingeniería mecánica, ingeniería automática, ingeniería de la organización industrial e ingeniería de la navegación</t>
  </si>
  <si>
    <t>Ingeniería industrial, ingeniería mecánica, ingeniería automática, ingeniería de la organización industrial e ingeniería de la navegación</t>
  </si>
  <si>
    <t>Ingeniería informática y de sistemas</t>
  </si>
  <si>
    <t>Ingeniería química, ingeniería de los materiales e ingeniería del medio natural</t>
  </si>
  <si>
    <t>Matemáticas y estadística</t>
  </si>
  <si>
    <t>Periodismo, comunicación, publicidad y relaciones públicas</t>
  </si>
  <si>
    <t>Química</t>
  </si>
  <si>
    <t>Veterinaria</t>
  </si>
  <si>
    <t>Interdisciplinar</t>
  </si>
  <si>
    <t>Training And Education</t>
  </si>
  <si>
    <t>Scientific Knowledge</t>
  </si>
  <si>
    <t>Digital Skills</t>
  </si>
  <si>
    <t>Cognitive Skills</t>
  </si>
  <si>
    <t>Law And Public Safety Knowledge</t>
  </si>
  <si>
    <t>Communication Skills</t>
  </si>
  <si>
    <t>Social Skills</t>
  </si>
  <si>
    <t>Arts And Humanities Knowledge</t>
  </si>
  <si>
    <t>Production And Technology Knowledge</t>
  </si>
  <si>
    <t>Resource Management</t>
  </si>
  <si>
    <t>Attitudes</t>
  </si>
  <si>
    <t>Physical Skills</t>
  </si>
  <si>
    <t>Business Processes</t>
  </si>
  <si>
    <t>Información limitada sobre competencias específicas</t>
  </si>
  <si>
    <t>Datos inconsistentes entre fuentes</t>
  </si>
  <si>
    <t>Poca información sobre necesidades futuras</t>
  </si>
  <si>
    <t>Desconocimiento de la percepción de los empleadores</t>
  </si>
  <si>
    <t>Datos o información desactualizada</t>
  </si>
  <si>
    <t>UCO</t>
  </si>
  <si>
    <t>UNIZAR</t>
  </si>
  <si>
    <t>ULL</t>
  </si>
  <si>
    <t>UC</t>
  </si>
  <si>
    <t>UCLM</t>
  </si>
  <si>
    <t>UPSA</t>
  </si>
  <si>
    <t>USAL</t>
  </si>
  <si>
    <t>UVA</t>
  </si>
  <si>
    <t>UAB</t>
  </si>
  <si>
    <t>UOC</t>
  </si>
  <si>
    <t>UC3M</t>
  </si>
  <si>
    <t>UPV</t>
  </si>
  <si>
    <t>UV</t>
  </si>
  <si>
    <t>UA</t>
  </si>
  <si>
    <t>UJI</t>
  </si>
  <si>
    <t>UEX</t>
  </si>
  <si>
    <t>UDC</t>
  </si>
  <si>
    <t>CSIC</t>
  </si>
  <si>
    <t>MU</t>
  </si>
  <si>
    <t>UO</t>
  </si>
  <si>
    <t>UM</t>
  </si>
  <si>
    <t>UNED</t>
  </si>
  <si>
    <t xml:space="preserve">Por favor, elija a continuación, del siguiente listado de indicadores, aquellos que considere más relevantes para realizar el contraste. Es recomendable escoger al menos dos. </t>
  </si>
  <si>
    <t>https://ine.es/</t>
  </si>
  <si>
    <t>https://www.es-datalab.es/</t>
  </si>
  <si>
    <t>Sistema Integrado de Información Universitaria (SIIU)</t>
  </si>
  <si>
    <t>https://www.ciencia.gob.es/</t>
  </si>
  <si>
    <t>https://www.sepe.es/HomeSepe/que-es-observatorio.html</t>
  </si>
  <si>
    <t>https://lcamp.eu/activity/skills-and-job-observatory/#:~:text=The%20LCAMP%20Observatory%20seeks%20to%20provide%20up-to-date%20and,trends%2C%20gaps%20and%20skills%20prediction%20in%20Advanced%20Manufacturing.</t>
  </si>
  <si>
    <t>https://www.orkestra.deusto.es/es/investigacion/informe-de-competitividad-del-pais-vasco</t>
  </si>
  <si>
    <t>Mecanismos de cooperación (IES que realiza el ejercicio de inteligencia de competencias)</t>
  </si>
  <si>
    <t>A continuación, se presentan soluciones de inteligencia de competencias para orientar los ejercicios de análisis de las necesidades del mercado laboral de las instituciones de educación superior. A partir de un enfoque basado en la extracción de datos cualitativos y cuantitativos, y en estrecha colaboración con las Instituciones de Educación Superior (IES), se definen a continuación los mecanismos y directrices operativas para el análisis y la gestión de las soluciones para cumplimentar la Plantilla, tomando como referencia modelos y herramientas consolidadas en España y Europa.</t>
  </si>
  <si>
    <r>
      <rPr>
        <b/>
        <sz val="11"/>
        <color theme="7" tint="-0.249977111117893"/>
        <rFont val="Calibri"/>
        <family val="2"/>
        <scheme val="minor"/>
      </rPr>
      <t>Paso 1:</t>
    </r>
    <r>
      <rPr>
        <b/>
        <sz val="11"/>
        <color theme="1"/>
        <rFont val="Calibri"/>
        <family val="2"/>
        <scheme val="minor"/>
      </rPr>
      <t xml:space="preserve"> Extracción de información y datos para alimentar los indicadores básicos definidos en la Plantilla.</t>
    </r>
  </si>
  <si>
    <t>Subpaso</t>
  </si>
  <si>
    <t>Nombre de la solución</t>
  </si>
  <si>
    <t>Organismo responsable</t>
  </si>
  <si>
    <t>Descripción de la solución</t>
  </si>
  <si>
    <t>Método de uso para el ejercicio de inteligencia de competencias</t>
  </si>
  <si>
    <t>Extracción de indicadores e información</t>
  </si>
  <si>
    <r>
      <rPr>
        <b/>
        <sz val="11"/>
        <color theme="7" tint="-0.249977111117893"/>
        <rFont val="Calibri"/>
        <family val="2"/>
        <scheme val="minor"/>
      </rPr>
      <t>1.</t>
    </r>
    <r>
      <rPr>
        <b/>
        <sz val="11"/>
        <color theme="1"/>
        <rFont val="Calibri"/>
        <family val="2"/>
        <scheme val="minor"/>
      </rPr>
      <t xml:space="preserve"> Extracción de indicadores básicos del mercado laboral</t>
    </r>
  </si>
  <si>
    <t>Skills Intelligence</t>
  </si>
  <si>
    <t>Cedefop</t>
  </si>
  <si>
    <t>Solución que permite visualizar datos de los diferentes países de la Unión Europea mediante informes y análisis sobre las tendencias en empleo, el impacto de la digitalización en el desarrollo de competencias, las predicciones sobre el futuro del empleo y las competencias, así como las tendencias formativas basadas en las competencias necesarias para el mercado laboral. Destaca por su modelo de datos, que define itinerarios formativos a partir de las competencias requeridas en el mercado laboral, constituyendo un componente transferible a la estrategia de inteligencia de competencias a desarrollar en España.</t>
  </si>
  <si>
    <r>
      <rPr>
        <b/>
        <sz val="11"/>
        <color theme="7" tint="-0.249977111117893"/>
        <rFont val="Calibri"/>
        <family val="2"/>
        <scheme val="minor"/>
      </rPr>
      <t xml:space="preserve">1. </t>
    </r>
    <r>
      <rPr>
        <sz val="11"/>
        <color theme="1"/>
        <rFont val="Calibri"/>
        <family val="2"/>
        <scheme val="minor"/>
      </rPr>
      <t xml:space="preserve">Consulte el portal en línea de la solución Skills intelligence de Cedefop, al que puede acceder a través del enlace que figura en el «Nombre de la solución» o a través del portal web de Cedefop, consultando el apartado «Online tools» donde figura la solución «Skills Intelligence».
</t>
    </r>
    <r>
      <rPr>
        <b/>
        <sz val="11"/>
        <color theme="7" tint="-0.249977111117893"/>
        <rFont val="Calibri"/>
        <family val="2"/>
        <scheme val="minor"/>
      </rPr>
      <t>2.</t>
    </r>
    <r>
      <rPr>
        <sz val="11"/>
        <color theme="1"/>
        <rFont val="Calibri"/>
        <family val="2"/>
        <scheme val="minor"/>
      </rPr>
      <t xml:space="preserve"> Una vez en la página de introducción de la solución, seleccione de entre las opciones de cabecera de la solución, el apartado «Countries».
</t>
    </r>
    <r>
      <rPr>
        <b/>
        <sz val="11"/>
        <color theme="7" tint="-0.249977111117893"/>
        <rFont val="Calibri"/>
        <family val="2"/>
        <scheme val="minor"/>
      </rPr>
      <t>3.</t>
    </r>
    <r>
      <rPr>
        <b/>
        <sz val="11"/>
        <color theme="1"/>
        <rFont val="Calibri"/>
        <family val="2"/>
        <scheme val="minor"/>
      </rPr>
      <t xml:space="preserve"> </t>
    </r>
    <r>
      <rPr>
        <sz val="11"/>
        <color theme="1"/>
        <rFont val="Calibri"/>
        <family val="2"/>
        <scheme val="minor"/>
      </rPr>
      <t xml:space="preserve">En la búsqueda por países («Browse by countries»), utilice los filtros de selección para elegir los siguientes valores:
a) «Countries» (Países): Spain.
b) «Sectors» (Sectores): según el alcance del ejercicio, elegir el sector que sea de interés.
c) «Occupations» (Ocupaciones): según el alcance del ejercicio, elegir la ocupación que sea de interés.
</t>
    </r>
    <r>
      <rPr>
        <b/>
        <sz val="11"/>
        <color theme="7" tint="-0.249977111117893"/>
        <rFont val="Calibri"/>
        <family val="2"/>
        <scheme val="minor"/>
      </rPr>
      <t>4.</t>
    </r>
    <r>
      <rPr>
        <sz val="11"/>
        <color theme="1"/>
        <rFont val="Calibri"/>
        <family val="2"/>
        <scheme val="minor"/>
      </rPr>
      <t xml:space="preserve"> Consultar los resultados para los indicadores especificados en la Plantilla.</t>
    </r>
  </si>
  <si>
    <t>Empleo total / Total employment
Porcentaje de empleo en ocupaciones de alta tecnología / Employment share of high-tech occupations
Porcentaje de personas con alto nivel educativo / Share of people with high education level
Cambio futuro en el empleo / Future employment change
Indique las tres ocupaciones más relevantes o solicitadas dentro del sector o área de interés
Porcentajes correspondientes al empleo en el sector o ocupación de su interés, desglosado por grupos de edad</t>
  </si>
  <si>
    <r>
      <rPr>
        <b/>
        <sz val="11"/>
        <color theme="7" tint="-0.249977111117893"/>
        <rFont val="Calibri"/>
        <family val="2"/>
        <scheme val="minor"/>
      </rPr>
      <t xml:space="preserve">2. </t>
    </r>
    <r>
      <rPr>
        <b/>
        <sz val="11"/>
        <color theme="1"/>
        <rFont val="Calibri"/>
        <family val="2"/>
        <scheme val="minor"/>
      </rPr>
      <t>Extracción de indicadores básicos de las competencias requeridas por ocupación</t>
    </r>
  </si>
  <si>
    <t>Skills for Jobs</t>
  </si>
  <si>
    <t>OECD</t>
  </si>
  <si>
    <t>Solución innovadora de la OCDE que permite analizar los datos actuales de todos los países miembros, proporcionando información detallada sobre la oferta de empleo demandada, las competencias requeridas para cada puesto de trabajo y las competencias que se deben fortalecer para alcanzar dichos puestos desde la posición laboral actual y sus competencias asociadas.</t>
  </si>
  <si>
    <r>
      <rPr>
        <b/>
        <sz val="11"/>
        <color theme="7" tint="-0.249977111117893"/>
        <rFont val="Calibri"/>
        <family val="2"/>
        <scheme val="minor"/>
      </rPr>
      <t xml:space="preserve">1. </t>
    </r>
    <r>
      <rPr>
        <sz val="11"/>
        <color theme="1"/>
        <rFont val="Calibri"/>
        <family val="2"/>
        <scheme val="minor"/>
      </rPr>
      <t xml:space="preserve">Consulte el portal en línea de la solución Skills for Jobs de  OECD, al que puede acceder a través del enlace que figura en el «Nombre de la solución» o a través del portal web de OECD.
</t>
    </r>
    <r>
      <rPr>
        <b/>
        <sz val="11"/>
        <color theme="7" tint="-0.249977111117893"/>
        <rFont val="Calibri"/>
        <family val="2"/>
        <scheme val="minor"/>
      </rPr>
      <t>2.</t>
    </r>
    <r>
      <rPr>
        <sz val="11"/>
        <color theme="1"/>
        <rFont val="Calibri"/>
        <family val="2"/>
        <scheme val="minor"/>
      </rPr>
      <t xml:space="preserve"> Una vez en la página de introducción de la solución, seleccione de entre las opciones el apartado «Discover Skills».
</t>
    </r>
    <r>
      <rPr>
        <b/>
        <sz val="11"/>
        <color theme="7" tint="-0.249977111117893"/>
        <rFont val="Calibri"/>
        <family val="2"/>
        <scheme val="minor"/>
      </rPr>
      <t>3.</t>
    </r>
    <r>
      <rPr>
        <b/>
        <sz val="11"/>
        <color theme="1"/>
        <rFont val="Calibri"/>
        <family val="2"/>
        <scheme val="minor"/>
      </rPr>
      <t xml:space="preserve"> </t>
    </r>
    <r>
      <rPr>
        <sz val="11"/>
        <color theme="1"/>
        <rFont val="Calibri"/>
        <family val="2"/>
        <scheme val="minor"/>
      </rPr>
      <t>Una vez dentro filtra arriba por el país en este caso  «España».</t>
    </r>
    <r>
      <rPr>
        <b/>
        <sz val="11"/>
        <color theme="1"/>
        <rFont val="Calibri"/>
        <family val="2"/>
        <scheme val="minor"/>
      </rPr>
      <t xml:space="preserve"> 
</t>
    </r>
    <r>
      <rPr>
        <sz val="11"/>
        <color theme="7" tint="-0.249977111117893"/>
        <rFont val="Calibri"/>
        <family val="2"/>
        <scheme val="minor"/>
      </rPr>
      <t>4.</t>
    </r>
    <r>
      <rPr>
        <sz val="11"/>
        <color theme="1"/>
        <rFont val="Calibri"/>
        <family val="2"/>
        <scheme val="minor"/>
      </rPr>
      <t xml:space="preserve"> De entre las 14 habilidades que aperecen selecciona aquella que se adapta al sector u ocupación analizado.
</t>
    </r>
    <r>
      <rPr>
        <b/>
        <sz val="11"/>
        <color theme="7" tint="-0.249977111117893"/>
        <rFont val="Calibri"/>
        <family val="2"/>
        <scheme val="minor"/>
      </rPr>
      <t>5.</t>
    </r>
    <r>
      <rPr>
        <sz val="11"/>
        <color theme="1"/>
        <rFont val="Calibri"/>
        <family val="2"/>
        <scheme val="minor"/>
      </rPr>
      <t xml:space="preserve"> Selecciona la sub-habilidad que más se adapta.
</t>
    </r>
    <r>
      <rPr>
        <b/>
        <sz val="11"/>
        <color theme="7" tint="-0.249977111117893"/>
        <rFont val="Calibri"/>
        <family val="2"/>
        <scheme val="minor"/>
      </rPr>
      <t>6.</t>
    </r>
    <r>
      <rPr>
        <sz val="11"/>
        <color theme="1"/>
        <rFont val="Calibri"/>
        <family val="2"/>
        <scheme val="minor"/>
      </rPr>
      <t xml:space="preserve"> Para cada indicador, utiliza la línea de referencia proporcionada y evalúa en qué tramo se encuentra el valor, siguiendo esta escala:
</t>
    </r>
    <r>
      <rPr>
        <i/>
        <sz val="9"/>
        <color theme="9" tint="-0.249977111117893"/>
        <rFont val="Calibri"/>
        <family val="2"/>
        <scheme val="minor"/>
      </rPr>
      <t xml:space="preserve">1: Muy por debajo de la media / 2: Por debajo de la media /  3: En la media / 4: Por encima de la media / 4: Muy por encima de la media </t>
    </r>
    <r>
      <rPr>
        <i/>
        <sz val="11"/>
        <color theme="1"/>
        <rFont val="Calibri"/>
        <family val="2"/>
        <scheme val="minor"/>
      </rPr>
      <t xml:space="preserve">
</t>
    </r>
    <r>
      <rPr>
        <b/>
        <sz val="11"/>
        <color theme="7" tint="-0.249977111117893"/>
        <rFont val="Calibri"/>
        <family val="2"/>
        <scheme val="minor"/>
      </rPr>
      <t>7.</t>
    </r>
    <r>
      <rPr>
        <i/>
        <sz val="11"/>
        <color theme="1"/>
        <rFont val="Calibri"/>
        <family val="2"/>
        <scheme val="minor"/>
      </rPr>
      <t xml:space="preserve"> </t>
    </r>
    <r>
      <rPr>
        <sz val="11"/>
        <color theme="1"/>
        <rFont val="Calibri"/>
        <family val="2"/>
        <scheme val="minor"/>
      </rPr>
      <t>Selecciona la categoría correspondiente según la posición del indicador en la escala y añadela en su celda correspondiente de la plantilla.</t>
    </r>
  </si>
  <si>
    <t>Empleo / Employment
Horas trabajadas / Hours worked
Salarios / Wages
Infracualificación / Underqualification
Desempleo / Unemployment</t>
  </si>
  <si>
    <t>Job &amp; Skills Trends</t>
  </si>
  <si>
    <t>Europass</t>
  </si>
  <si>
    <t>Solución que permite a los ciudadanos visualizar información sobre la demanda de ocupaciones y competencias en los distintos Estados miembros de la UE, facilitando la adquisición de competencias y la movilidad entre países. Destaca por su modelo de datos que utiliza inteligencia artificial para mapear las competencias ESCO con las descripciones de las ofertas de trabajo.</t>
  </si>
  <si>
    <r>
      <rPr>
        <b/>
        <sz val="11"/>
        <color theme="7" tint="-0.249977111117893"/>
        <rFont val="Calibri"/>
        <family val="2"/>
        <scheme val="minor"/>
      </rPr>
      <t xml:space="preserve">1. </t>
    </r>
    <r>
      <rPr>
        <sz val="11"/>
        <color theme="1"/>
        <rFont val="Calibri"/>
        <family val="2"/>
        <scheme val="minor"/>
      </rPr>
      <t xml:space="preserve">Consulte el portal en línea de la solución Jobs &amp; Skills Trends de Europass, al que puede acceder a través del enlace que figura en el «Nombre de la solución» o a través del portal web de Europass.
</t>
    </r>
    <r>
      <rPr>
        <b/>
        <sz val="11"/>
        <color theme="7" tint="-0.249977111117893"/>
        <rFont val="Calibri"/>
        <family val="2"/>
        <scheme val="minor"/>
      </rPr>
      <t>2.</t>
    </r>
    <r>
      <rPr>
        <sz val="11"/>
        <color theme="1"/>
        <rFont val="Calibri"/>
        <family val="2"/>
        <scheme val="minor"/>
      </rPr>
      <t xml:space="preserve"> Una vez en la página seleccione la pestaña de «Occupation».
</t>
    </r>
    <r>
      <rPr>
        <b/>
        <sz val="11"/>
        <color theme="7" tint="-0.249977111117893"/>
        <rFont val="Calibri"/>
        <family val="2"/>
        <scheme val="minor"/>
      </rPr>
      <t>3.</t>
    </r>
    <r>
      <rPr>
        <b/>
        <sz val="11"/>
        <color theme="1"/>
        <rFont val="Calibri"/>
        <family val="2"/>
        <scheme val="minor"/>
      </rPr>
      <t xml:space="preserve"> </t>
    </r>
    <r>
      <rPr>
        <sz val="11"/>
        <color theme="1"/>
        <rFont val="Calibri"/>
        <family val="2"/>
        <scheme val="minor"/>
      </rPr>
      <t xml:space="preserve">En  el recuadro escriba la ocupación sobre la que desea obtener información.
</t>
    </r>
    <r>
      <rPr>
        <b/>
        <sz val="11"/>
        <color theme="7" tint="-0.249977111117893"/>
        <rFont val="Calibri"/>
        <family val="2"/>
        <scheme val="minor"/>
      </rPr>
      <t>4.</t>
    </r>
    <r>
      <rPr>
        <sz val="11"/>
        <color theme="1"/>
        <rFont val="Calibri"/>
        <family val="2"/>
        <scheme val="minor"/>
      </rPr>
      <t xml:space="preserve"> Le aparecerán dos opciones «Top Skills» y «Top Knowledge Groups». Comience por consultar «Top Skills» y escriba en la plantilla las 3 competencias principales y continúe más abajo por consultar «Top Knowledge Groups» y escribe los 3 principales ámbitos de conocimiento.
</t>
    </r>
    <r>
      <rPr>
        <b/>
        <sz val="11"/>
        <color theme="7" tint="-0.249977111117893"/>
        <rFont val="Calibri"/>
        <family val="2"/>
        <scheme val="minor"/>
      </rPr>
      <t>5.</t>
    </r>
    <r>
      <rPr>
        <sz val="11"/>
        <color theme="7" tint="-0.249977111117893"/>
        <rFont val="Calibri"/>
        <family val="2"/>
        <scheme val="minor"/>
      </rPr>
      <t xml:space="preserve"> </t>
    </r>
    <r>
      <rPr>
        <sz val="11"/>
        <rFont val="Calibri"/>
        <family val="2"/>
        <scheme val="minor"/>
      </rPr>
      <t>A continuación seleccione «Trends»,</t>
    </r>
    <r>
      <rPr>
        <sz val="11"/>
        <color theme="1"/>
        <rFont val="Calibri"/>
        <family val="2"/>
        <scheme val="minor"/>
      </rPr>
      <t xml:space="preserve"> filtre por país y ocupación para obtener el porcentaje de ofertas de empleo publicadas en anuncios online de la ocupación que se desea evaluar, en relación con el número total de anuncios de trabajo online. 
</t>
    </r>
    <r>
      <rPr>
        <b/>
        <sz val="11"/>
        <color theme="7" tint="-0.249977111117893"/>
        <rFont val="Calibri"/>
        <family val="2"/>
        <scheme val="minor"/>
      </rPr>
      <t>6.</t>
    </r>
    <r>
      <rPr>
        <sz val="11"/>
        <color theme="1"/>
        <rFont val="Calibri"/>
        <family val="2"/>
        <scheme val="minor"/>
      </rPr>
      <t xml:space="preserve"> Refleja en la plantilla los porcentajes del año 2018, 2021 y 2023. Filtrando en el año.
</t>
    </r>
    <r>
      <rPr>
        <i/>
        <sz val="10"/>
        <color theme="1"/>
        <rFont val="Calibri"/>
        <family val="2"/>
        <scheme val="minor"/>
      </rPr>
      <t xml:space="preserve">
Para la interpretación recordamos que este valor mide el porcentaje, es decir si se obtiene un 1,3%, se entiende que de 100 anuncios de trabajo online 1,3 son de esa occupación. Recomendamos interpretar ese número contrastándolo con expertos o fuentes fiables y teniendo presente el peso que el sector en cuestión represente en base al ámbito territorial de interés.
Se recuerda que los porcentajes pueden verse impactados por el COVID en el año 2021.</t>
    </r>
  </si>
  <si>
    <t xml:space="preserve">Ranking de las 3 competencias más demandadas de la ocupación analizada
Ranking de los 3 principales ámbitos de conocimiento de la ocupación analizada
Porcentaje de ofertas de empleo publicadas en anuncios online de la ocupación de interés, en relación con el número total de anuncios de trabajo online. </t>
  </si>
  <si>
    <r>
      <rPr>
        <b/>
        <sz val="11"/>
        <color theme="7" tint="-0.249977111117893"/>
        <rFont val="Calibri"/>
        <family val="2"/>
        <scheme val="minor"/>
      </rPr>
      <t>Paso 2:</t>
    </r>
    <r>
      <rPr>
        <b/>
        <sz val="11"/>
        <color theme="1"/>
        <rFont val="Calibri"/>
        <family val="2"/>
        <scheme val="minor"/>
      </rPr>
      <t xml:space="preserve"> Contraste cualitativo de los indicadores básicos definidos, utilizando alguno de los cuatro su pasos definidos a continuación en función del propósito del ejercicio de inteligencia de competencias, para rellenar la información de contraste en la Plantilla:</t>
    </r>
  </si>
  <si>
    <r>
      <rPr>
        <b/>
        <sz val="11"/>
        <color theme="7" tint="-0.249977111117893"/>
        <rFont val="Calibri"/>
        <family val="2"/>
        <scheme val="minor"/>
      </rPr>
      <t xml:space="preserve">3. </t>
    </r>
    <r>
      <rPr>
        <b/>
        <sz val="11"/>
        <color theme="1"/>
        <rFont val="Calibri"/>
        <family val="2"/>
        <scheme val="minor"/>
      </rPr>
      <t>Contraste de los indicadores básicos con bases de datos nacionales</t>
    </r>
  </si>
  <si>
    <t>INE</t>
  </si>
  <si>
    <t>El INE coordina la estadística oficial en España, recopilando datos de diversas administraciones públicas como empleo, educación y servicios sociales. Integra información a nivel nacional, autonómico y municipal para elaborar estadísticas estatales y alimentar indicadores europeos e internacionales, como los de Eurostat, la ONU y la OCDE.</t>
  </si>
  <si>
    <r>
      <rPr>
        <b/>
        <sz val="11"/>
        <color theme="7" tint="-0.249977111117893"/>
        <rFont val="Calibri"/>
        <family val="2"/>
        <scheme val="minor"/>
      </rPr>
      <t>1.</t>
    </r>
    <r>
      <rPr>
        <sz val="11"/>
        <color theme="1"/>
        <rFont val="Calibri"/>
        <family val="2"/>
        <scheme val="minor"/>
      </rPr>
      <t xml:space="preserve"> Consulte el portal en línea del Instituto Nacional de Estadística (INE), al que puede acceder a través del enlace que figura en el «Nombre de la solución» o directamente en www.ine.es.
</t>
    </r>
    <r>
      <rPr>
        <b/>
        <sz val="11"/>
        <color theme="7" tint="-0.249977111117893"/>
        <rFont val="Calibri"/>
        <family val="2"/>
        <scheme val="minor"/>
      </rPr>
      <t>2.</t>
    </r>
    <r>
      <rPr>
        <sz val="11"/>
        <color theme="1"/>
        <rFont val="Calibri"/>
        <family val="2"/>
        <scheme val="minor"/>
      </rPr>
      <t xml:space="preserve"> En la página principal, diríjase a la sección «INEbase» para acceder a la base de datos de estadísticas oficiales.
</t>
    </r>
    <r>
      <rPr>
        <b/>
        <sz val="11"/>
        <color theme="7" tint="-0.249977111117893"/>
        <rFont val="Calibri"/>
        <family val="2"/>
        <scheme val="minor"/>
      </rPr>
      <t>3.</t>
    </r>
    <r>
      <rPr>
        <sz val="11"/>
        <color theme="1"/>
        <rFont val="Calibri"/>
        <family val="2"/>
        <scheme val="minor"/>
      </rPr>
      <t xml:space="preserve"> Seleccione la categoría de interés, como «Mercado laboral».
</t>
    </r>
    <r>
      <rPr>
        <b/>
        <sz val="11"/>
        <color theme="7" tint="-0.249977111117893"/>
        <rFont val="Calibri"/>
        <family val="2"/>
        <scheme val="minor"/>
      </rPr>
      <t xml:space="preserve">4. </t>
    </r>
    <r>
      <rPr>
        <sz val="11"/>
        <color theme="1"/>
        <rFont val="Calibri"/>
        <family val="2"/>
        <scheme val="minor"/>
      </rPr>
      <t xml:space="preserve">Utilice los filtros disponibles para segmentar la información según vea más relevante en base a su objetivo con la búsqueda.
</t>
    </r>
    <r>
      <rPr>
        <b/>
        <sz val="11"/>
        <color theme="7" tint="-0.249977111117893"/>
        <rFont val="Calibri"/>
        <family val="2"/>
        <scheme val="minor"/>
      </rPr>
      <t xml:space="preserve">5. </t>
    </r>
    <r>
      <rPr>
        <sz val="11"/>
        <color theme="1"/>
        <rFont val="Calibri"/>
        <family val="2"/>
        <scheme val="minor"/>
      </rPr>
      <t xml:space="preserve">Descargue, si es posible, los datos en formatos abiertos (CSV, Excel) para su análisis.
</t>
    </r>
    <r>
      <rPr>
        <b/>
        <sz val="11"/>
        <color theme="7" tint="-0.249977111117893"/>
        <rFont val="Calibri"/>
        <family val="2"/>
        <scheme val="minor"/>
      </rPr>
      <t xml:space="preserve">6. </t>
    </r>
    <r>
      <rPr>
        <sz val="11"/>
        <color theme="1"/>
        <rFont val="Calibri"/>
        <family val="2"/>
        <scheme val="minor"/>
      </rPr>
      <t>Interprete los resultados y cruce la información con otros indicadores relevantes para la evaluación de la oferta y demanda de competencias en el mercado laboral.</t>
    </r>
  </si>
  <si>
    <t>Entre otros, esta solución aporta información acerca de datos oficiales clave sobre el mercado laboral, la población y economía  en España. 
Resulta de interés conocer las tasas de paro por territorio y grupos de edad, así como las proyecciones demográficas y la participación reciente de la población adulta en acciones de formación.</t>
  </si>
  <si>
    <t xml:space="preserve"> ES_DataLab</t>
  </si>
  <si>
    <t>Solución que nace para contribuir al desarrollo de la investigación facilitando a la comunidad investigadora el acceso conjunto a las bases de datos de las instituciones participantes para trabajos científicos de interés público y permitiendo el cruce de datos de registros administrativos. Permite el acceso a microdatos, en un entorno que garantiza la confidencialidad de la información.
Estas bases de datos pertenecen a dos o más de los siguientes organismos públicos: Instituto Nacional de Estadística (INE), Agencia Estatal de Administración Tributaria (AEAT), Secretaría de Estado de Seguridad Social y Pensiones, Tesorería General de la Seguridad Social (TGSS), Instituto Nacional de la Seguridad Social (INSS), Instituto Social de la Marina (ISM), Gerencia de Informática de la Seguridad Social (GISS), Servicio Público de Empleo Estatal (SEPE) y Banco de España (BdE).</t>
  </si>
  <si>
    <r>
      <rPr>
        <b/>
        <sz val="11"/>
        <color theme="7" tint="-0.249977111117893"/>
        <rFont val="Calibri"/>
        <family val="2"/>
        <scheme val="minor"/>
      </rPr>
      <t xml:space="preserve">1. </t>
    </r>
    <r>
      <rPr>
        <sz val="11"/>
        <color theme="1"/>
        <rFont val="Calibri"/>
        <family val="2"/>
        <scheme val="minor"/>
      </rPr>
      <t xml:space="preserve">Consulte el portal en línea de ES_DataLab, al que puede acceder a través del enlace que figura en el «Nombre de la solución» o directamente en www.ine.es.
</t>
    </r>
    <r>
      <rPr>
        <b/>
        <sz val="11"/>
        <color theme="7" tint="-0.249977111117893"/>
        <rFont val="Calibri"/>
        <family val="2"/>
        <scheme val="minor"/>
      </rPr>
      <t>2.</t>
    </r>
    <r>
      <rPr>
        <sz val="11"/>
        <color theme="1"/>
        <rFont val="Calibri"/>
        <family val="2"/>
        <scheme val="minor"/>
      </rPr>
      <t xml:space="preserve"> En la página principal, diríjase a la sección de ES_DataLab dentro de «Servicios».
Explore las bases de datos disponibles en la plataforma y seleccione la categoría de interés, como empleo, educación o seguridad social.
</t>
    </r>
    <r>
      <rPr>
        <b/>
        <sz val="11"/>
        <color theme="7" tint="-0.249977111117893"/>
        <rFont val="Calibri"/>
        <family val="2"/>
        <scheme val="minor"/>
      </rPr>
      <t>3.</t>
    </r>
    <r>
      <rPr>
        <sz val="11"/>
        <color theme="1"/>
        <rFont val="Calibri"/>
        <family val="2"/>
        <scheme val="minor"/>
      </rPr>
      <t xml:space="preserve"> Utilice los filtros disponibles para segmentar la información según vea más relevante en base a su objetivo con la búsqueda.
</t>
    </r>
    <r>
      <rPr>
        <b/>
        <sz val="11"/>
        <color theme="7" tint="-0.249977111117893"/>
        <rFont val="Calibri"/>
        <family val="2"/>
        <scheme val="minor"/>
      </rPr>
      <t>4.</t>
    </r>
    <r>
      <rPr>
        <sz val="11"/>
        <color theme="1"/>
        <rFont val="Calibri"/>
        <family val="2"/>
        <scheme val="minor"/>
      </rPr>
      <t xml:space="preserve"> Si es necesario acceder a microdatos confidenciales, presente una solicitud de acceso siguiendo las instrucciones de la plataforma.
</t>
    </r>
    <r>
      <rPr>
        <b/>
        <sz val="11"/>
        <color theme="7" tint="-0.249977111117893"/>
        <rFont val="Calibri"/>
        <family val="2"/>
        <scheme val="minor"/>
      </rPr>
      <t>5.</t>
    </r>
    <r>
      <rPr>
        <sz val="11"/>
        <color theme="1"/>
        <rFont val="Calibri"/>
        <family val="2"/>
        <scheme val="minor"/>
      </rPr>
      <t xml:space="preserve"> Descargue, si es posible, los datos en formatos abiertos (CSV, Excel) para su análisis.
</t>
    </r>
    <r>
      <rPr>
        <b/>
        <sz val="11"/>
        <color theme="7" tint="-0.249977111117893"/>
        <rFont val="Calibri"/>
        <family val="2"/>
        <scheme val="minor"/>
      </rPr>
      <t>6.</t>
    </r>
    <r>
      <rPr>
        <sz val="11"/>
        <color theme="1"/>
        <rFont val="Calibri"/>
        <family val="2"/>
        <scheme val="minor"/>
      </rPr>
      <t xml:space="preserve"> Interprete los resultados y cruce la información con otros indicadores relevantes para la evaluación de la oferta y demanda de competencias en el mercado laboral.</t>
    </r>
  </si>
  <si>
    <t>Entre otros, esta solución aporta información centralizada e interoperable de datos oficiales, facilitando la investigación al integrar bases de datos de múltiples organismos públicos nacionales.
A través de la solución, se pueden obtener microdatos con garantías de confidencialidad, visualizaciones interactivas, informes periódicos sobre el mercado laboral y recursos educativos para optimizar su uso.</t>
  </si>
  <si>
    <t>Ministerio de Ciencia, Innovación y Universidades</t>
  </si>
  <si>
    <t>El Sistema Integrado de Información Universitaria (SIIU) es la base para la elaboración de la estadística universitaria por parte del Ministerio de Ciencia, Innovación y Universidades (MCIU). La elaboración de estadísticas del SIIU cuenta con la participación de las Comunidades Autónomas, los centros de educación superior y el MCIU, para lo que se crea la Comisión de Estadística e Información Universitaria, pilar fundamental del sistema. Los datos y cifras del SIIU incluyen estadísticas universitarias de estudiantes, personal, precios públicos, pruebas de acceso, tesis doctorales, etc., así como informes e infografías específicos de análisis de los datos.</t>
  </si>
  <si>
    <r>
      <rPr>
        <b/>
        <sz val="11"/>
        <color theme="7" tint="-0.249977111117893"/>
        <rFont val="Calibri"/>
        <family val="2"/>
        <scheme val="minor"/>
      </rPr>
      <t>1.</t>
    </r>
    <r>
      <rPr>
        <sz val="11"/>
        <color theme="1"/>
        <rFont val="Calibri"/>
        <family val="2"/>
        <scheme val="minor"/>
      </rPr>
      <t xml:space="preserve"> Consulte el portal en línea del Sistema Integrado de Información Universitaria (SIIU), al que puede acceder a través del enlace que figura en el «Nombre de la solución» o directamente en el portal del Ministerio de Ciencia, Innovación y Universidades.
</t>
    </r>
    <r>
      <rPr>
        <b/>
        <sz val="11"/>
        <color theme="7" tint="-0.249977111117893"/>
        <rFont val="Calibri"/>
        <family val="2"/>
        <scheme val="minor"/>
      </rPr>
      <t>2.</t>
    </r>
    <r>
      <rPr>
        <sz val="11"/>
        <color theme="1"/>
        <rFont val="Calibri"/>
        <family val="2"/>
        <scheme val="minor"/>
      </rPr>
      <t xml:space="preserve"> En la página principal, acceda a la sección de Estadísticas Universitarias.
</t>
    </r>
    <r>
      <rPr>
        <b/>
        <sz val="11"/>
        <color theme="7" tint="-0.249977111117893"/>
        <rFont val="Calibri"/>
        <family val="2"/>
        <scheme val="minor"/>
      </rPr>
      <t xml:space="preserve">3. </t>
    </r>
    <r>
      <rPr>
        <sz val="11"/>
        <color theme="1"/>
        <rFont val="Calibri"/>
        <family val="2"/>
        <scheme val="minor"/>
      </rPr>
      <t xml:space="preserve">Explore los informes y bases de datos disponibles, seleccionando la categoría de interés (estudiantes, personal universitario, precios públicos, egresados, etc.).
</t>
    </r>
    <r>
      <rPr>
        <b/>
        <sz val="11"/>
        <color theme="7" tint="-0.249977111117893"/>
        <rFont val="Calibri"/>
        <family val="2"/>
        <scheme val="minor"/>
      </rPr>
      <t>4.</t>
    </r>
    <r>
      <rPr>
        <sz val="11"/>
        <color theme="1"/>
        <rFont val="Calibri"/>
        <family val="2"/>
        <scheme val="minor"/>
      </rPr>
      <t xml:space="preserve"> Utilice los filtros disponibles para segmentar la información según los criterios de interés, como año, comunidad autónoma o tipo de universidad.
</t>
    </r>
    <r>
      <rPr>
        <b/>
        <sz val="11"/>
        <color theme="7" tint="-0.249977111117893"/>
        <rFont val="Calibri"/>
        <family val="2"/>
        <scheme val="minor"/>
      </rPr>
      <t>5.</t>
    </r>
    <r>
      <rPr>
        <sz val="11"/>
        <color theme="1"/>
        <rFont val="Calibri"/>
        <family val="2"/>
        <scheme val="minor"/>
      </rPr>
      <t xml:space="preserve"> Si se requiere información más específica sobre la inserción laboral de egresados, consulte los estudios de cruce de datos con la Seguridad Social.
</t>
    </r>
    <r>
      <rPr>
        <b/>
        <sz val="11"/>
        <color theme="7" tint="-0.249977111117893"/>
        <rFont val="Calibri"/>
        <family val="2"/>
        <scheme val="minor"/>
      </rPr>
      <t>6.</t>
    </r>
    <r>
      <rPr>
        <sz val="11"/>
        <color theme="1"/>
        <rFont val="Calibri"/>
        <family val="2"/>
        <scheme val="minor"/>
      </rPr>
      <t xml:space="preserve"> Descargue los datos en formatos abiertos (CSV, Excel) para su análisis.
</t>
    </r>
    <r>
      <rPr>
        <b/>
        <sz val="11"/>
        <color theme="7" tint="-0.249977111117893"/>
        <rFont val="Calibri"/>
        <family val="2"/>
        <scheme val="minor"/>
      </rPr>
      <t>7.</t>
    </r>
    <r>
      <rPr>
        <sz val="11"/>
        <color theme="1"/>
        <rFont val="Calibri"/>
        <family val="2"/>
        <scheme val="minor"/>
      </rPr>
      <t xml:space="preserve"> Interprete los resultados y cruce la información con otros indicadores relevantes para evaluar la relación entre la oferta educativa y las competencias demandadas en el mercado laboral.</t>
    </r>
  </si>
  <si>
    <t>Entre otros, esta solución aporta información acerca del sistema español de educación superior (datos sobre estudiantes, personal universitario, precios públicos y pruebas de acceso); el seguimiento de egresados mediante cruce de datos con la Seguridad Social y datos desagregados y comparables por variables demográficas, educativas y territoriales, de acceso público.</t>
  </si>
  <si>
    <r>
      <rPr>
        <b/>
        <sz val="11"/>
        <color theme="7" tint="-0.249977111117893"/>
        <rFont val="Calibri"/>
        <family val="2"/>
        <scheme val="minor"/>
      </rPr>
      <t>4.</t>
    </r>
    <r>
      <rPr>
        <b/>
        <sz val="11"/>
        <color theme="1"/>
        <rFont val="Calibri"/>
        <family val="2"/>
        <scheme val="minor"/>
      </rPr>
      <t xml:space="preserve"> Contraste de los indicadores básicos con bases de datos autonómicas</t>
    </r>
  </si>
  <si>
    <t>Organismos responsables de la estadística autonómica</t>
  </si>
  <si>
    <t>CC.AA. respectiva</t>
  </si>
  <si>
    <t>Los datos de las soluciones de estos organismos suele provenir de diferentes fuentes, incluyendo censos, encuestas periódicas y registros administrativos, lo que garantiza una visión amplia y precisa de la realidad del territorio. Además, se ofrecen estadísticas sobre una amplia variedad de temas, desde el empleo y la educación hasta la salud, la vivienda, el transporte y el medio ambiente, puesto que es el organismo que coordina todas las estadísticas autonómicas.</t>
  </si>
  <si>
    <r>
      <rPr>
        <b/>
        <sz val="11"/>
        <color theme="7" tint="-0.249977111117893"/>
        <rFont val="Calibri"/>
        <family val="2"/>
        <scheme val="minor"/>
      </rPr>
      <t>1.</t>
    </r>
    <r>
      <rPr>
        <sz val="11"/>
        <color theme="1"/>
        <rFont val="Calibri"/>
        <family val="2"/>
        <scheme val="minor"/>
      </rPr>
      <t xml:space="preserve"> Visita el portal del organismo encargado de las estadísticas autonómicas de la CC.AA. respectiva. Busca apartados como "Estadísticas", "Informes" o "Datos abiertos".
</t>
    </r>
    <r>
      <rPr>
        <b/>
        <sz val="11"/>
        <color theme="7" tint="-0.249977111117893"/>
        <rFont val="Calibri"/>
        <family val="2"/>
        <scheme val="minor"/>
      </rPr>
      <t>2</t>
    </r>
    <r>
      <rPr>
        <sz val="11"/>
        <color theme="1"/>
        <rFont val="Calibri"/>
        <family val="2"/>
        <scheme val="minor"/>
      </rPr>
      <t xml:space="preserve">. Filtra por temas como empleo, educación, salud, transporte o medio ambiente para obtener informes relevantes sobre el mercado laboral y otros temas.
</t>
    </r>
    <r>
      <rPr>
        <b/>
        <sz val="11"/>
        <color theme="7" tint="-0.249977111117893"/>
        <rFont val="Calibri"/>
        <family val="2"/>
        <scheme val="minor"/>
      </rPr>
      <t>3.</t>
    </r>
    <r>
      <rPr>
        <sz val="11"/>
        <color theme="1"/>
        <rFont val="Calibri"/>
        <family val="2"/>
        <scheme val="minor"/>
      </rPr>
      <t xml:space="preserve"> Revisa los informes mensuales o trimestrales que ofrecen datos actualizados sobre el mercado laboral y otras estadísticas clave de la región.
</t>
    </r>
    <r>
      <rPr>
        <b/>
        <sz val="11"/>
        <color theme="7" tint="-0.249977111117893"/>
        <rFont val="Calibri"/>
        <family val="2"/>
        <scheme val="minor"/>
      </rPr>
      <t>4.</t>
    </r>
    <r>
      <rPr>
        <sz val="11"/>
        <color theme="1"/>
        <rFont val="Calibri"/>
        <family val="2"/>
        <scheme val="minor"/>
      </rPr>
      <t xml:space="preserve"> Accede a los censos y encuestas periódicas que proporcionan información precisa sobre el territorio, como la proporción de estadísticas laborales y otros temas sociales.
</t>
    </r>
    <r>
      <rPr>
        <b/>
        <sz val="11"/>
        <color theme="7" tint="-0.249977111117893"/>
        <rFont val="Calibri"/>
        <family val="2"/>
        <scheme val="minor"/>
      </rPr>
      <t>5.</t>
    </r>
    <r>
      <rPr>
        <sz val="11"/>
        <color theme="1"/>
        <rFont val="Calibri"/>
        <family val="2"/>
        <scheme val="minor"/>
      </rPr>
      <t xml:space="preserve"> Busca información sobre las proyecciones laborales y las tendencias demográficas que ayudan a comprender las necesidades futuras del mercado laboral.
</t>
    </r>
  </si>
  <si>
    <t>Entre otros, estas soluciones aportan estadísticas sobre el mercado laboral con una actualización frecuente (mensualmente o trimestralmente) y alto nivel de granularidad territorial.</t>
  </si>
  <si>
    <t>Servicios públicos de empleo autonómicos</t>
  </si>
  <si>
    <t>Las soluciones de estos servicios generan una amplia variedad de juegos de datos, encuestas y estadísticas que proporcionan una visión detallada y actualizada del mercado laboral en el territorio concreto, incluyendo la visión del empleo y la de la formación. Estos datos suelen provenir de diversas fuentes, como registros administrativos, encuestas de empleo y estudios específicos del mercado laboral, favoreciendo una visión integral y precisa de la situación social, económica y laboral de la región.</t>
  </si>
  <si>
    <r>
      <rPr>
        <b/>
        <sz val="11"/>
        <color theme="7" tint="-0.249977111117893"/>
        <rFont val="Calibri"/>
        <family val="2"/>
        <scheme val="minor"/>
      </rPr>
      <t>1.</t>
    </r>
    <r>
      <rPr>
        <sz val="11"/>
        <color theme="1"/>
        <rFont val="Calibri"/>
        <family val="2"/>
        <scheme val="minor"/>
      </rPr>
      <t xml:space="preserve"> Visita el portal del servicio público de empleo de la CC.AA. respectiva. Busca apartados como "Datos laborales", "Estadísticas de empleo" o "Informes".
</t>
    </r>
    <r>
      <rPr>
        <b/>
        <sz val="11"/>
        <color theme="7" tint="-0.249977111117893"/>
        <rFont val="Calibri"/>
        <family val="2"/>
        <scheme val="minor"/>
      </rPr>
      <t>2.</t>
    </r>
    <r>
      <rPr>
        <sz val="11"/>
        <color theme="1"/>
        <rFont val="Calibri"/>
        <family val="2"/>
        <scheme val="minor"/>
      </rPr>
      <t xml:space="preserve"> Filtra por empleo o formación para encontrar datos específicos sobre la situación laboral y las políticas de empleo en la región.
</t>
    </r>
    <r>
      <rPr>
        <b/>
        <sz val="11"/>
        <color theme="7" tint="-0.249977111117893"/>
        <rFont val="Calibri"/>
        <family val="2"/>
        <scheme val="minor"/>
      </rPr>
      <t>3</t>
    </r>
    <r>
      <rPr>
        <sz val="11"/>
        <color theme="1"/>
        <rFont val="Calibri"/>
        <family val="2"/>
        <scheme val="minor"/>
      </rPr>
      <t xml:space="preserve">. Revisa los informes y encuestas de empleo que se actualizan regularmente con información sobre población activa, empleo, desempleo, educación y salud.
</t>
    </r>
    <r>
      <rPr>
        <b/>
        <sz val="11"/>
        <color theme="7" tint="-0.249977111117893"/>
        <rFont val="Calibri"/>
        <family val="2"/>
        <scheme val="minor"/>
      </rPr>
      <t>4.</t>
    </r>
    <r>
      <rPr>
        <sz val="11"/>
        <color theme="1"/>
        <rFont val="Calibri"/>
        <family val="2"/>
        <scheme val="minor"/>
      </rPr>
      <t xml:space="preserve"> Accede a los informes de proyecciones que analizan las tendencias laborales y demográficas de la región, para entender la evolución del mercado laboral.
</t>
    </r>
    <r>
      <rPr>
        <b/>
        <sz val="11"/>
        <color theme="7" tint="-0.249977111117893"/>
        <rFont val="Calibri"/>
        <family val="2"/>
        <scheme val="minor"/>
      </rPr>
      <t>5.</t>
    </r>
    <r>
      <rPr>
        <sz val="11"/>
        <color theme="1"/>
        <rFont val="Calibri"/>
        <family val="2"/>
        <scheme val="minor"/>
      </rPr>
      <t xml:space="preserve"> Busca información reutilizable que te permita hacer comparaciones entre diferentes regiones o períodos temporales.</t>
    </r>
  </si>
  <si>
    <t>Entre otros, estas soluciones aportan estadísticas de población, empleo, educación, salud y vivienda en el territorio, con alto nivel de granularidad.
Asimismo, suelen aportar proyecciones a futuro basadas en tendencias laborales y demográficas del territorio, informes mensuales de indicadores del mercado laboral (evolución del paro, volumen de ofertas de empleo, etc.) e información acerca de las políticas para la creación de empleo y la mejora de la empleabilidad, buscando ajustar la oferta y demanda de trabajo en el territorio.</t>
  </si>
  <si>
    <r>
      <rPr>
        <b/>
        <sz val="11"/>
        <color theme="7" tint="-0.249977111117893"/>
        <rFont val="Calibri"/>
        <family val="2"/>
        <scheme val="minor"/>
      </rPr>
      <t xml:space="preserve">5. </t>
    </r>
    <r>
      <rPr>
        <b/>
        <sz val="11"/>
        <color theme="1"/>
        <rFont val="Calibri"/>
        <family val="2"/>
        <scheme val="minor"/>
      </rPr>
      <t>Contraste de los indicadores básicos con fuentes cualitativas documentales</t>
    </r>
  </si>
  <si>
    <t>Observatorio de las Ocupaciones</t>
  </si>
  <si>
    <t>SEPE</t>
  </si>
  <si>
    <t>El Observatorio de Ocupaciones del SEPE es una herramienta desarrollada por el Servicio Público de Empleo Estatal (SEPE) que tiene como objetivo proporcionar información sobre el mercado laboral y las necesidades formativas en España. Su función principal es anticipar las demandas del mercado de trabajo para mejorar la empleabilidad y el ajuste entre la oferta y la demanda de empleo.</t>
  </si>
  <si>
    <r>
      <rPr>
        <b/>
        <sz val="11"/>
        <color theme="7" tint="-0.249977111117893"/>
        <rFont val="Calibri"/>
        <family val="2"/>
        <scheme val="minor"/>
      </rPr>
      <t>1.</t>
    </r>
    <r>
      <rPr>
        <sz val="11"/>
        <color theme="1"/>
        <rFont val="Calibri"/>
        <family val="2"/>
        <scheme val="minor"/>
      </rPr>
      <t xml:space="preserve"> Consulte el portal en línea del Observatorio de las Ocupaciones, al que puede acceder a través del enlace que figura en el «Nombre de la solución» o directamente en el portal web del SEPE.
</t>
    </r>
    <r>
      <rPr>
        <b/>
        <sz val="11"/>
        <color theme="7" tint="-0.249977111117893"/>
        <rFont val="Calibri"/>
        <family val="2"/>
        <scheme val="minor"/>
      </rPr>
      <t xml:space="preserve">2. </t>
    </r>
    <r>
      <rPr>
        <sz val="11"/>
        <color theme="1"/>
        <rFont val="Calibri"/>
        <family val="2"/>
        <scheme val="minor"/>
      </rPr>
      <t xml:space="preserve">En la página principal, acceda a la sección Informes y publicaciones.
</t>
    </r>
    <r>
      <rPr>
        <b/>
        <sz val="11"/>
        <color theme="7" tint="-0.249977111117893"/>
        <rFont val="Calibri"/>
        <family val="2"/>
        <scheme val="minor"/>
      </rPr>
      <t>3.</t>
    </r>
    <r>
      <rPr>
        <sz val="11"/>
        <color theme="1"/>
        <rFont val="Calibri"/>
        <family val="2"/>
        <scheme val="minor"/>
      </rPr>
      <t xml:space="preserve"> Explore los informes disponibles según su interés, como Perfiles de la oferta de empleo, Informe del mercado de trabajo por sectores de actividad, o Ocupaciones con tendencia positiva en el empleo.
</t>
    </r>
    <r>
      <rPr>
        <b/>
        <sz val="11"/>
        <color theme="7" tint="-0.249977111117893"/>
        <rFont val="Calibri"/>
        <family val="2"/>
        <scheme val="minor"/>
      </rPr>
      <t>4.</t>
    </r>
    <r>
      <rPr>
        <sz val="11"/>
        <color theme="1"/>
        <rFont val="Calibri"/>
        <family val="2"/>
        <scheme val="minor"/>
      </rPr>
      <t xml:space="preserve"> Utilice los filtros disponibles para segmentar la información según criterios como comunidad autónoma, sector de actividad o tipo de ocupación.
</t>
    </r>
    <r>
      <rPr>
        <b/>
        <sz val="11"/>
        <color theme="7" tint="-0.249977111117893"/>
        <rFont val="Calibri"/>
        <family val="2"/>
        <scheme val="minor"/>
      </rPr>
      <t>5.</t>
    </r>
    <r>
      <rPr>
        <sz val="11"/>
        <color theme="1"/>
        <rFont val="Calibri"/>
        <family val="2"/>
        <scheme val="minor"/>
      </rPr>
      <t xml:space="preserve"> Descargue, si es posible, los informes en formatos abiertos (CSV, Excel) para su análisis.
</t>
    </r>
    <r>
      <rPr>
        <b/>
        <sz val="11"/>
        <color theme="7" tint="-0.249977111117893"/>
        <rFont val="Calibri"/>
        <family val="2"/>
        <scheme val="minor"/>
      </rPr>
      <t>6.</t>
    </r>
    <r>
      <rPr>
        <sz val="11"/>
        <color theme="1"/>
        <rFont val="Calibri"/>
        <family val="2"/>
        <scheme val="minor"/>
      </rPr>
      <t xml:space="preserve"> Interprete los datos y cruce la información con otros indicadores relevantes para evaluar la evolución de la demanda de competencias en el mercado laboral y su alineación con las ofertas formativas.</t>
    </r>
  </si>
  <si>
    <t>Entre otros, esta solución aporta informes y análisis del mercado de trabajo de ámbito estatal, autonómico, provincial y municipal, utilizando técnicas cuantitativas y cualitativas, fomentando a su vez el intercambio de información sobre los cambios que se producen en las actividades económicas y ocupaciones para anticiparse y responder a los retos y requerimientos que el mercado laboral demanda.
Como resultados clave del Observatorio para la generación de inteligencia de competencias se destacan: la detección de necesidades formativas; el ajuste y desajuste entre la oferta y la demanda; las competencias laborales; las competencias personales para el empleo (ComPersonal); y las tendencias del mercado en cuanto a sectores.</t>
  </si>
  <si>
    <t>Skills and Jobs Observatory</t>
  </si>
  <si>
    <t>Learner-Centric Advanced Manufacturing Platform (LCAMP)</t>
  </si>
  <si>
    <t>Observatorio financiado por la Comisión Europea y el programa Erasmus+ que proporciona información a las organizaciones responsables de ofrecer formación a lo largo de la vida sobre las tendencias actuales, carencias y previsiones de competencias y formación para el futuro en la industria de la fabricación avanzada, la industria inteligente y la digitalización. Este grupo también cuenta con la participación de agentes locales de España, lo que representa una ventaja en términos de transferibilidad.
No obstante, cabe señalar que se trata de una solución centrada en un sector muy específico (fabricación avanzada), por lo que su uso se limitaría a estudios de dicho sector. Sin embargo, constituye un ejemplo valioso de iniciativas sectoriales, pudiendo encontrar ejemplos similares.</t>
  </si>
  <si>
    <r>
      <rPr>
        <b/>
        <sz val="11"/>
        <color theme="7" tint="-0.249977111117893"/>
        <rFont val="Calibri"/>
        <family val="2"/>
        <scheme val="minor"/>
      </rPr>
      <t>1.</t>
    </r>
    <r>
      <rPr>
        <sz val="11"/>
        <color theme="1"/>
        <rFont val="Calibri"/>
        <family val="2"/>
        <scheme val="minor"/>
      </rPr>
      <t xml:space="preserve"> Consulte el portal en línea de Skills and Jobs Observatory, al que puede acceder a través del enlace que figura en el «Nombre de la solución» o directamente en el sitio web de LCAMP.
En la página principal, acceda a la sección Observatorio.
</t>
    </r>
    <r>
      <rPr>
        <b/>
        <sz val="11"/>
        <color theme="7" tint="-0.249977111117893"/>
        <rFont val="Calibri"/>
        <family val="2"/>
        <scheme val="minor"/>
      </rPr>
      <t>2.</t>
    </r>
    <r>
      <rPr>
        <sz val="11"/>
        <color theme="1"/>
        <rFont val="Calibri"/>
        <family val="2"/>
        <scheme val="minor"/>
      </rPr>
      <t xml:space="preserve"> Explore los informes y estudios disponibles según su interés, como análisis de tendencias en la fabricación avanzada, digitalización de la industria o carencias de competencias en sectores industriales clave.
</t>
    </r>
    <r>
      <rPr>
        <b/>
        <sz val="11"/>
        <color theme="7" tint="-0.249977111117893"/>
        <rFont val="Calibri"/>
        <family val="2"/>
        <scheme val="minor"/>
      </rPr>
      <t xml:space="preserve">3. </t>
    </r>
    <r>
      <rPr>
        <sz val="11"/>
        <color theme="1"/>
        <rFont val="Calibri"/>
        <family val="2"/>
        <scheme val="minor"/>
      </rPr>
      <t xml:space="preserve">Descargue los informes y datos disponibles para su análisis.
</t>
    </r>
    <r>
      <rPr>
        <b/>
        <sz val="11"/>
        <color theme="7" tint="-0.249977111117893"/>
        <rFont val="Calibri"/>
        <family val="2"/>
        <scheme val="minor"/>
      </rPr>
      <t>4.</t>
    </r>
    <r>
      <rPr>
        <sz val="11"/>
        <color theme="1"/>
        <rFont val="Calibri"/>
        <family val="2"/>
        <scheme val="minor"/>
      </rPr>
      <t xml:space="preserve"> Interprete los resultados y cruce la información con otros indicadores relevantes para evaluar la evolución de las competencias en la industria y su alineación con las necesidades del mercado laboral.</t>
    </r>
  </si>
  <si>
    <t>Entre otros, esta solución aporta información acerca de las oportunidades laborales en un territorio a nivel nacional y europeo gracias a su Observatorio, así como informes cualitativos contrastados con expertos del sector acerca de tendencias y prospectiva.</t>
  </si>
  <si>
    <t>Informe de competitividad del País Vasco</t>
  </si>
  <si>
    <t>Orkestra, Instituto Vasco de Competitividad</t>
  </si>
  <si>
    <t>El Informe de Competitividad del País Vasco es un análisis anual que evalúa la competitividad de la región en diversos aspectos clave que afectan su economía y desarrollo. Este informe es elaborado por Orkestra, que trabaja en temas relacionados con la competitividad y el desarrollo económico, y tiene como objetivo proporcionar información relevante para la mejora de la competitividad empresarial, sectorial y territorial.
No obstante, cabe señalar que se trata de una solución centrada en un territorio muy específico (País Vasco), por lo que su uso se limitaría a estudios de dicha región. Sin embargo, constituye un ejemplo valioso de iniciativas territoriales, pudiendo encontrar ejemplos similares.</t>
  </si>
  <si>
    <r>
      <rPr>
        <b/>
        <sz val="11"/>
        <color theme="7" tint="-0.249977111117893"/>
        <rFont val="Calibri"/>
        <family val="2"/>
        <scheme val="minor"/>
      </rPr>
      <t xml:space="preserve">1. </t>
    </r>
    <r>
      <rPr>
        <sz val="11"/>
        <rFont val="Calibri"/>
        <family val="2"/>
        <scheme val="minor"/>
      </rPr>
      <t>Consulte el portal en línea del Informe de Competitividad del País Vasco, al que puede acceder a través del enlace que figura en el «Nombre de la solución» o directamente en el sitio web de Orkestra.</t>
    </r>
    <r>
      <rPr>
        <b/>
        <sz val="11"/>
        <color theme="7" tint="-0.249977111117893"/>
        <rFont val="Calibri"/>
        <family val="2"/>
        <scheme val="minor"/>
      </rPr>
      <t xml:space="preserve">
2. </t>
    </r>
    <r>
      <rPr>
        <sz val="11"/>
        <rFont val="Calibri"/>
        <family val="2"/>
        <scheme val="minor"/>
      </rPr>
      <t xml:space="preserve">En la página principal, acceda a la sección de Informes y publicaciones.
</t>
    </r>
    <r>
      <rPr>
        <b/>
        <sz val="11"/>
        <color theme="7" tint="-0.249977111117893"/>
        <rFont val="Calibri"/>
        <family val="2"/>
        <scheme val="minor"/>
      </rPr>
      <t xml:space="preserve">
3. </t>
    </r>
    <r>
      <rPr>
        <sz val="11"/>
        <rFont val="Calibri"/>
        <family val="2"/>
        <scheme val="minor"/>
      </rPr>
      <t xml:space="preserve">Explore los documentos disponibles según su interés, como análisis de sectores estratégicos, evolución del empleo o tendencias económicas de la región.
</t>
    </r>
    <r>
      <rPr>
        <b/>
        <sz val="11"/>
        <color theme="7" tint="-0.249977111117893"/>
        <rFont val="Calibri"/>
        <family val="2"/>
        <scheme val="minor"/>
      </rPr>
      <t xml:space="preserve">
4. </t>
    </r>
    <r>
      <rPr>
        <sz val="11"/>
        <rFont val="Calibri"/>
        <family val="2"/>
        <scheme val="minor"/>
      </rPr>
      <t>Descargue, si es posible, los informes y datos en formatos abiertos (CSV, Excel) para su análisis.</t>
    </r>
    <r>
      <rPr>
        <b/>
        <sz val="11"/>
        <color theme="7" tint="-0.249977111117893"/>
        <rFont val="Calibri"/>
        <family val="2"/>
        <scheme val="minor"/>
      </rPr>
      <t xml:space="preserve">
5.</t>
    </r>
    <r>
      <rPr>
        <sz val="11"/>
        <rFont val="Calibri"/>
        <family val="2"/>
        <scheme val="minor"/>
      </rPr>
      <t xml:space="preserve"> Interprete los resultados y cruce la información con otros indicadores relevantes para evaluar la evolución de la competitividad en la región y su alineación con las necesidades del mercado laboral.</t>
    </r>
  </si>
  <si>
    <t>Entre otros, esta solución aporta información acerca del mercado laboral, los sectores estratégicos y las tendencias económicas del País Vasco, así como de los retos y oportunidades para fortalecer la economía, el empleo y la innovación, a través de indicadores específicos.</t>
  </si>
  <si>
    <r>
      <rPr>
        <b/>
        <sz val="11"/>
        <color theme="7" tint="-0.249977111117893"/>
        <rFont val="Calibri"/>
        <family val="2"/>
        <scheme val="minor"/>
      </rPr>
      <t xml:space="preserve">6. </t>
    </r>
    <r>
      <rPr>
        <b/>
        <sz val="11"/>
        <color theme="1"/>
        <rFont val="Calibri"/>
        <family val="2"/>
        <scheme val="minor"/>
      </rPr>
      <t>Contraste de los indicadores básicos con el tejido productivo</t>
    </r>
  </si>
  <si>
    <t>Mecanismos de cooperación</t>
  </si>
  <si>
    <t>Institución de educación superior que realiza el ejercicio de inteligencia de competencias</t>
  </si>
  <si>
    <t>Basados en los modelos definidos en el Kit de inteligencia de competencias.
La generación de inteligencia de competencias puede realizarse a través de mecanismos que complementan el análisis de datos y que se consideran estrategias alternativas para extraer conocimiento del mercado laboral y favorecer el diseño de microcredenciales adaptadas.
Así, estas estrategias alternativas que incluyen mecanismos de cooperación entre los grupos de interés del ejercicio (por ejemplo, grupos de expertos, foros de trabajo entre centros de educación superior o con empleadores, comités de seguimiento, etc.).
Con el objetivo de organizar la relación que facilite la inteligencia de competencias y su traducción en una oferta de microcredenciales concreta y de valor para el mercado laboral, se puede recurrir a los siguientes mecanismos de cooperación:
a) Interpretación de resultados obtenidos del mercado laboral para el diseño de la microcredencial: mecanismo que da continuidad al proceso de análisis de la información y datos del mercado laboral, conjuntamente con expertos del ámbito correspondiente, que extraiga conclusiones aplicables al diseño de la solución formativa
(la microcredencial).
b) Estrategia de lanzamiento de la microcredencial: mecanismo que complementa el proceso de definición de la solución formativa en cuanto a su modelo de desarrollo y posicionamiento en el ecosistema de las microcredenciales.</t>
  </si>
  <si>
    <r>
      <t xml:space="preserve">1. </t>
    </r>
    <r>
      <rPr>
        <sz val="11"/>
        <rFont val="Calibri"/>
        <family val="2"/>
        <scheme val="minor"/>
      </rPr>
      <t>Consulte el Kit de inteligencia de competencias.</t>
    </r>
    <r>
      <rPr>
        <b/>
        <sz val="11"/>
        <color theme="7" tint="-0.249977111117893"/>
        <rFont val="Calibri"/>
        <family val="2"/>
        <scheme val="minor"/>
      </rPr>
      <t xml:space="preserve">
2. </t>
    </r>
    <r>
      <rPr>
        <sz val="11"/>
        <rFont val="Calibri"/>
        <family val="2"/>
        <scheme val="minor"/>
      </rPr>
      <t xml:space="preserve">Revise los mecanismos de cooperación propuestos y seleccione el más adecuado según el contexto y el propósito del ejercicio.
</t>
    </r>
    <r>
      <rPr>
        <b/>
        <sz val="11"/>
        <color theme="7" tint="-0.249977111117893"/>
        <rFont val="Calibri"/>
        <family val="2"/>
        <scheme val="minor"/>
      </rPr>
      <t xml:space="preserve">
3. </t>
    </r>
    <r>
      <rPr>
        <sz val="11"/>
        <rFont val="Calibri"/>
        <family val="2"/>
        <scheme val="minor"/>
      </rPr>
      <t xml:space="preserve">Según la interacción requerida, establezca los canales de colaboración con empresas, administraciones públicas y otros actores clave y convoque la interacción.
</t>
    </r>
    <r>
      <rPr>
        <b/>
        <sz val="11"/>
        <color theme="7" tint="-0.249977111117893"/>
        <rFont val="Calibri"/>
        <family val="2"/>
        <scheme val="minor"/>
      </rPr>
      <t>4.</t>
    </r>
    <r>
      <rPr>
        <sz val="11"/>
        <rFont val="Calibri"/>
        <family val="2"/>
        <scheme val="minor"/>
      </rPr>
      <t xml:space="preserve"> Prepare un guión de la interacción y las temáticas que contrastará con los grupos de interés.
</t>
    </r>
    <r>
      <rPr>
        <b/>
        <sz val="11"/>
        <color theme="7" tint="-0.249977111117893"/>
        <rFont val="Calibri"/>
        <family val="2"/>
        <scheme val="minor"/>
      </rPr>
      <t xml:space="preserve">
5.</t>
    </r>
    <r>
      <rPr>
        <sz val="11"/>
        <rFont val="Calibri"/>
        <family val="2"/>
        <scheme val="minor"/>
      </rPr>
      <t xml:space="preserve"> Tras la interacción, procese la información recopilada y actualice sus planes de acción o estrategias para diseñar microcredenciales.</t>
    </r>
  </si>
  <si>
    <t>Entre otros, esta solución aporta la visión experta de los principales grupos de interés que interactúan en el proceso de desarrollo de una microcredencial, identificando tendencias y necesidades del mercado laboral, o que son cruciales a la hora de garantizar su éxito como solución formativa para el desarrollo de competencias.</t>
  </si>
  <si>
    <t>Inteligencia competencias</t>
  </si>
  <si>
    <t>Diseño microcredencial</t>
  </si>
  <si>
    <t>Estructura de preguntas que configuran la Plantilla y que han de ser cumplimentadas para realizar un ejercicio de inteligencia de competencias, es decir: un análisis de las necesidades y tendencias del mercado laboral en cuanto a competencias. En esta pestaña se plantean indicadores con espacio para incluir las respuestas a partir de desplegables predefinidos o texto libre (según se indique en las Instrucciones) y que, agregados, permiten obtener conocimiento objetivo de las competencias en un sector o un territorio concretos, competando datos cuantitativos e información cualitativa.</t>
  </si>
  <si>
    <t>Estructura de preguntas que configuran la Plantilla y que han de ser cumplimentadas para facilitar el diseño de una microcredencial, definiendo tanto su estructura y formato, como sus contenidos principales y una estimación económica, a partir de criterios con desplegables predefinidos o texto libre (según se indique en las Instrucciones). De esta manera, se sistematiza y facilita el ejercicio de diseño y justificación de microcredenciales.</t>
  </si>
  <si>
    <r>
      <t xml:space="preserve">diseñar de manera justificada una nueva microcrencial (pestaña </t>
    </r>
    <r>
      <rPr>
        <sz val="11"/>
        <rFont val="Aptos"/>
        <family val="2"/>
      </rPr>
      <t>«Diseño microcredencial»</t>
    </r>
    <r>
      <rPr>
        <sz val="9.25"/>
        <rFont val="Calibri"/>
        <family val="2"/>
      </rPr>
      <t>).</t>
    </r>
  </si>
  <si>
    <t>3. Guardado del Cuestionario con otro nombre de archivo según la siguiente nomenclatura: «Plantilla-[AcrónimoEntidad][Año][IdentificadorNumérico][Versión]».</t>
  </si>
  <si>
    <r>
      <t xml:space="preserve">4. Lectura de las preguntas y cumplimentación de los campos de la plantilla reservados a las respuestas (columna E), en cualquier de las dos pestañas de trabajo: </t>
    </r>
    <r>
      <rPr>
        <sz val="11"/>
        <color theme="1"/>
        <rFont val="Calibri"/>
        <family val="2"/>
        <scheme val="minor"/>
      </rPr>
      <t>«Inteligencia de competencias» o «Diseño microcredencial».</t>
    </r>
  </si>
  <si>
    <t>Kit de inteligencia de competencias</t>
  </si>
  <si>
    <r>
      <rPr>
        <b/>
        <sz val="16"/>
        <color theme="0"/>
        <rFont val="Calibri"/>
        <family val="2"/>
        <scheme val="minor"/>
      </rPr>
      <t xml:space="preserve">Propuesta de una nueva estrategia de inteligencia de competencias para la educación superior que de soporte en el diseño de microcredenciales
</t>
    </r>
    <r>
      <rPr>
        <sz val="11"/>
        <color theme="0"/>
        <rFont val="Calibri"/>
        <family val="2"/>
        <scheme val="minor"/>
      </rPr>
      <t xml:space="preserve">
Kit de inteligencia de competencias: Plantilla de seguimiento</t>
    </r>
  </si>
  <si>
    <t>2.3 Indicadores de contraste de las competencias requeridas por ocupación</t>
  </si>
  <si>
    <t>Otros</t>
  </si>
  <si>
    <t>12. Consignar nombre de la persona que aprueba esta microcredencial y cargo</t>
  </si>
  <si>
    <r>
      <t xml:space="preserve">analizar las necesidades y tendencias del mercado laboral en cuanto a competencias (pestaña </t>
    </r>
    <r>
      <rPr>
        <sz val="11"/>
        <rFont val="Aptos"/>
        <family val="2"/>
      </rPr>
      <t>«</t>
    </r>
    <r>
      <rPr>
        <sz val="11"/>
        <rFont val="Calibri"/>
        <family val="2"/>
        <scheme val="minor"/>
      </rPr>
      <t>Inteligencia competencias</t>
    </r>
    <r>
      <rPr>
        <sz val="11"/>
        <rFont val="Aptos"/>
        <family val="2"/>
      </rPr>
      <t>»), bien</t>
    </r>
    <r>
      <rPr>
        <sz val="11"/>
        <rFont val="Calibri"/>
        <family val="2"/>
        <scheme val="minor"/>
      </rPr>
      <t xml:space="preserve"> para el diseño de nuevas microcredenciales o bien para dar evidencia de su continuidad como oferta formativa válidad por su relevancia para el mercado laboral;</t>
    </r>
  </si>
  <si>
    <t>Consigne el nombre de la persona que ha aceptado la microcredencial como válida y su respectivo cargo.</t>
  </si>
  <si>
    <t>*En esta plantilla, toda referencia a una microcredencial se entiende también como aplicable a una acción de formación individualizada.</t>
  </si>
  <si>
    <t>Proyecto financiado por la Unión Europea mediante el Instrumento de Apoyo Técnico, en cooperación con el Grupo de Trabajo sobre Reforma e Inversión (SG REFORM) de la Comisión Europea</t>
  </si>
  <si>
    <t>Construction</t>
  </si>
  <si>
    <t>Distribution &amp; transport</t>
  </si>
  <si>
    <t>Accommodation &amp; food</t>
  </si>
  <si>
    <t>Transport &amp; storage</t>
  </si>
  <si>
    <t>Wholesale &amp; retail trade</t>
  </si>
  <si>
    <t>Manufacturing</t>
  </si>
  <si>
    <t>Non-marketed services</t>
  </si>
  <si>
    <t>Education</t>
  </si>
  <si>
    <t>Health &amp; social care</t>
  </si>
  <si>
    <t>Public sector &amp; defence</t>
  </si>
  <si>
    <t>Primary sector &amp; utilities</t>
  </si>
  <si>
    <t>Agriculture, forestry &amp; fishing</t>
  </si>
  <si>
    <t>Energy supply services</t>
  </si>
  <si>
    <t>Mining &amp; quarrying</t>
  </si>
  <si>
    <t>Water and waste treatment</t>
  </si>
  <si>
    <t>Español</t>
  </si>
  <si>
    <t>Inglés</t>
  </si>
  <si>
    <t>Servicios empresariales</t>
  </si>
  <si>
    <t>Business Services</t>
  </si>
  <si>
    <t>Servicios administrativos</t>
  </si>
  <si>
    <t>Administrative Services</t>
  </si>
  <si>
    <t>Arte, recreación y otros servicios</t>
  </si>
  <si>
    <t>Art and Recreation and Other Services</t>
  </si>
  <si>
    <t>Finanzas y seguros</t>
  </si>
  <si>
    <t>Finance and Insurance</t>
  </si>
  <si>
    <t>Servicios de tecnologías de la información (TIC)</t>
  </si>
  <si>
    <t>ICT Services</t>
  </si>
  <si>
    <t>Servicios profesionales</t>
  </si>
  <si>
    <t>Professional Services</t>
  </si>
  <si>
    <t>Construcción</t>
  </si>
  <si>
    <t>Distribución y transporte</t>
  </si>
  <si>
    <t>Alojamiento y comida</t>
  </si>
  <si>
    <t>Transporte y almacenamiento</t>
  </si>
  <si>
    <t>Comercio mayorista y minorista</t>
  </si>
  <si>
    <t>Manufactura</t>
  </si>
  <si>
    <t>Servicios no comercializados</t>
  </si>
  <si>
    <t>Educación</t>
  </si>
  <si>
    <t>Salud y servicios sociales</t>
  </si>
  <si>
    <t>Sector público y defensa</t>
  </si>
  <si>
    <t>Sector primario y servicios de utilidad</t>
  </si>
  <si>
    <t>Agricultura, silvicultura y pesca</t>
  </si>
  <si>
    <t>Servicios de suministro de energía</t>
  </si>
  <si>
    <t>Minería y canteras</t>
  </si>
  <si>
    <t>Tratamiento de agua y residuos</t>
  </si>
  <si>
    <t>El sector específico se actualizará automáticamente en base a lo seleccionado anteriormente, filtra dentro de la herramienta para obtener los datos siguientes.</t>
  </si>
  <si>
    <t xml:space="preserve">A continuación, en el siguiente apartado, deberá recopilar los indicadores clave utilizando los datos proporcionados en el siguiente link. Para ello, es imprescindible filtrar la información específicamente para el país España y seleccionar el sector correspondiente a la búsqueda. </t>
  </si>
  <si>
    <t>Categoría Principal</t>
  </si>
  <si>
    <t>Subcategoría 1</t>
  </si>
  <si>
    <t>Subcategoría 2</t>
  </si>
  <si>
    <t>Subcategoría 3</t>
  </si>
  <si>
    <t xml:space="preserve">
Health Professionals
</t>
  </si>
  <si>
    <t>Legal, Social and Cultural Professionals</t>
  </si>
  <si>
    <t>Health Associate Professionals</t>
  </si>
  <si>
    <t>Teaching Professionals</t>
  </si>
  <si>
    <t>Legal, Social, Cultural and Related Associate Professionals</t>
  </si>
  <si>
    <t>Customer Services Clerks</t>
  </si>
  <si>
    <t>Personal Services Workers</t>
  </si>
  <si>
    <t>Other Clerical Support Workers</t>
  </si>
  <si>
    <t>Labourers in Mining, Construction, Manufacturing and Transport</t>
  </si>
  <si>
    <t>Stationary Plant and Machine Operators</t>
  </si>
  <si>
    <t>Refuse Workers and Other Elementary Workers</t>
  </si>
  <si>
    <t>Cleaners and Helpers</t>
  </si>
  <si>
    <t>Chief Executives, Senior Officials and Legislators</t>
  </si>
  <si>
    <t>Sales Workers</t>
  </si>
  <si>
    <t>Metal, Machinery and Related Trades Workers</t>
  </si>
  <si>
    <t>Food Processing, Woodworking, Garment and Other Craft and Related Trades Workers</t>
  </si>
  <si>
    <t>Business and Administration Associate Professionals</t>
  </si>
  <si>
    <t>Numerical and Material Recording Clerks</t>
  </si>
  <si>
    <t>Handicraft and Printing Workers</t>
  </si>
  <si>
    <t>Business and Administration Professionals</t>
  </si>
  <si>
    <t>Information and Communications Technology Professionals</t>
  </si>
  <si>
    <t>Information and Communications Technicians</t>
  </si>
  <si>
    <t>Science and Engineering Professionals</t>
  </si>
  <si>
    <r>
      <t xml:space="preserve">Se debe estimar el coste de los recursos necesarios para gestionar la microcredencial desde su inicio:
En la </t>
    </r>
    <r>
      <rPr>
        <b/>
        <sz val="11"/>
        <rFont val="Calibri"/>
        <family val="2"/>
        <scheme val="minor"/>
      </rPr>
      <t>columna E</t>
    </r>
    <r>
      <rPr>
        <sz val="11"/>
        <rFont val="Calibri"/>
        <family val="2"/>
        <scheme val="minor"/>
      </rPr>
      <t xml:space="preserve"> se debe indicar si el gasto aplica o no en el caso concreto, seleccionando la opción correspondiente (por ejemplo, “Sí” o “No”).
En la </t>
    </r>
    <r>
      <rPr>
        <b/>
        <sz val="11"/>
        <rFont val="Calibri"/>
        <family val="2"/>
        <scheme val="minor"/>
      </rPr>
      <t>columna F</t>
    </r>
    <r>
      <rPr>
        <sz val="11"/>
        <rFont val="Calibri"/>
        <family val="2"/>
        <scheme val="minor"/>
      </rPr>
      <t xml:space="preserve"> se debe consignar el importe estimado del gasto, expresado en euros (€), que refleje el coste aproximado asociado al recurso o actividad.
Finalmente, en la</t>
    </r>
    <r>
      <rPr>
        <b/>
        <sz val="11"/>
        <rFont val="Calibri"/>
        <family val="2"/>
        <scheme val="minor"/>
      </rPr>
      <t xml:space="preserve"> columna G </t>
    </r>
    <r>
      <rPr>
        <sz val="11"/>
        <rFont val="Calibri"/>
        <family val="2"/>
        <scheme val="minor"/>
      </rPr>
      <t>se debe incluir una breve explicación o justificación del cálculo del gasto, especificando, en la medida de lo posible, los criterios utilizados para su estimación (por ejemplo, número de horas dedicadas, tarifas aplicadas, cantidad de materiales o servicios contratados, etc.).</t>
    </r>
  </si>
  <si>
    <r>
      <t xml:space="preserve">Se debe estimar el coste de los recursos necesarios para gestionar la microcredencial desde su inicio:
En la </t>
    </r>
    <r>
      <rPr>
        <b/>
        <sz val="11"/>
        <rFont val="Calibri"/>
        <family val="2"/>
        <scheme val="minor"/>
      </rPr>
      <t>columna E</t>
    </r>
    <r>
      <rPr>
        <sz val="11"/>
        <rFont val="Calibri"/>
        <family val="2"/>
        <scheme val="minor"/>
      </rPr>
      <t xml:space="preserve"> se debe indicar si el gasto aplica o no en el caso concreto, seleccionando la opción correspondiente (por ejemplo, “Sí” o “No”).
En la </t>
    </r>
    <r>
      <rPr>
        <b/>
        <sz val="11"/>
        <rFont val="Calibri"/>
        <family val="2"/>
        <scheme val="minor"/>
      </rPr>
      <t xml:space="preserve">columna F </t>
    </r>
    <r>
      <rPr>
        <sz val="11"/>
        <rFont val="Calibri"/>
        <family val="2"/>
        <scheme val="minor"/>
      </rPr>
      <t xml:space="preserve">se debe consignar el importe estimado del gasto, expresado en euros (€), que refleje el coste aproximado asociado al recurso o actividad.
Finalmente, en la </t>
    </r>
    <r>
      <rPr>
        <b/>
        <sz val="11"/>
        <rFont val="Calibri"/>
        <family val="2"/>
        <scheme val="minor"/>
      </rPr>
      <t>columna G</t>
    </r>
    <r>
      <rPr>
        <sz val="11"/>
        <rFont val="Calibri"/>
        <family val="2"/>
        <scheme val="minor"/>
      </rPr>
      <t xml:space="preserve"> se debe incluir una breve explicación o justificación del cálculo del gasto, especificando, en la medida de lo posible, los criterios utilizados para su estimación (por ejemplo, número de horas dedicadas, tarifas aplicadas, cantidad de materiales o servicios contratados, etc.).</t>
    </r>
  </si>
  <si>
    <r>
      <t xml:space="preserve">La presente Plantilla de seguimiento tiene como público objetivo principal las </t>
    </r>
    <r>
      <rPr>
        <b/>
        <sz val="11"/>
        <rFont val="Calibri"/>
        <family val="2"/>
        <scheme val="minor"/>
      </rPr>
      <t xml:space="preserve">entidades de educación y formación </t>
    </r>
    <r>
      <rPr>
        <sz val="11"/>
        <rFont val="Calibri"/>
        <family val="2"/>
        <scheme val="minor"/>
      </rPr>
      <t>que quieran:</t>
    </r>
  </si>
  <si>
    <t>Hostelería y gastronomía</t>
  </si>
  <si>
    <t>Pasos para cumplimentar la Plantilla:</t>
  </si>
  <si>
    <t>Leyenda de columnas de la Plantilla:</t>
  </si>
  <si>
    <t>MCIU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</si>
</sst>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7" x14ac:knownFonts="1">
    <font>
      <sz val="11"/>
      <color theme="1"/>
      <name val="Calibri"/>
      <family val="2"/>
      <scheme val="minor"/>
    </font>
    <font>
      <b/>
      <sz val="11"/>
      <color theme="0"/>
      <name val="Calibri"/>
      <family val="2"/>
      <scheme val="minor"/>
    </font>
    <font>
      <b/>
      <sz val="11"/>
      <color theme="1"/>
      <name val="Calibri"/>
      <family val="2"/>
      <scheme val="minor"/>
    </font>
    <font>
      <b/>
      <sz val="9"/>
      <color theme="1"/>
      <name val="Calibri"/>
      <family val="2"/>
      <scheme val="minor"/>
    </font>
    <font>
      <sz val="9"/>
      <color theme="1"/>
      <name val="Calibri"/>
      <family val="2"/>
      <scheme val="minor"/>
    </font>
    <font>
      <sz val="9"/>
      <color theme="0"/>
      <name val="Calibri"/>
      <family val="2"/>
      <scheme val="minor"/>
    </font>
    <font>
      <u/>
      <sz val="11"/>
      <color theme="10"/>
      <name val="Calibri"/>
      <family val="2"/>
      <scheme val="minor"/>
    </font>
    <font>
      <sz val="11"/>
      <name val="Calibri"/>
      <family val="2"/>
      <scheme val="minor"/>
    </font>
    <font>
      <sz val="11"/>
      <color theme="0"/>
      <name val="Calibri"/>
      <family val="2"/>
      <scheme val="minor"/>
    </font>
    <font>
      <b/>
      <sz val="11"/>
      <name val="Calibri"/>
      <family val="2"/>
      <scheme val="minor"/>
    </font>
    <font>
      <sz val="11"/>
      <color theme="5"/>
      <name val="Calibri"/>
      <family val="2"/>
      <scheme val="minor"/>
    </font>
    <font>
      <i/>
      <sz val="10"/>
      <color theme="0"/>
      <name val="Calibri"/>
      <family val="2"/>
      <scheme val="minor"/>
    </font>
    <font>
      <b/>
      <sz val="16"/>
      <color theme="0"/>
      <name val="Calibri"/>
      <family val="2"/>
      <scheme val="minor"/>
    </font>
    <font>
      <b/>
      <sz val="12"/>
      <color theme="7" tint="-0.249977111117893"/>
      <name val="Calibri"/>
      <family val="2"/>
      <scheme val="minor"/>
    </font>
    <font>
      <sz val="8"/>
      <name val="Calibri"/>
      <family val="2"/>
      <scheme val="minor"/>
    </font>
    <font>
      <b/>
      <sz val="9"/>
      <color theme="0"/>
      <name val="Calibri"/>
      <family val="2"/>
      <scheme val="minor"/>
    </font>
    <font>
      <i/>
      <sz val="11"/>
      <color theme="1"/>
      <name val="Calibri"/>
      <family val="2"/>
      <scheme val="minor"/>
    </font>
    <font>
      <b/>
      <sz val="15"/>
      <color theme="0"/>
      <name val="Calibri"/>
      <family val="2"/>
      <scheme val="minor"/>
    </font>
    <font>
      <b/>
      <i/>
      <sz val="15"/>
      <color theme="1"/>
      <name val="Calibri"/>
      <family val="2"/>
      <scheme val="minor"/>
    </font>
    <font>
      <b/>
      <sz val="13"/>
      <color theme="1"/>
      <name val="Calibri"/>
      <family val="2"/>
      <scheme val="minor"/>
    </font>
    <font>
      <b/>
      <i/>
      <sz val="15"/>
      <color theme="0"/>
      <name val="Calibri"/>
      <family val="2"/>
      <scheme val="minor"/>
    </font>
    <font>
      <sz val="11"/>
      <color theme="2" tint="-0.499984740745262"/>
      <name val="Calibri"/>
      <family val="2"/>
      <scheme val="minor"/>
    </font>
    <font>
      <sz val="11"/>
      <color theme="7" tint="-0.499984740745262"/>
      <name val="Calibri"/>
      <family val="2"/>
      <scheme val="minor"/>
    </font>
    <font>
      <b/>
      <sz val="14"/>
      <color theme="7" tint="-0.249977111117893"/>
      <name val="Calibri"/>
      <family val="2"/>
      <scheme val="minor"/>
    </font>
    <font>
      <sz val="9"/>
      <color theme="7" tint="-0.499984740745262"/>
      <name val="Calibri"/>
      <family val="2"/>
      <scheme val="minor"/>
    </font>
    <font>
      <b/>
      <sz val="15"/>
      <color theme="1"/>
      <name val="Calibri"/>
      <family val="2"/>
      <scheme val="minor"/>
    </font>
    <font>
      <sz val="11"/>
      <color theme="1"/>
      <name val="Calibri"/>
      <family val="2"/>
      <scheme val="minor"/>
    </font>
    <font>
      <b/>
      <sz val="11"/>
      <color theme="7" tint="-0.249977111117893"/>
      <name val="Calibri"/>
      <family val="2"/>
      <scheme val="minor"/>
    </font>
    <font>
      <i/>
      <sz val="11"/>
      <color theme="7" tint="-0.499984740745262"/>
      <name val="Calibri"/>
      <family val="2"/>
      <scheme val="minor"/>
    </font>
    <font>
      <b/>
      <i/>
      <sz val="11"/>
      <name val="Calibri"/>
      <family val="2"/>
      <scheme val="minor"/>
    </font>
    <font>
      <sz val="11"/>
      <color theme="7" tint="-0.249977111117893"/>
      <name val="Calibri"/>
      <family val="2"/>
      <scheme val="minor"/>
    </font>
    <font>
      <i/>
      <sz val="10"/>
      <color theme="1"/>
      <name val="Calibri"/>
      <family val="2"/>
      <scheme val="minor"/>
    </font>
    <font>
      <i/>
      <sz val="11"/>
      <name val="Calibri"/>
      <family val="2"/>
      <scheme val="minor"/>
    </font>
    <font>
      <i/>
      <sz val="9"/>
      <color theme="9" tint="-0.249977111117893"/>
      <name val="Calibri"/>
      <family val="2"/>
      <scheme val="minor"/>
    </font>
    <font>
      <sz val="9"/>
      <color rgb="FFFF0000"/>
      <name val="Calibri"/>
      <family val="2"/>
      <scheme val="minor"/>
    </font>
    <font>
      <sz val="11"/>
      <color rgb="FFFF0000"/>
      <name val="Calibri"/>
      <family val="2"/>
      <scheme val="minor"/>
    </font>
    <font>
      <sz val="10"/>
      <color theme="1"/>
      <name val="Calibri"/>
      <family val="2"/>
      <scheme val="minor"/>
    </font>
    <font>
      <b/>
      <sz val="10"/>
      <color theme="1"/>
      <name val="Calibri"/>
      <family val="2"/>
      <scheme val="minor"/>
    </font>
    <font>
      <sz val="10"/>
      <name val="Calibri"/>
      <family val="2"/>
      <scheme val="minor"/>
    </font>
    <font>
      <i/>
      <sz val="11"/>
      <color rgb="FF0070C0"/>
      <name val="Calibri"/>
      <family val="2"/>
      <scheme val="minor"/>
    </font>
    <font>
      <i/>
      <sz val="9"/>
      <color theme="2" tint="-0.499984740745262"/>
      <name val="Calibri"/>
      <family val="2"/>
      <scheme val="minor"/>
    </font>
    <font>
      <sz val="11"/>
      <name val="Aptos"/>
      <family val="2"/>
    </font>
    <font>
      <sz val="9.25"/>
      <name val="Calibri"/>
      <family val="2"/>
    </font>
    <font>
      <i/>
      <sz val="11"/>
      <color theme="2" tint="-0.499984740745262"/>
      <name val="Calibri"/>
      <family val="2"/>
      <scheme val="minor"/>
    </font>
    <font>
      <u/>
      <sz val="11"/>
      <color theme="0"/>
      <name val="Calibri"/>
      <family val="2"/>
      <scheme val="minor"/>
    </font>
    <font>
      <b/>
      <i/>
      <sz val="11"/>
      <color theme="0"/>
      <name val="Calibri"/>
      <family val="2"/>
      <scheme val="minor"/>
    </font>
    <font>
      <sz val="10"/>
      <color theme="0"/>
      <name val="Calibri"/>
      <family val="2"/>
      <scheme val="minor"/>
    </font>
  </fonts>
  <fills count="16">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rgb="FF002E54"/>
        <bgColor indexed="64"/>
      </patternFill>
    </fill>
    <fill>
      <patternFill patternType="solid">
        <fgColor rgb="FF002060"/>
        <bgColor indexed="64"/>
      </patternFill>
    </fill>
    <fill>
      <patternFill patternType="solid">
        <fgColor theme="7" tint="-0.249977111117893"/>
        <bgColor indexed="64"/>
      </patternFill>
    </fill>
    <fill>
      <patternFill patternType="solid">
        <fgColor theme="0"/>
        <bgColor indexed="64"/>
      </patternFill>
    </fill>
    <fill>
      <patternFill patternType="solid">
        <fgColor rgb="FFFFEBB3"/>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8"/>
        <bgColor indexed="64"/>
      </patternFill>
    </fill>
    <fill>
      <patternFill patternType="solid">
        <fgColor theme="9" tint="0.79998168889431442"/>
        <bgColor indexed="64"/>
      </patternFill>
    </fill>
    <fill>
      <patternFill patternType="solid">
        <fgColor rgb="FFBF8F00"/>
        <bgColor indexed="64"/>
      </patternFill>
    </fill>
    <fill>
      <patternFill patternType="solid">
        <fgColor rgb="FFFFF7E1"/>
        <bgColor indexed="64"/>
      </patternFill>
    </fill>
    <fill>
      <patternFill patternType="solid">
        <fgColor theme="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left>
      <right/>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right style="thin">
        <color theme="0"/>
      </right>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s>
  <cellStyleXfs count="3">
    <xf numFmtId="0" fontId="0" fillId="0" borderId="0"/>
    <xf numFmtId="0" fontId="6" fillId="0" borderId="0" applyNumberFormat="0" applyFill="0" applyBorder="0" applyAlignment="0" applyProtection="0"/>
    <xf numFmtId="9" fontId="26" fillId="0" borderId="0" applyFont="0" applyFill="0" applyBorder="0" applyAlignment="0" applyProtection="0"/>
  </cellStyleXfs>
  <cellXfs count="297">
    <xf numFmtId="0" fontId="0" fillId="0" borderId="0" xfId="0"/>
    <xf numFmtId="0" fontId="2" fillId="0" borderId="0" xfId="0" applyFont="1" applyAlignment="1">
      <alignment vertical="center"/>
    </xf>
    <xf numFmtId="0" fontId="4" fillId="0" borderId="0" xfId="0" applyFont="1" applyAlignment="1">
      <alignment vertical="center" wrapText="1"/>
    </xf>
    <xf numFmtId="0" fontId="4" fillId="0" borderId="0" xfId="0" applyFont="1" applyAlignment="1">
      <alignment vertical="center"/>
    </xf>
    <xf numFmtId="0" fontId="3" fillId="0" borderId="0" xfId="0" applyFont="1" applyAlignment="1">
      <alignment vertical="center"/>
    </xf>
    <xf numFmtId="0" fontId="2" fillId="0" borderId="0" xfId="0" applyFont="1" applyAlignment="1">
      <alignment horizontal="left"/>
    </xf>
    <xf numFmtId="0" fontId="7" fillId="4" borderId="0" xfId="0" applyFont="1" applyFill="1" applyAlignment="1">
      <alignment horizontal="center" vertical="center" wrapText="1"/>
    </xf>
    <xf numFmtId="0" fontId="7" fillId="4" borderId="0" xfId="0" applyFont="1" applyFill="1" applyAlignment="1">
      <alignment vertical="center" wrapText="1"/>
    </xf>
    <xf numFmtId="0" fontId="8" fillId="4" borderId="0" xfId="0" applyFont="1" applyFill="1" applyAlignment="1">
      <alignment vertical="center" wrapText="1"/>
    </xf>
    <xf numFmtId="0" fontId="0" fillId="4" borderId="0" xfId="0" applyFill="1" applyAlignment="1">
      <alignment vertical="center" wrapText="1"/>
    </xf>
    <xf numFmtId="0" fontId="0" fillId="4" borderId="0" xfId="0" applyFill="1" applyAlignment="1">
      <alignment horizontal="center" vertical="center" wrapText="1"/>
    </xf>
    <xf numFmtId="0" fontId="0" fillId="0" borderId="0" xfId="0" applyAlignment="1">
      <alignment vertical="center"/>
    </xf>
    <xf numFmtId="0" fontId="1" fillId="4" borderId="0" xfId="0" applyFont="1" applyFill="1" applyAlignment="1">
      <alignment vertical="center"/>
    </xf>
    <xf numFmtId="0" fontId="10" fillId="0" borderId="0" xfId="0" applyFont="1" applyAlignment="1">
      <alignment vertical="center"/>
    </xf>
    <xf numFmtId="0" fontId="1" fillId="4" borderId="0" xfId="0" applyFont="1" applyFill="1" applyAlignment="1">
      <alignment vertical="center" wrapText="1"/>
    </xf>
    <xf numFmtId="0" fontId="0" fillId="3" borderId="6" xfId="0" applyFill="1" applyBorder="1" applyAlignment="1">
      <alignment horizontal="center"/>
    </xf>
    <xf numFmtId="0" fontId="6" fillId="0" borderId="6" xfId="1" applyBorder="1" applyAlignment="1">
      <alignment horizontal="center" vertical="center" wrapText="1"/>
    </xf>
    <xf numFmtId="0" fontId="13" fillId="0" borderId="0" xfId="0" applyFont="1" applyAlignment="1">
      <alignment vertical="center"/>
    </xf>
    <xf numFmtId="0" fontId="0" fillId="0" borderId="6" xfId="0" applyBorder="1" applyAlignment="1">
      <alignment wrapText="1"/>
    </xf>
    <xf numFmtId="0" fontId="0" fillId="0" borderId="6" xfId="0" applyBorder="1" applyAlignment="1">
      <alignment vertical="center" wrapText="1"/>
    </xf>
    <xf numFmtId="0" fontId="7" fillId="0" borderId="6" xfId="0" applyFont="1" applyBorder="1" applyAlignment="1">
      <alignment vertical="center" wrapText="1"/>
    </xf>
    <xf numFmtId="0" fontId="7" fillId="0" borderId="6" xfId="0" applyFont="1" applyBorder="1" applyAlignment="1">
      <alignment wrapText="1"/>
    </xf>
    <xf numFmtId="0" fontId="1" fillId="5" borderId="0" xfId="0" applyFont="1" applyFill="1" applyAlignment="1">
      <alignment horizontal="left" vertical="center" wrapText="1"/>
    </xf>
    <xf numFmtId="0" fontId="1" fillId="4" borderId="5" xfId="0" applyFont="1" applyFill="1" applyBorder="1" applyAlignment="1">
      <alignment horizontal="left" vertical="center" wrapText="1"/>
    </xf>
    <xf numFmtId="0" fontId="0" fillId="0" borderId="0" xfId="0" applyAlignment="1">
      <alignment wrapText="1"/>
    </xf>
    <xf numFmtId="0" fontId="7" fillId="0" borderId="0" xfId="0" applyFont="1" applyAlignment="1">
      <alignment horizontal="left" vertical="center" wrapText="1"/>
    </xf>
    <xf numFmtId="0" fontId="3" fillId="10" borderId="1" xfId="0" applyFont="1" applyFill="1" applyBorder="1" applyAlignment="1">
      <alignment horizontal="center" vertical="center"/>
    </xf>
    <xf numFmtId="164" fontId="0" fillId="7" borderId="1" xfId="2" applyNumberFormat="1" applyFont="1" applyFill="1" applyBorder="1" applyAlignment="1" applyProtection="1">
      <alignment horizontal="center" vertical="center" wrapText="1"/>
      <protection locked="0"/>
    </xf>
    <xf numFmtId="0" fontId="0" fillId="0" borderId="0" xfId="0" applyAlignment="1">
      <alignment horizontal="center"/>
    </xf>
    <xf numFmtId="0" fontId="1" fillId="13" borderId="22" xfId="0" applyFont="1" applyFill="1" applyBorder="1" applyAlignment="1">
      <alignment horizontal="center" vertical="center" wrapText="1"/>
    </xf>
    <xf numFmtId="0" fontId="6" fillId="0" borderId="22" xfId="1" applyBorder="1" applyAlignment="1">
      <alignment horizontal="center" vertical="center" wrapText="1"/>
    </xf>
    <xf numFmtId="0" fontId="0" fillId="0" borderId="22" xfId="0" applyBorder="1" applyAlignment="1">
      <alignment horizontal="center" vertical="center" wrapText="1"/>
    </xf>
    <xf numFmtId="0" fontId="0" fillId="0" borderId="22" xfId="0" applyBorder="1" applyAlignment="1">
      <alignment vertical="center" wrapText="1"/>
    </xf>
    <xf numFmtId="0" fontId="6" fillId="0" borderId="22" xfId="1" applyFill="1" applyBorder="1" applyAlignment="1">
      <alignment horizontal="center" vertical="center" wrapText="1"/>
    </xf>
    <xf numFmtId="0" fontId="2" fillId="0" borderId="22" xfId="0" applyFont="1" applyBorder="1" applyAlignment="1">
      <alignment horizontal="center" vertical="center" wrapText="1"/>
    </xf>
    <xf numFmtId="0" fontId="0" fillId="0" borderId="0" xfId="0" applyAlignment="1">
      <alignment horizontal="center" vertical="center" wrapText="1"/>
    </xf>
    <xf numFmtId="0" fontId="2" fillId="14" borderId="22" xfId="0" applyFont="1" applyFill="1" applyBorder="1" applyAlignment="1">
      <alignment horizontal="center" vertical="center" wrapText="1"/>
    </xf>
    <xf numFmtId="0" fontId="0" fillId="0" borderId="22" xfId="0" applyBorder="1" applyAlignment="1">
      <alignment horizontal="left" vertical="center" wrapText="1"/>
    </xf>
    <xf numFmtId="0" fontId="2" fillId="0" borderId="0" xfId="0" applyFont="1"/>
    <xf numFmtId="0" fontId="27" fillId="0" borderId="22" xfId="0" applyFont="1" applyBorder="1" applyAlignment="1">
      <alignment vertical="center" wrapText="1"/>
    </xf>
    <xf numFmtId="164" fontId="0" fillId="0" borderId="1" xfId="2" applyNumberFormat="1" applyFont="1" applyFill="1" applyBorder="1" applyAlignment="1" applyProtection="1">
      <alignment horizontal="center" vertical="center" wrapText="1"/>
      <protection locked="0"/>
    </xf>
    <xf numFmtId="0" fontId="23"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left" vertical="center" wrapText="1"/>
    </xf>
    <xf numFmtId="0" fontId="4" fillId="0" borderId="0" xfId="0" applyFont="1" applyAlignment="1">
      <alignment horizontal="left" vertical="center"/>
    </xf>
    <xf numFmtId="0" fontId="4" fillId="0" borderId="0" xfId="0" applyFont="1" applyAlignment="1">
      <alignment horizontal="center" vertical="center" wrapText="1"/>
    </xf>
    <xf numFmtId="0" fontId="4" fillId="0" borderId="0" xfId="0" applyFont="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19" fillId="2" borderId="3" xfId="0" applyFont="1" applyFill="1" applyBorder="1" applyAlignment="1">
      <alignment horizontal="center" vertical="center" wrapText="1"/>
    </xf>
    <xf numFmtId="0" fontId="19" fillId="2" borderId="3" xfId="0" applyFont="1" applyFill="1" applyBorder="1" applyAlignment="1">
      <alignment horizontal="left" vertical="center" wrapText="1"/>
    </xf>
    <xf numFmtId="0" fontId="17" fillId="6" borderId="12" xfId="0" applyFont="1" applyFill="1" applyBorder="1" applyAlignment="1">
      <alignment horizontal="left" vertical="center" wrapText="1"/>
    </xf>
    <xf numFmtId="0" fontId="15" fillId="6" borderId="12" xfId="0" applyFont="1" applyFill="1" applyBorder="1" applyAlignment="1">
      <alignment horizontal="center" vertical="center" wrapText="1"/>
    </xf>
    <xf numFmtId="0" fontId="7" fillId="8" borderId="12" xfId="0" applyFont="1" applyFill="1" applyBorder="1" applyAlignment="1">
      <alignment horizontal="left" vertical="center" wrapText="1"/>
    </xf>
    <xf numFmtId="0" fontId="17" fillId="6" borderId="1" xfId="0" applyFont="1" applyFill="1" applyBorder="1" applyAlignment="1">
      <alignment horizontal="left" vertical="center" wrapText="1"/>
    </xf>
    <xf numFmtId="0" fontId="15" fillId="6" borderId="1" xfId="0" applyFont="1" applyFill="1" applyBorder="1" applyAlignment="1">
      <alignment horizontal="center" vertical="center" wrapText="1"/>
    </xf>
    <xf numFmtId="0" fontId="7" fillId="8" borderId="1" xfId="0" applyFont="1" applyFill="1" applyBorder="1" applyAlignment="1">
      <alignment horizontal="left" vertical="center" wrapText="1"/>
    </xf>
    <xf numFmtId="0" fontId="7" fillId="8" borderId="20" xfId="0" applyFont="1" applyFill="1" applyBorder="1" applyAlignment="1">
      <alignment horizontal="left" vertical="center" wrapText="1"/>
    </xf>
    <xf numFmtId="0" fontId="7" fillId="8" borderId="14" xfId="0" applyFont="1" applyFill="1" applyBorder="1" applyAlignment="1">
      <alignment horizontal="left" vertical="center" wrapText="1"/>
    </xf>
    <xf numFmtId="0" fontId="17" fillId="6" borderId="1" xfId="0" applyFont="1" applyFill="1" applyBorder="1" applyAlignment="1">
      <alignment horizontal="center" vertical="center" wrapText="1"/>
    </xf>
    <xf numFmtId="0" fontId="6" fillId="0" borderId="0" xfId="1" applyProtection="1"/>
    <xf numFmtId="0" fontId="7" fillId="8" borderId="2" xfId="0" applyFont="1" applyFill="1" applyBorder="1" applyAlignment="1">
      <alignment vertical="center" wrapText="1"/>
    </xf>
    <xf numFmtId="0" fontId="22" fillId="8" borderId="1" xfId="0" applyFont="1" applyFill="1" applyBorder="1" applyAlignment="1">
      <alignment horizontal="left" vertical="center" wrapText="1"/>
    </xf>
    <xf numFmtId="0" fontId="7" fillId="8" borderId="2" xfId="0" applyFont="1" applyFill="1" applyBorder="1" applyAlignment="1">
      <alignment horizontal="left" vertical="center" wrapText="1"/>
    </xf>
    <xf numFmtId="0" fontId="9" fillId="8" borderId="1" xfId="0" applyFont="1" applyFill="1" applyBorder="1" applyAlignment="1">
      <alignment horizontal="left" vertical="center" wrapText="1"/>
    </xf>
    <xf numFmtId="0" fontId="17" fillId="6" borderId="13" xfId="0" applyFont="1" applyFill="1" applyBorder="1" applyAlignment="1">
      <alignment horizontal="center" vertical="center" wrapText="1"/>
    </xf>
    <xf numFmtId="0" fontId="17" fillId="6" borderId="2" xfId="0" applyFont="1" applyFill="1" applyBorder="1" applyAlignment="1">
      <alignment horizontal="center" vertical="center" wrapText="1"/>
    </xf>
    <xf numFmtId="0" fontId="0" fillId="8" borderId="1" xfId="0" applyFill="1" applyBorder="1" applyAlignment="1">
      <alignment horizontal="left" vertical="center" wrapText="1"/>
    </xf>
    <xf numFmtId="0" fontId="20" fillId="6" borderId="1" xfId="0" applyFont="1" applyFill="1" applyBorder="1" applyAlignment="1">
      <alignment horizontal="center" vertical="center" wrapText="1"/>
    </xf>
    <xf numFmtId="0" fontId="20" fillId="6" borderId="2" xfId="0" applyFont="1" applyFill="1" applyBorder="1" applyAlignment="1">
      <alignment vertical="center" wrapText="1"/>
    </xf>
    <xf numFmtId="0" fontId="17" fillId="6" borderId="2" xfId="0" applyFont="1" applyFill="1" applyBorder="1" applyAlignment="1">
      <alignment vertical="center" wrapText="1"/>
    </xf>
    <xf numFmtId="0" fontId="0" fillId="8" borderId="0" xfId="0" applyFill="1" applyAlignment="1">
      <alignment horizontal="left" vertical="center" wrapText="1"/>
    </xf>
    <xf numFmtId="0" fontId="17" fillId="11" borderId="1" xfId="0" applyFont="1" applyFill="1" applyBorder="1" applyAlignment="1">
      <alignment horizontal="left" vertical="center" wrapText="1"/>
    </xf>
    <xf numFmtId="0" fontId="17" fillId="11" borderId="2" xfId="0" applyFont="1" applyFill="1" applyBorder="1" applyAlignment="1">
      <alignment horizontal="center" vertical="center" wrapText="1"/>
    </xf>
    <xf numFmtId="0" fontId="0" fillId="3" borderId="1" xfId="0" applyFill="1" applyBorder="1" applyAlignment="1">
      <alignment horizontal="left" vertical="center" wrapText="1"/>
    </xf>
    <xf numFmtId="0" fontId="7" fillId="7" borderId="1" xfId="0" applyFont="1" applyFill="1" applyBorder="1" applyAlignment="1" applyProtection="1">
      <alignment horizontal="center" vertical="center" wrapText="1"/>
      <protection locked="0"/>
    </xf>
    <xf numFmtId="0" fontId="0" fillId="9" borderId="1" xfId="0" applyFill="1" applyBorder="1" applyAlignment="1" applyProtection="1">
      <alignment horizontal="center" vertical="center" wrapText="1"/>
      <protection locked="0"/>
    </xf>
    <xf numFmtId="0" fontId="4" fillId="9" borderId="1" xfId="0" applyFont="1" applyFill="1" applyBorder="1" applyAlignment="1" applyProtection="1">
      <alignment horizontal="center" vertical="center" wrapText="1"/>
      <protection locked="0"/>
    </xf>
    <xf numFmtId="0" fontId="16" fillId="9" borderId="1" xfId="0" applyFont="1" applyFill="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0" fontId="5" fillId="0" borderId="0" xfId="0" applyFont="1" applyAlignment="1">
      <alignment vertical="center"/>
    </xf>
    <xf numFmtId="0" fontId="5" fillId="0" borderId="0" xfId="0" applyFont="1" applyAlignment="1">
      <alignment horizontal="left" vertical="center"/>
    </xf>
    <xf numFmtId="0" fontId="5" fillId="0" borderId="0" xfId="0" applyFont="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center" vertical="center"/>
    </xf>
    <xf numFmtId="3" fontId="5" fillId="0" borderId="0" xfId="0" applyNumberFormat="1" applyFont="1" applyAlignment="1">
      <alignment horizontal="center" vertical="center" wrapText="1"/>
    </xf>
    <xf numFmtId="9" fontId="5" fillId="0" borderId="0" xfId="0" applyNumberFormat="1" applyFont="1" applyAlignment="1">
      <alignment horizontal="center" vertical="center"/>
    </xf>
    <xf numFmtId="49" fontId="5" fillId="0" borderId="0" xfId="0" applyNumberFormat="1" applyFont="1" applyAlignment="1">
      <alignment horizontal="center" vertical="center" wrapText="1"/>
    </xf>
    <xf numFmtId="0" fontId="8" fillId="0" borderId="0" xfId="0" applyFont="1" applyAlignment="1">
      <alignment horizontal="center"/>
    </xf>
    <xf numFmtId="0" fontId="8" fillId="0" borderId="0" xfId="0" applyFont="1"/>
    <xf numFmtId="0" fontId="34" fillId="0" borderId="0" xfId="0" applyFont="1" applyAlignment="1">
      <alignment vertical="center"/>
    </xf>
    <xf numFmtId="0" fontId="34" fillId="0" borderId="0" xfId="0" applyFont="1" applyAlignment="1">
      <alignment horizontal="left" vertical="center"/>
    </xf>
    <xf numFmtId="0" fontId="35" fillId="0" borderId="0" xfId="0" applyFont="1" applyAlignment="1">
      <alignment horizontal="center" vertical="center" wrapText="1"/>
    </xf>
    <xf numFmtId="0" fontId="34" fillId="0" borderId="0" xfId="0" applyFont="1" applyAlignment="1">
      <alignment horizontal="left" vertical="center" wrapText="1"/>
    </xf>
    <xf numFmtId="0" fontId="34" fillId="0" borderId="0" xfId="0" applyFont="1" applyAlignment="1">
      <alignment horizontal="center" vertical="center" wrapText="1"/>
    </xf>
    <xf numFmtId="0" fontId="34" fillId="0" borderId="0" xfId="0" applyFont="1" applyAlignment="1">
      <alignment horizontal="center" vertical="center"/>
    </xf>
    <xf numFmtId="0" fontId="36" fillId="0" borderId="0" xfId="0" applyFont="1" applyAlignment="1">
      <alignment horizontal="center" vertical="center" wrapText="1"/>
    </xf>
    <xf numFmtId="0" fontId="37" fillId="0" borderId="0" xfId="0" applyFont="1" applyAlignment="1">
      <alignment horizontal="center" vertical="center" wrapText="1"/>
    </xf>
    <xf numFmtId="9" fontId="36" fillId="0" borderId="0" xfId="2" applyFont="1" applyAlignment="1" applyProtection="1">
      <alignment horizontal="center" vertical="center" wrapText="1"/>
    </xf>
    <xf numFmtId="0" fontId="36" fillId="9" borderId="1" xfId="0" applyFont="1" applyFill="1" applyBorder="1" applyAlignment="1">
      <alignment horizontal="center" vertical="center" wrapText="1"/>
    </xf>
    <xf numFmtId="0" fontId="31" fillId="9" borderId="1" xfId="0" applyFont="1" applyFill="1" applyBorder="1" applyAlignment="1">
      <alignment horizontal="center" vertical="center" wrapText="1"/>
    </xf>
    <xf numFmtId="9" fontId="36" fillId="7" borderId="1" xfId="2" applyFont="1" applyFill="1" applyBorder="1" applyAlignment="1" applyProtection="1">
      <alignment horizontal="center" vertical="center" wrapText="1"/>
    </xf>
    <xf numFmtId="9" fontId="36" fillId="0" borderId="1" xfId="2" applyFont="1" applyFill="1" applyBorder="1" applyAlignment="1" applyProtection="1">
      <alignment horizontal="center" vertical="center" wrapText="1"/>
    </xf>
    <xf numFmtId="0" fontId="38" fillId="7" borderId="1" xfId="0" applyFont="1" applyFill="1" applyBorder="1" applyAlignment="1">
      <alignment horizontal="center" vertical="center" wrapText="1"/>
    </xf>
    <xf numFmtId="0" fontId="38" fillId="0" borderId="1" xfId="0" applyFont="1" applyBorder="1" applyAlignment="1">
      <alignment horizontal="center" vertical="center" wrapText="1"/>
    </xf>
    <xf numFmtId="0" fontId="0" fillId="0" borderId="0" xfId="0" applyAlignment="1">
      <alignment vertical="center" wrapText="1"/>
    </xf>
    <xf numFmtId="0" fontId="1" fillId="4" borderId="0" xfId="0" applyFont="1" applyFill="1" applyAlignment="1">
      <alignment horizontal="center" vertical="center" wrapText="1"/>
    </xf>
    <xf numFmtId="0" fontId="9" fillId="8" borderId="1" xfId="0" applyFont="1" applyFill="1" applyBorder="1" applyAlignment="1" applyProtection="1">
      <alignment horizontal="center" vertical="center" wrapText="1"/>
      <protection locked="0"/>
    </xf>
    <xf numFmtId="0" fontId="1" fillId="0" borderId="0" xfId="0" applyFont="1" applyAlignment="1">
      <alignment horizontal="center" vertical="center" wrapText="1"/>
    </xf>
    <xf numFmtId="0" fontId="8" fillId="0" borderId="0" xfId="0" applyFont="1" applyAlignment="1">
      <alignment vertical="center" wrapText="1"/>
    </xf>
    <xf numFmtId="0" fontId="44" fillId="0" borderId="0" xfId="1" applyFont="1" applyBorder="1"/>
    <xf numFmtId="0" fontId="45" fillId="0" borderId="0" xfId="0" applyFont="1"/>
    <xf numFmtId="0" fontId="5" fillId="0" borderId="23" xfId="0" applyFont="1" applyBorder="1" applyAlignment="1">
      <alignment horizontal="center" vertical="center" wrapText="1"/>
    </xf>
    <xf numFmtId="0" fontId="8" fillId="0" borderId="24" xfId="0" applyFont="1" applyBorder="1"/>
    <xf numFmtId="0" fontId="8" fillId="0" borderId="25" xfId="0" applyFont="1" applyBorder="1"/>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1" xfId="0" applyFont="1" applyBorder="1" applyAlignment="1">
      <alignment horizontal="center" vertical="center" wrapText="1"/>
    </xf>
    <xf numFmtId="0" fontId="5" fillId="7" borderId="0" xfId="0" applyFont="1" applyFill="1" applyAlignment="1">
      <alignment horizontal="center" vertical="center" wrapText="1"/>
    </xf>
    <xf numFmtId="0" fontId="8" fillId="7" borderId="0" xfId="0" applyFont="1" applyFill="1" applyAlignment="1">
      <alignment horizontal="center"/>
    </xf>
    <xf numFmtId="0" fontId="44" fillId="7" borderId="0" xfId="1" applyFont="1" applyFill="1" applyBorder="1" applyAlignment="1" applyProtection="1">
      <alignment vertical="center"/>
    </xf>
    <xf numFmtId="0" fontId="44" fillId="7" borderId="0" xfId="1" applyFont="1" applyFill="1" applyBorder="1" applyAlignment="1" applyProtection="1">
      <alignment vertical="center" wrapText="1"/>
    </xf>
    <xf numFmtId="0" fontId="8" fillId="7" borderId="0" xfId="0" applyFont="1" applyFill="1"/>
    <xf numFmtId="0" fontId="4" fillId="7" borderId="1" xfId="0" applyFont="1" applyFill="1" applyBorder="1" applyAlignment="1" applyProtection="1">
      <alignment horizontal="center" vertical="center" wrapText="1"/>
      <protection locked="0"/>
    </xf>
    <xf numFmtId="0" fontId="36" fillId="7" borderId="1" xfId="0" applyFont="1" applyFill="1" applyBorder="1" applyAlignment="1">
      <alignment horizontal="center" vertical="center" wrapText="1"/>
    </xf>
    <xf numFmtId="0" fontId="8" fillId="0" borderId="0" xfId="0" applyFont="1" applyAlignment="1">
      <alignment horizontal="center" vertical="center" wrapText="1"/>
    </xf>
    <xf numFmtId="0" fontId="46" fillId="0" borderId="0" xfId="0" applyFont="1" applyAlignment="1">
      <alignment horizontal="center" vertical="center" wrapText="1"/>
    </xf>
    <xf numFmtId="0" fontId="8" fillId="4" borderId="0" xfId="0" applyFont="1" applyFill="1" applyAlignment="1">
      <alignment horizontal="center" vertical="center" wrapText="1"/>
    </xf>
    <xf numFmtId="0" fontId="7" fillId="0" borderId="7" xfId="0" applyFont="1" applyBorder="1" applyAlignment="1">
      <alignment horizontal="left" vertical="center" wrapText="1"/>
    </xf>
    <xf numFmtId="0" fontId="7" fillId="0" borderId="8" xfId="0" applyFont="1" applyBorder="1" applyAlignment="1">
      <alignment horizontal="left" vertical="center" wrapText="1"/>
    </xf>
    <xf numFmtId="0" fontId="7" fillId="0" borderId="9" xfId="0" applyFont="1" applyBorder="1" applyAlignment="1">
      <alignment horizontal="left" vertical="center" wrapText="1"/>
    </xf>
    <xf numFmtId="0" fontId="0" fillId="3" borderId="4" xfId="0" applyFill="1" applyBorder="1" applyAlignment="1">
      <alignment horizontal="center"/>
    </xf>
    <xf numFmtId="0" fontId="0" fillId="3" borderId="0" xfId="0" applyFill="1" applyAlignment="1">
      <alignment horizontal="center"/>
    </xf>
    <xf numFmtId="0" fontId="0" fillId="0" borderId="6" xfId="0" applyBorder="1" applyAlignment="1">
      <alignment horizontal="left" vertical="center"/>
    </xf>
    <xf numFmtId="0" fontId="11" fillId="4" borderId="0" xfId="0" applyFont="1" applyFill="1" applyAlignment="1">
      <alignment horizontal="center" vertical="center" wrapText="1"/>
    </xf>
    <xf numFmtId="0" fontId="2" fillId="0" borderId="4" xfId="0" applyFont="1" applyBorder="1" applyAlignment="1">
      <alignment horizontal="center" vertical="center" wrapText="1"/>
    </xf>
    <xf numFmtId="0" fontId="0" fillId="0" borderId="0" xfId="0" applyAlignment="1">
      <alignment horizontal="center" vertical="center" wrapText="1"/>
    </xf>
    <xf numFmtId="0" fontId="7" fillId="0" borderId="7" xfId="0" applyFont="1" applyBorder="1" applyAlignment="1">
      <alignment horizontal="left" vertical="center" wrapText="1" indent="2"/>
    </xf>
    <xf numFmtId="0" fontId="7" fillId="0" borderId="8" xfId="0" applyFont="1" applyBorder="1" applyAlignment="1">
      <alignment horizontal="left" vertical="center" wrapText="1" indent="2"/>
    </xf>
    <xf numFmtId="0" fontId="7" fillId="0" borderId="9" xfId="0" applyFont="1" applyBorder="1" applyAlignment="1">
      <alignment horizontal="left" vertical="center" wrapText="1" indent="2"/>
    </xf>
    <xf numFmtId="0" fontId="6" fillId="0" borderId="7" xfId="1" applyBorder="1" applyAlignment="1">
      <alignment horizontal="left" vertical="center" wrapText="1" indent="1"/>
    </xf>
    <xf numFmtId="0" fontId="6" fillId="0" borderId="8" xfId="1" applyBorder="1" applyAlignment="1">
      <alignment horizontal="left" vertical="center" wrapText="1" indent="1"/>
    </xf>
    <xf numFmtId="0" fontId="6" fillId="0" borderId="9" xfId="1" applyBorder="1" applyAlignment="1">
      <alignment horizontal="left" vertical="center" wrapText="1" indent="1"/>
    </xf>
    <xf numFmtId="0" fontId="0" fillId="0" borderId="6" xfId="0" applyBorder="1" applyAlignment="1">
      <alignment horizontal="left" vertical="center" wrapText="1"/>
    </xf>
    <xf numFmtId="0" fontId="1" fillId="4" borderId="5" xfId="0" applyFont="1" applyFill="1" applyBorder="1" applyAlignment="1">
      <alignment horizontal="center" vertical="center"/>
    </xf>
    <xf numFmtId="0" fontId="1" fillId="4" borderId="0" xfId="0" applyFont="1" applyFill="1" applyAlignment="1">
      <alignment horizontal="center" vertical="center" wrapText="1"/>
    </xf>
    <xf numFmtId="0" fontId="43" fillId="0" borderId="6" xfId="0" applyFont="1" applyBorder="1" applyAlignment="1">
      <alignment horizontal="left" vertical="center"/>
    </xf>
    <xf numFmtId="0" fontId="1" fillId="4" borderId="0" xfId="0" applyFont="1" applyFill="1" applyAlignment="1">
      <alignment horizontal="left" vertical="center" wrapText="1"/>
    </xf>
    <xf numFmtId="0" fontId="1" fillId="4" borderId="5" xfId="0" applyFont="1" applyFill="1" applyBorder="1" applyAlignment="1">
      <alignment horizontal="left" vertical="center" wrapText="1"/>
    </xf>
    <xf numFmtId="0" fontId="37" fillId="2" borderId="16" xfId="0" applyFont="1" applyFill="1" applyBorder="1" applyAlignment="1">
      <alignment horizontal="center" vertical="center" wrapText="1"/>
    </xf>
    <xf numFmtId="0" fontId="37" fillId="2" borderId="17" xfId="0" applyFont="1" applyFill="1" applyBorder="1" applyAlignment="1">
      <alignment horizontal="center" vertical="center" wrapText="1"/>
    </xf>
    <xf numFmtId="0" fontId="37" fillId="2" borderId="18" xfId="0" applyFont="1" applyFill="1" applyBorder="1" applyAlignment="1">
      <alignment horizontal="center" vertical="center" wrapText="1"/>
    </xf>
    <xf numFmtId="0" fontId="18" fillId="7" borderId="2" xfId="0" applyFont="1" applyFill="1" applyBorder="1" applyAlignment="1">
      <alignment horizontal="left" vertical="center" indent="2"/>
    </xf>
    <xf numFmtId="0" fontId="18" fillId="7" borderId="15" xfId="0" applyFont="1" applyFill="1" applyBorder="1" applyAlignment="1">
      <alignment horizontal="left" vertical="center" indent="2"/>
    </xf>
    <xf numFmtId="0" fontId="25" fillId="7" borderId="15" xfId="0" applyFont="1" applyFill="1" applyBorder="1" applyAlignment="1">
      <alignment horizontal="left" vertical="center" indent="2"/>
    </xf>
    <xf numFmtId="0" fontId="18" fillId="7" borderId="11" xfId="0" applyFont="1" applyFill="1" applyBorder="1" applyAlignment="1">
      <alignment horizontal="left" vertical="center" indent="2"/>
    </xf>
    <xf numFmtId="0" fontId="36" fillId="0" borderId="12" xfId="0" applyFont="1" applyBorder="1" applyAlignment="1">
      <alignment horizontal="center" vertical="center" wrapText="1"/>
    </xf>
    <xf numFmtId="0" fontId="36" fillId="0" borderId="1" xfId="0" applyFont="1" applyBorder="1" applyAlignment="1">
      <alignment horizontal="center" vertical="center" wrapText="1"/>
    </xf>
    <xf numFmtId="0" fontId="36" fillId="9" borderId="1" xfId="0" applyFont="1" applyFill="1" applyBorder="1" applyAlignment="1">
      <alignment horizontal="center" vertical="center" wrapText="1"/>
    </xf>
    <xf numFmtId="0" fontId="17" fillId="6" borderId="18" xfId="0" applyFont="1" applyFill="1" applyBorder="1" applyAlignment="1">
      <alignment horizontal="left" vertical="center" wrapText="1"/>
    </xf>
    <xf numFmtId="0" fontId="17" fillId="6" borderId="19" xfId="0" applyFont="1" applyFill="1" applyBorder="1" applyAlignment="1">
      <alignment horizontal="left" vertical="center" wrapText="1"/>
    </xf>
    <xf numFmtId="0" fontId="17" fillId="6" borderId="3" xfId="0" applyFont="1" applyFill="1" applyBorder="1" applyAlignment="1">
      <alignment horizontal="center" vertical="center" wrapText="1"/>
    </xf>
    <xf numFmtId="0" fontId="17" fillId="6" borderId="12" xfId="0" applyFont="1" applyFill="1" applyBorder="1" applyAlignment="1">
      <alignment horizontal="center" vertical="center" wrapText="1"/>
    </xf>
    <xf numFmtId="0" fontId="36" fillId="15" borderId="2" xfId="0" applyFont="1" applyFill="1" applyBorder="1" applyAlignment="1">
      <alignment horizontal="center" vertical="center" wrapText="1"/>
    </xf>
    <xf numFmtId="0" fontId="36" fillId="15" borderId="15" xfId="0" applyFont="1" applyFill="1" applyBorder="1" applyAlignment="1">
      <alignment horizontal="center" vertical="center" wrapText="1"/>
    </xf>
    <xf numFmtId="0" fontId="36" fillId="15" borderId="11" xfId="0" applyFont="1" applyFill="1" applyBorder="1" applyAlignment="1">
      <alignment horizontal="center" vertical="center" wrapText="1"/>
    </xf>
    <xf numFmtId="0" fontId="36" fillId="0" borderId="16" xfId="0" applyFont="1" applyBorder="1" applyAlignment="1">
      <alignment horizontal="center" vertical="center" wrapText="1"/>
    </xf>
    <xf numFmtId="0" fontId="36" fillId="0" borderId="17" xfId="0" applyFont="1" applyBorder="1" applyAlignment="1">
      <alignment horizontal="center" vertical="center" wrapText="1"/>
    </xf>
    <xf numFmtId="0" fontId="36" fillId="0" borderId="18" xfId="0" applyFont="1" applyBorder="1" applyAlignment="1">
      <alignment horizontal="center" vertical="center" wrapText="1"/>
    </xf>
    <xf numFmtId="0" fontId="7" fillId="8" borderId="1" xfId="0" applyFont="1" applyFill="1" applyBorder="1" applyAlignment="1">
      <alignment horizontal="left" vertical="center" wrapText="1"/>
    </xf>
    <xf numFmtId="0" fontId="31" fillId="9" borderId="2" xfId="0" applyFont="1" applyFill="1" applyBorder="1" applyAlignment="1">
      <alignment horizontal="center" vertical="center" wrapText="1"/>
    </xf>
    <xf numFmtId="0" fontId="31" fillId="9" borderId="11" xfId="0" applyFont="1" applyFill="1" applyBorder="1" applyAlignment="1">
      <alignment horizontal="center" vertical="center" wrapText="1"/>
    </xf>
    <xf numFmtId="0" fontId="36" fillId="9" borderId="2" xfId="0" applyFont="1" applyFill="1" applyBorder="1" applyAlignment="1">
      <alignment horizontal="center" vertical="center" wrapText="1"/>
    </xf>
    <xf numFmtId="0" fontId="36" fillId="9" borderId="15" xfId="0" applyFont="1" applyFill="1" applyBorder="1" applyAlignment="1">
      <alignment horizontal="center" vertical="center" wrapText="1"/>
    </xf>
    <xf numFmtId="0" fontId="36" fillId="9" borderId="11" xfId="0" applyFont="1" applyFill="1" applyBorder="1" applyAlignment="1">
      <alignment horizontal="center" vertical="center" wrapText="1"/>
    </xf>
    <xf numFmtId="0" fontId="15" fillId="6" borderId="3" xfId="0" applyFont="1" applyFill="1" applyBorder="1" applyAlignment="1">
      <alignment horizontal="left" vertical="center" wrapText="1"/>
    </xf>
    <xf numFmtId="0" fontId="15" fillId="6" borderId="12" xfId="0" applyFont="1" applyFill="1" applyBorder="1" applyAlignment="1">
      <alignment horizontal="left" vertical="center" wrapText="1"/>
    </xf>
    <xf numFmtId="0" fontId="7" fillId="8" borderId="2" xfId="0" applyFont="1" applyFill="1" applyBorder="1" applyAlignment="1">
      <alignment horizontal="left" vertical="center" wrapText="1"/>
    </xf>
    <xf numFmtId="0" fontId="7" fillId="8" borderId="15" xfId="0" applyFont="1" applyFill="1" applyBorder="1" applyAlignment="1">
      <alignment horizontal="left" vertical="center" wrapText="1"/>
    </xf>
    <xf numFmtId="0" fontId="7" fillId="8" borderId="11" xfId="0" applyFont="1" applyFill="1" applyBorder="1" applyAlignment="1">
      <alignment horizontal="left" vertical="center" wrapText="1"/>
    </xf>
    <xf numFmtId="0" fontId="36" fillId="0" borderId="2" xfId="0" applyFont="1" applyBorder="1" applyAlignment="1">
      <alignment horizontal="center" vertical="center" wrapText="1"/>
    </xf>
    <xf numFmtId="0" fontId="36" fillId="0" borderId="11" xfId="0" applyFont="1" applyBorder="1" applyAlignment="1">
      <alignment horizontal="center" vertical="center" wrapText="1"/>
    </xf>
    <xf numFmtId="0" fontId="36" fillId="7" borderId="2" xfId="0" applyFont="1" applyFill="1" applyBorder="1" applyAlignment="1">
      <alignment horizontal="center" vertical="center" wrapText="1"/>
    </xf>
    <xf numFmtId="0" fontId="36" fillId="7" borderId="15" xfId="0" applyFont="1" applyFill="1" applyBorder="1" applyAlignment="1">
      <alignment horizontal="center" vertical="center" wrapText="1"/>
    </xf>
    <xf numFmtId="0" fontId="36" fillId="7" borderId="11" xfId="0" applyFont="1" applyFill="1" applyBorder="1" applyAlignment="1">
      <alignment horizontal="center" vertical="center" wrapText="1"/>
    </xf>
    <xf numFmtId="0" fontId="38" fillId="9" borderId="2" xfId="1" applyFont="1" applyFill="1" applyBorder="1" applyAlignment="1" applyProtection="1">
      <alignment horizontal="center" vertical="center"/>
    </xf>
    <xf numFmtId="0" fontId="38" fillId="9" borderId="15" xfId="1" applyFont="1" applyFill="1" applyBorder="1" applyAlignment="1" applyProtection="1">
      <alignment horizontal="center" vertical="center"/>
    </xf>
    <xf numFmtId="0" fontId="38" fillId="9" borderId="11" xfId="1" applyFont="1" applyFill="1" applyBorder="1" applyAlignment="1" applyProtection="1">
      <alignment horizontal="center" vertical="center"/>
    </xf>
    <xf numFmtId="164" fontId="36" fillId="7" borderId="2" xfId="2" quotePrefix="1" applyNumberFormat="1" applyFont="1" applyFill="1" applyBorder="1" applyAlignment="1" applyProtection="1">
      <alignment horizontal="center" vertical="center" wrapText="1"/>
    </xf>
    <xf numFmtId="164" fontId="36" fillId="7" borderId="15" xfId="2" applyNumberFormat="1" applyFont="1" applyFill="1" applyBorder="1" applyAlignment="1" applyProtection="1">
      <alignment horizontal="center" vertical="center" wrapText="1"/>
    </xf>
    <xf numFmtId="164" fontId="36" fillId="7" borderId="11" xfId="2" applyNumberFormat="1" applyFont="1" applyFill="1" applyBorder="1" applyAlignment="1" applyProtection="1">
      <alignment horizontal="center" vertical="center" wrapText="1"/>
    </xf>
    <xf numFmtId="164" fontId="36" fillId="7" borderId="2" xfId="2" applyNumberFormat="1" applyFont="1" applyFill="1" applyBorder="1" applyAlignment="1" applyProtection="1">
      <alignment horizontal="center" vertical="center" wrapText="1"/>
    </xf>
    <xf numFmtId="0" fontId="17" fillId="6" borderId="13" xfId="0" applyFont="1" applyFill="1" applyBorder="1" applyAlignment="1">
      <alignment horizontal="center" vertical="center" wrapText="1"/>
    </xf>
    <xf numFmtId="0" fontId="7" fillId="8" borderId="16" xfId="0" applyFont="1" applyFill="1" applyBorder="1" applyAlignment="1">
      <alignment horizontal="left" vertical="center" wrapText="1"/>
    </xf>
    <xf numFmtId="0" fontId="7" fillId="8" borderId="17" xfId="0" applyFont="1" applyFill="1" applyBorder="1" applyAlignment="1">
      <alignment horizontal="left" vertical="center" wrapText="1"/>
    </xf>
    <xf numFmtId="0" fontId="7" fillId="8" borderId="18" xfId="0" applyFont="1" applyFill="1" applyBorder="1" applyAlignment="1">
      <alignment horizontal="left" vertical="center" wrapText="1"/>
    </xf>
    <xf numFmtId="0" fontId="6" fillId="12" borderId="20" xfId="1" applyFill="1" applyBorder="1" applyAlignment="1" applyProtection="1">
      <alignment horizontal="center" vertical="center"/>
    </xf>
    <xf numFmtId="0" fontId="6" fillId="12" borderId="21" xfId="1" applyFill="1" applyBorder="1" applyAlignment="1" applyProtection="1">
      <alignment horizontal="center" vertical="center"/>
    </xf>
    <xf numFmtId="0" fontId="6" fillId="12" borderId="19" xfId="1" applyFill="1" applyBorder="1" applyAlignment="1" applyProtection="1">
      <alignment horizontal="center" vertical="center"/>
    </xf>
    <xf numFmtId="0" fontId="7" fillId="9" borderId="2" xfId="1" applyFont="1" applyFill="1" applyBorder="1" applyAlignment="1" applyProtection="1">
      <alignment horizontal="center" vertical="center"/>
      <protection locked="0"/>
    </xf>
    <xf numFmtId="0" fontId="7" fillId="9" borderId="15" xfId="1" applyFont="1" applyFill="1" applyBorder="1" applyAlignment="1" applyProtection="1">
      <alignment horizontal="center" vertical="center"/>
      <protection locked="0"/>
    </xf>
    <xf numFmtId="0" fontId="7" fillId="9" borderId="1" xfId="1" applyFont="1" applyFill="1" applyBorder="1" applyAlignment="1" applyProtection="1">
      <alignment horizontal="center" vertical="center"/>
      <protection locked="0"/>
    </xf>
    <xf numFmtId="0" fontId="17" fillId="6" borderId="16" xfId="0" applyFont="1" applyFill="1" applyBorder="1" applyAlignment="1">
      <alignment horizontal="center" vertical="center" wrapText="1"/>
    </xf>
    <xf numFmtId="0" fontId="17" fillId="6" borderId="14" xfId="0" applyFont="1" applyFill="1" applyBorder="1" applyAlignment="1">
      <alignment horizontal="center" vertical="center" wrapText="1"/>
    </xf>
    <xf numFmtId="0" fontId="6" fillId="12" borderId="14" xfId="1" applyFill="1" applyBorder="1" applyAlignment="1" applyProtection="1">
      <alignment horizontal="center" vertical="center" wrapText="1"/>
    </xf>
    <xf numFmtId="0" fontId="6" fillId="12" borderId="0" xfId="1" applyFill="1" applyBorder="1" applyAlignment="1" applyProtection="1">
      <alignment horizontal="center" vertical="center" wrapText="1"/>
    </xf>
    <xf numFmtId="0" fontId="6" fillId="12" borderId="10" xfId="1" applyFill="1" applyBorder="1" applyAlignment="1" applyProtection="1">
      <alignment horizontal="center" vertical="center" wrapText="1"/>
    </xf>
    <xf numFmtId="1" fontId="36" fillId="9" borderId="2" xfId="0" applyNumberFormat="1" applyFont="1" applyFill="1" applyBorder="1" applyAlignment="1">
      <alignment horizontal="center" vertical="center" wrapText="1"/>
    </xf>
    <xf numFmtId="1" fontId="36" fillId="9" borderId="11" xfId="0" applyNumberFormat="1" applyFont="1" applyFill="1" applyBorder="1" applyAlignment="1">
      <alignment horizontal="center" vertical="center" wrapText="1"/>
    </xf>
    <xf numFmtId="2" fontId="36" fillId="9" borderId="15" xfId="0" applyNumberFormat="1" applyFont="1" applyFill="1" applyBorder="1" applyAlignment="1">
      <alignment horizontal="center" vertical="center" wrapText="1"/>
    </xf>
    <xf numFmtId="2" fontId="36" fillId="9" borderId="11" xfId="0" applyNumberFormat="1" applyFont="1" applyFill="1" applyBorder="1" applyAlignment="1">
      <alignment horizontal="center" vertical="center" wrapText="1"/>
    </xf>
    <xf numFmtId="0" fontId="38" fillId="7" borderId="2" xfId="1" applyFont="1" applyFill="1" applyBorder="1" applyAlignment="1" applyProtection="1">
      <alignment horizontal="center" vertical="center"/>
    </xf>
    <xf numFmtId="0" fontId="38" fillId="7" borderId="15" xfId="1" applyFont="1" applyFill="1" applyBorder="1" applyAlignment="1" applyProtection="1">
      <alignment horizontal="center" vertical="center"/>
    </xf>
    <xf numFmtId="0" fontId="38" fillId="7" borderId="11" xfId="1" applyFont="1" applyFill="1" applyBorder="1" applyAlignment="1" applyProtection="1">
      <alignment horizontal="center" vertical="center"/>
    </xf>
    <xf numFmtId="0" fontId="4" fillId="0" borderId="1" xfId="0" applyFont="1" applyBorder="1" applyAlignment="1">
      <alignment horizontal="center" vertical="center" wrapText="1"/>
    </xf>
    <xf numFmtId="0" fontId="0" fillId="0" borderId="1" xfId="0" applyBorder="1" applyAlignment="1">
      <alignment horizontal="center" vertical="center" wrapText="1"/>
    </xf>
    <xf numFmtId="0" fontId="29" fillId="8" borderId="2" xfId="0" applyFont="1" applyFill="1" applyBorder="1" applyAlignment="1">
      <alignment horizontal="center" vertical="center" wrapText="1"/>
    </xf>
    <xf numFmtId="0" fontId="29" fillId="8" borderId="15" xfId="0" applyFont="1" applyFill="1" applyBorder="1" applyAlignment="1">
      <alignment horizontal="center" vertical="center" wrapText="1"/>
    </xf>
    <xf numFmtId="0" fontId="29" fillId="8" borderId="11" xfId="0" applyFont="1" applyFill="1" applyBorder="1" applyAlignment="1">
      <alignment horizontal="center" vertical="center" wrapText="1"/>
    </xf>
    <xf numFmtId="0" fontId="6" fillId="12" borderId="2" xfId="1" applyFill="1" applyBorder="1" applyAlignment="1" applyProtection="1">
      <alignment horizontal="center" vertical="center" wrapText="1"/>
    </xf>
    <xf numFmtId="0" fontId="6" fillId="12" borderId="15" xfId="1" applyFill="1" applyBorder="1" applyAlignment="1" applyProtection="1">
      <alignment horizontal="center" vertical="center" wrapText="1"/>
    </xf>
    <xf numFmtId="0" fontId="6" fillId="12" borderId="11" xfId="1" applyFill="1" applyBorder="1" applyAlignment="1" applyProtection="1">
      <alignment horizontal="center" vertical="center" wrapText="1"/>
    </xf>
    <xf numFmtId="0" fontId="38" fillId="7" borderId="2" xfId="1" applyFont="1" applyFill="1" applyBorder="1" applyAlignment="1" applyProtection="1">
      <alignment horizontal="center" vertical="center" wrapText="1"/>
    </xf>
    <xf numFmtId="0" fontId="38" fillId="7" borderId="15" xfId="1" applyFont="1" applyFill="1" applyBorder="1" applyAlignment="1" applyProtection="1">
      <alignment horizontal="center" vertical="center" wrapText="1"/>
    </xf>
    <xf numFmtId="0" fontId="38" fillId="7" borderId="11" xfId="1" applyFont="1" applyFill="1" applyBorder="1" applyAlignment="1" applyProtection="1">
      <alignment horizontal="center" vertical="center" wrapText="1"/>
    </xf>
    <xf numFmtId="0" fontId="36" fillId="0" borderId="15" xfId="0" applyFont="1" applyBorder="1" applyAlignment="1">
      <alignment horizontal="center" vertical="center" wrapText="1"/>
    </xf>
    <xf numFmtId="0" fontId="17" fillId="6" borderId="3" xfId="0" applyFont="1" applyFill="1" applyBorder="1" applyAlignment="1">
      <alignment horizontal="left" vertical="center" wrapText="1"/>
    </xf>
    <xf numFmtId="0" fontId="17" fillId="6" borderId="13" xfId="0" applyFont="1" applyFill="1" applyBorder="1" applyAlignment="1">
      <alignment horizontal="left" vertical="center" wrapText="1"/>
    </xf>
    <xf numFmtId="0" fontId="17" fillId="6" borderId="12" xfId="0" applyFont="1" applyFill="1" applyBorder="1" applyAlignment="1">
      <alignment horizontal="left" vertical="center" wrapText="1"/>
    </xf>
    <xf numFmtId="9" fontId="36" fillId="0" borderId="2" xfId="0" applyNumberFormat="1" applyFont="1" applyBorder="1" applyAlignment="1">
      <alignment horizontal="center" vertical="center" wrapText="1"/>
    </xf>
    <xf numFmtId="0" fontId="38" fillId="12" borderId="1" xfId="0" applyFont="1" applyFill="1" applyBorder="1" applyAlignment="1">
      <alignment horizontal="center" vertical="center" wrapText="1"/>
    </xf>
    <xf numFmtId="0" fontId="0" fillId="8" borderId="2" xfId="0" applyFill="1" applyBorder="1" applyAlignment="1">
      <alignment horizontal="left" vertical="center" wrapText="1"/>
    </xf>
    <xf numFmtId="0" fontId="0" fillId="8" borderId="15" xfId="0" applyFill="1" applyBorder="1" applyAlignment="1">
      <alignment horizontal="left" vertical="center" wrapText="1"/>
    </xf>
    <xf numFmtId="0" fontId="0" fillId="8" borderId="11" xfId="0" applyFill="1" applyBorder="1" applyAlignment="1">
      <alignment horizontal="left" vertical="center" wrapText="1"/>
    </xf>
    <xf numFmtId="0" fontId="17" fillId="6" borderId="1" xfId="0" applyFont="1" applyFill="1" applyBorder="1" applyAlignment="1">
      <alignment horizontal="center" vertical="center" wrapText="1"/>
    </xf>
    <xf numFmtId="0" fontId="39" fillId="7" borderId="1" xfId="0" applyFont="1" applyFill="1" applyBorder="1" applyAlignment="1" applyProtection="1">
      <alignment horizontal="center" vertical="center" wrapText="1"/>
      <protection locked="0"/>
    </xf>
    <xf numFmtId="0" fontId="40" fillId="7" borderId="1" xfId="0" applyFont="1" applyFill="1" applyBorder="1" applyAlignment="1">
      <alignment horizontal="center" vertical="center" wrapText="1"/>
    </xf>
    <xf numFmtId="0" fontId="7" fillId="7" borderId="0" xfId="1" applyFont="1" applyFill="1" applyBorder="1" applyAlignment="1" applyProtection="1">
      <alignment horizontal="center" vertical="center"/>
      <protection locked="0"/>
    </xf>
    <xf numFmtId="0" fontId="17" fillId="6" borderId="17" xfId="0" applyFont="1" applyFill="1" applyBorder="1" applyAlignment="1">
      <alignment horizontal="center" vertical="center" wrapText="1"/>
    </xf>
    <xf numFmtId="0" fontId="17" fillId="6" borderId="0" xfId="0" applyFont="1" applyFill="1" applyAlignment="1">
      <alignment horizontal="center" vertical="center" wrapText="1"/>
    </xf>
    <xf numFmtId="1" fontId="0" fillId="9" borderId="2" xfId="0" applyNumberFormat="1" applyFill="1" applyBorder="1" applyAlignment="1" applyProtection="1">
      <alignment horizontal="center" vertical="center" wrapText="1"/>
      <protection locked="0"/>
    </xf>
    <xf numFmtId="1" fontId="0" fillId="9" borderId="11" xfId="0" applyNumberFormat="1" applyFill="1" applyBorder="1" applyAlignment="1" applyProtection="1">
      <alignment horizontal="center" vertical="center" wrapText="1"/>
      <protection locked="0"/>
    </xf>
    <xf numFmtId="0" fontId="7" fillId="8" borderId="17" xfId="0" applyFont="1" applyFill="1" applyBorder="1" applyAlignment="1">
      <alignment horizontal="center" vertical="center" wrapText="1"/>
    </xf>
    <xf numFmtId="0" fontId="7" fillId="8" borderId="18" xfId="0" applyFont="1" applyFill="1" applyBorder="1" applyAlignment="1">
      <alignment horizontal="center" vertical="center" wrapText="1"/>
    </xf>
    <xf numFmtId="0" fontId="4" fillId="7" borderId="15" xfId="0" applyFont="1" applyFill="1" applyBorder="1" applyAlignment="1">
      <alignment horizontal="center" vertical="center" wrapText="1"/>
    </xf>
    <xf numFmtId="0" fontId="4" fillId="7" borderId="11" xfId="0" applyFont="1" applyFill="1" applyBorder="1" applyAlignment="1">
      <alignment horizontal="center" vertical="center" wrapText="1"/>
    </xf>
    <xf numFmtId="0" fontId="7" fillId="7" borderId="2" xfId="1" applyFont="1" applyFill="1" applyBorder="1" applyAlignment="1" applyProtection="1">
      <alignment horizontal="center" vertical="center"/>
      <protection locked="0"/>
    </xf>
    <xf numFmtId="0" fontId="7" fillId="7" borderId="15" xfId="1" applyFont="1" applyFill="1" applyBorder="1" applyAlignment="1" applyProtection="1">
      <alignment horizontal="center" vertical="center"/>
      <protection locked="0"/>
    </xf>
    <xf numFmtId="0" fontId="7" fillId="7" borderId="11" xfId="1" applyFont="1" applyFill="1" applyBorder="1" applyAlignment="1" applyProtection="1">
      <alignment horizontal="center" vertical="center"/>
      <protection locked="0"/>
    </xf>
    <xf numFmtId="2" fontId="0" fillId="9" borderId="15" xfId="0" applyNumberFormat="1" applyFill="1" applyBorder="1" applyAlignment="1" applyProtection="1">
      <alignment horizontal="center" vertical="center" wrapText="1"/>
      <protection locked="0"/>
    </xf>
    <xf numFmtId="2" fontId="0" fillId="9" borderId="11" xfId="0" applyNumberFormat="1" applyFill="1" applyBorder="1" applyAlignment="1" applyProtection="1">
      <alignment horizontal="center" vertical="center" wrapText="1"/>
      <protection locked="0"/>
    </xf>
    <xf numFmtId="0" fontId="19" fillId="2" borderId="16"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18" xfId="0" applyFont="1" applyFill="1" applyBorder="1" applyAlignment="1">
      <alignment horizontal="center" vertical="center" wrapText="1"/>
    </xf>
    <xf numFmtId="0" fontId="0" fillId="0" borderId="12"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9" borderId="1" xfId="0" applyFill="1" applyBorder="1" applyAlignment="1" applyProtection="1">
      <alignment horizontal="center" vertical="center" wrapText="1"/>
      <protection locked="0"/>
    </xf>
    <xf numFmtId="0" fontId="4" fillId="0" borderId="16" xfId="0" applyFont="1" applyBorder="1" applyAlignment="1" applyProtection="1">
      <alignment horizontal="center" vertical="center" wrapText="1"/>
      <protection locked="0"/>
    </xf>
    <xf numFmtId="0" fontId="4" fillId="0" borderId="17" xfId="0" applyFont="1" applyBorder="1" applyAlignment="1" applyProtection="1">
      <alignment horizontal="center" vertical="center" wrapText="1"/>
      <protection locked="0"/>
    </xf>
    <xf numFmtId="0" fontId="4" fillId="0" borderId="18" xfId="0" applyFont="1" applyBorder="1" applyAlignment="1" applyProtection="1">
      <alignment horizontal="center" vertical="center" wrapText="1"/>
      <protection locked="0"/>
    </xf>
    <xf numFmtId="164" fontId="0" fillId="7" borderId="2" xfId="2" applyNumberFormat="1" applyFont="1" applyFill="1" applyBorder="1" applyAlignment="1" applyProtection="1">
      <alignment horizontal="center" vertical="center" wrapText="1"/>
      <protection locked="0"/>
    </xf>
    <xf numFmtId="164" fontId="0" fillId="7" borderId="15" xfId="2" applyNumberFormat="1" applyFont="1" applyFill="1" applyBorder="1" applyAlignment="1" applyProtection="1">
      <alignment horizontal="center" vertical="center" wrapText="1"/>
      <protection locked="0"/>
    </xf>
    <xf numFmtId="164" fontId="0" fillId="7" borderId="11" xfId="2" applyNumberFormat="1" applyFont="1" applyFill="1" applyBorder="1" applyAlignment="1" applyProtection="1">
      <alignment horizontal="center" vertical="center" wrapText="1"/>
      <protection locked="0"/>
    </xf>
    <xf numFmtId="0" fontId="0" fillId="7" borderId="2" xfId="0" applyFill="1" applyBorder="1" applyAlignment="1" applyProtection="1">
      <alignment horizontal="center" vertical="center" wrapText="1"/>
      <protection locked="0"/>
    </xf>
    <xf numFmtId="0" fontId="0" fillId="7" borderId="15" xfId="0" applyFill="1" applyBorder="1" applyAlignment="1" applyProtection="1">
      <alignment horizontal="center" vertical="center" wrapText="1"/>
      <protection locked="0"/>
    </xf>
    <xf numFmtId="0" fontId="0" fillId="7" borderId="11" xfId="0" applyFill="1" applyBorder="1" applyAlignment="1" applyProtection="1">
      <alignment horizontal="center" vertical="center" wrapText="1"/>
      <protection locked="0"/>
    </xf>
    <xf numFmtId="0" fontId="0" fillId="15" borderId="2" xfId="0" applyFill="1" applyBorder="1" applyAlignment="1">
      <alignment horizontal="center" vertical="center" wrapText="1"/>
    </xf>
    <xf numFmtId="0" fontId="0" fillId="15" borderId="15" xfId="0" applyFill="1" applyBorder="1" applyAlignment="1">
      <alignment horizontal="center" vertical="center" wrapText="1"/>
    </xf>
    <xf numFmtId="0" fontId="0" fillId="15" borderId="11" xfId="0" applyFill="1" applyBorder="1" applyAlignment="1">
      <alignment horizontal="center" vertical="center" wrapText="1"/>
    </xf>
    <xf numFmtId="0" fontId="16" fillId="9" borderId="2" xfId="0" applyFont="1" applyFill="1" applyBorder="1" applyAlignment="1" applyProtection="1">
      <alignment horizontal="center" vertical="center" wrapText="1"/>
      <protection locked="0"/>
    </xf>
    <xf numFmtId="0" fontId="16" fillId="9" borderId="11" xfId="0" applyFont="1" applyFill="1" applyBorder="1" applyAlignment="1" applyProtection="1">
      <alignment horizontal="center" vertical="center" wrapText="1"/>
      <protection locked="0"/>
    </xf>
    <xf numFmtId="0" fontId="4" fillId="15" borderId="2" xfId="0" applyFont="1" applyFill="1" applyBorder="1" applyAlignment="1" applyProtection="1">
      <alignment horizontal="center" vertical="center" wrapText="1"/>
      <protection locked="0"/>
    </xf>
    <xf numFmtId="0" fontId="4" fillId="15" borderId="15" xfId="0" applyFont="1" applyFill="1" applyBorder="1" applyAlignment="1" applyProtection="1">
      <alignment horizontal="center" vertical="center" wrapText="1"/>
      <protection locked="0"/>
    </xf>
    <xf numFmtId="0" fontId="4" fillId="15" borderId="11" xfId="0" applyFont="1" applyFill="1" applyBorder="1" applyAlignment="1" applyProtection="1">
      <alignment horizontal="center" vertical="center" wrapText="1"/>
      <protection locked="0"/>
    </xf>
    <xf numFmtId="0" fontId="0" fillId="9" borderId="2" xfId="0" applyFill="1" applyBorder="1" applyAlignment="1" applyProtection="1">
      <alignment horizontal="center" vertical="center" wrapText="1"/>
      <protection locked="0"/>
    </xf>
    <xf numFmtId="0" fontId="0" fillId="9" borderId="15" xfId="0" applyFill="1" applyBorder="1" applyAlignment="1" applyProtection="1">
      <alignment horizontal="center" vertical="center" wrapText="1"/>
      <protection locked="0"/>
    </xf>
    <xf numFmtId="0" fontId="0" fillId="9" borderId="11" xfId="0" applyFill="1" applyBorder="1" applyAlignment="1" applyProtection="1">
      <alignment horizontal="center" vertical="center" wrapText="1"/>
      <protection locked="0"/>
    </xf>
    <xf numFmtId="0" fontId="4" fillId="9" borderId="2" xfId="0" applyFont="1" applyFill="1" applyBorder="1" applyAlignment="1" applyProtection="1">
      <alignment horizontal="center" vertical="center" wrapText="1"/>
      <protection locked="0"/>
    </xf>
    <xf numFmtId="0" fontId="4" fillId="9" borderId="11" xfId="0" applyFont="1" applyFill="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0" borderId="15" xfId="0" applyFont="1" applyBorder="1" applyAlignment="1" applyProtection="1">
      <alignment horizontal="center" vertical="center" wrapText="1"/>
      <protection locked="0"/>
    </xf>
    <xf numFmtId="0" fontId="4" fillId="7" borderId="2" xfId="0" applyFont="1" applyFill="1" applyBorder="1" applyAlignment="1" applyProtection="1">
      <alignment horizontal="center" vertical="center" wrapText="1"/>
      <protection locked="0"/>
    </xf>
    <xf numFmtId="0" fontId="4" fillId="7" borderId="15" xfId="0" applyFont="1" applyFill="1" applyBorder="1" applyAlignment="1" applyProtection="1">
      <alignment horizontal="center" vertical="center" wrapText="1"/>
      <protection locked="0"/>
    </xf>
    <xf numFmtId="0" fontId="4" fillId="7" borderId="11" xfId="0" applyFont="1" applyFill="1" applyBorder="1" applyAlignment="1" applyProtection="1">
      <alignment horizontal="center" vertical="center" wrapText="1"/>
      <protection locked="0"/>
    </xf>
    <xf numFmtId="9" fontId="0" fillId="0" borderId="2" xfId="0" applyNumberFormat="1" applyBorder="1" applyAlignment="1">
      <alignment horizontal="center" vertical="center" wrapText="1"/>
    </xf>
    <xf numFmtId="0" fontId="0" fillId="0" borderId="15" xfId="0" applyBorder="1" applyAlignment="1">
      <alignment horizontal="center" vertical="center" wrapText="1"/>
    </xf>
    <xf numFmtId="0" fontId="0" fillId="0" borderId="11" xfId="0" applyBorder="1" applyAlignment="1">
      <alignment horizontal="center" vertical="center" wrapText="1"/>
    </xf>
    <xf numFmtId="0" fontId="7" fillId="12" borderId="1" xfId="0" applyFont="1" applyFill="1" applyBorder="1" applyAlignment="1">
      <alignment horizontal="center" vertical="center" wrapText="1"/>
    </xf>
    <xf numFmtId="0" fontId="0" fillId="0" borderId="2"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2" fillId="14" borderId="22" xfId="0" applyFont="1" applyFill="1" applyBorder="1" applyAlignment="1">
      <alignment horizontal="center" vertical="center" wrapText="1"/>
    </xf>
    <xf numFmtId="0" fontId="4" fillId="0" borderId="0" xfId="0" applyFont="1" applyAlignment="1">
      <alignment horizontal="left" vertical="center" wrapText="1"/>
    </xf>
  </cellXfs>
  <cellStyles count="3">
    <cellStyle name="Hipervínculo" xfId="1" builtinId="8"/>
    <cellStyle name="Normal" xfId="0" builtinId="0"/>
    <cellStyle name="Porcentaje" xfId="2" builtinId="5"/>
  </cellStyles>
  <dxfs count="9">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E699"/>
      <color rgb="FFFFEBB3"/>
      <color rgb="FFFFF7E1"/>
      <color rgb="FF0099CC"/>
      <color rgb="FF51A2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1043940</xdr:colOff>
      <xdr:row>1</xdr:row>
      <xdr:rowOff>457200</xdr:rowOff>
    </xdr:from>
    <xdr:to>
      <xdr:col>4</xdr:col>
      <xdr:colOff>592455</xdr:colOff>
      <xdr:row>1</xdr:row>
      <xdr:rowOff>951865</xdr:rowOff>
    </xdr:to>
    <xdr:pic>
      <xdr:nvPicPr>
        <xdr:cNvPr id="4" name="Picture 3">
          <a:extLst>
            <a:ext uri="{FF2B5EF4-FFF2-40B4-BE49-F238E27FC236}">
              <a16:creationId xmlns:a16="http://schemas.microsoft.com/office/drawing/2014/main" id="{BAE817F2-990E-D4EA-E7FF-8F05C8E44E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53540" y="638175"/>
          <a:ext cx="1882140" cy="494665"/>
        </a:xfrm>
        <a:prstGeom prst="rect">
          <a:avLst/>
        </a:prstGeom>
        <a:noFill/>
      </xdr:spPr>
    </xdr:pic>
    <xdr:clientData/>
  </xdr:twoCellAnchor>
  <xdr:twoCellAnchor editAs="oneCell">
    <xdr:from>
      <xdr:col>1</xdr:col>
      <xdr:colOff>120015</xdr:colOff>
      <xdr:row>1</xdr:row>
      <xdr:rowOff>407670</xdr:rowOff>
    </xdr:from>
    <xdr:to>
      <xdr:col>1</xdr:col>
      <xdr:colOff>934720</xdr:colOff>
      <xdr:row>1</xdr:row>
      <xdr:rowOff>932815</xdr:rowOff>
    </xdr:to>
    <xdr:pic>
      <xdr:nvPicPr>
        <xdr:cNvPr id="5" name="Picture 4">
          <a:extLst>
            <a:ext uri="{FF2B5EF4-FFF2-40B4-BE49-F238E27FC236}">
              <a16:creationId xmlns:a16="http://schemas.microsoft.com/office/drawing/2014/main" id="{9A7374A0-BE00-404D-A560-BD0490EF8F6B}"/>
            </a:ext>
          </a:extLst>
        </xdr:cNvPr>
        <xdr:cNvPicPr>
          <a:picLocks noChangeAspect="1"/>
        </xdr:cNvPicPr>
      </xdr:nvPicPr>
      <xdr:blipFill>
        <a:blip xmlns:r="http://schemas.openxmlformats.org/officeDocument/2006/relationships" r:embed="rId2"/>
        <a:stretch>
          <a:fillRect/>
        </a:stretch>
      </xdr:blipFill>
      <xdr:spPr>
        <a:xfrm>
          <a:off x="729615" y="588645"/>
          <a:ext cx="807085" cy="52514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boe.es/buscar/act.php?id=BOE-A-2023-7500" TargetMode="External"/><Relationship Id="rId2" Type="http://schemas.openxmlformats.org/officeDocument/2006/relationships/hyperlink" Target="https://www.universidades.gob.es/plan-microcreds/" TargetMode="External"/><Relationship Id="rId1" Type="http://schemas.openxmlformats.org/officeDocument/2006/relationships/hyperlink" Target="https://data.consilium.europa.eu/doc/document/ST-9237-2022-INIT/es/pdf"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boe.es/buscar/doc.php?id=BOE-A-2021-15781"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ine.es/" TargetMode="External"/><Relationship Id="rId13" Type="http://schemas.openxmlformats.org/officeDocument/2006/relationships/hyperlink" Target="https://www.sepe.es/HomeSepe/que-es-observatorio.html" TargetMode="External"/><Relationship Id="rId18" Type="http://schemas.openxmlformats.org/officeDocument/2006/relationships/hyperlink" Target="https://www.orkestra.deusto.es/es/investigacion/informe-de-competitividad-del-pais-vasco" TargetMode="External"/><Relationship Id="rId3" Type="http://schemas.openxmlformats.org/officeDocument/2006/relationships/hyperlink" Target="https://www.oecdskillsforjobsdatabase.org/index.php" TargetMode="External"/><Relationship Id="rId7" Type="http://schemas.openxmlformats.org/officeDocument/2006/relationships/hyperlink" Target="https://ine.es/" TargetMode="External"/><Relationship Id="rId12" Type="http://schemas.openxmlformats.org/officeDocument/2006/relationships/hyperlink" Target="https://www.universidades.gob.es/catalogo-de-datos/" TargetMode="External"/><Relationship Id="rId17" Type="http://schemas.openxmlformats.org/officeDocument/2006/relationships/hyperlink" Target="https://www.orkestra.deusto.es/es/investigacion/informe-de-competitividad-del-pais-vasco" TargetMode="External"/><Relationship Id="rId2" Type="http://schemas.openxmlformats.org/officeDocument/2006/relationships/hyperlink" Target="https://www.cedefop.europa.eu/en/tools/skills-forecast" TargetMode="External"/><Relationship Id="rId16" Type="http://schemas.openxmlformats.org/officeDocument/2006/relationships/hyperlink" Target="https://lcamp.eu/activity/skills-and-job-observatory/" TargetMode="External"/><Relationship Id="rId1" Type="http://schemas.openxmlformats.org/officeDocument/2006/relationships/hyperlink" Target="https://www.cedefop.europa.eu/en/tools/skills-intelligence/countries?country=ES&amp;sector=06.16" TargetMode="External"/><Relationship Id="rId6" Type="http://schemas.openxmlformats.org/officeDocument/2006/relationships/hyperlink" Target="https://europa.eu/europass/eportfolio/screen/skills-intelligence?lang=en" TargetMode="External"/><Relationship Id="rId11" Type="http://schemas.openxmlformats.org/officeDocument/2006/relationships/hyperlink" Target="https://www.universidades.gob.es/catalogo-de-datos/" TargetMode="External"/><Relationship Id="rId5" Type="http://schemas.openxmlformats.org/officeDocument/2006/relationships/hyperlink" Target="https://europa.eu/europass/eportfolio/screen/skills-intelligence?lang=en" TargetMode="External"/><Relationship Id="rId15" Type="http://schemas.openxmlformats.org/officeDocument/2006/relationships/hyperlink" Target="https://lcamp.eu/activity/skills-and-job-observatory/" TargetMode="External"/><Relationship Id="rId10" Type="http://schemas.openxmlformats.org/officeDocument/2006/relationships/hyperlink" Target="https://www.es-datalab.es/" TargetMode="External"/><Relationship Id="rId19" Type="http://schemas.openxmlformats.org/officeDocument/2006/relationships/printerSettings" Target="../printerSettings/printerSettings3.bin"/><Relationship Id="rId4" Type="http://schemas.openxmlformats.org/officeDocument/2006/relationships/hyperlink" Target="https://www.oecdskillsforjobsdatabase.org/index.php" TargetMode="External"/><Relationship Id="rId9" Type="http://schemas.openxmlformats.org/officeDocument/2006/relationships/hyperlink" Target="https://www.es-datalab.es/" TargetMode="External"/><Relationship Id="rId14" Type="http://schemas.openxmlformats.org/officeDocument/2006/relationships/hyperlink" Target="https://www.sepe.es/HomeSepe/que-es-observatorio.html"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https://www.sepe.es/HomeSepe/que-es-observatorio.html" TargetMode="External"/><Relationship Id="rId18" Type="http://schemas.openxmlformats.org/officeDocument/2006/relationships/hyperlink" Target="https://www.orkestra.deusto.es/es/investigacion/informe-de-competitividad-del-pais-vasco" TargetMode="External"/><Relationship Id="rId26" Type="http://schemas.openxmlformats.org/officeDocument/2006/relationships/hyperlink" Target="https://www.universidades.gob.es/catalogo-de-datos/" TargetMode="External"/><Relationship Id="rId21" Type="http://schemas.openxmlformats.org/officeDocument/2006/relationships/hyperlink" Target="https://ine.es/" TargetMode="External"/><Relationship Id="rId34" Type="http://schemas.openxmlformats.org/officeDocument/2006/relationships/hyperlink" Target="https://www.orkestra.deusto.es/es/investigacion/informe-de-competitividad-del-pais-vasco" TargetMode="External"/><Relationship Id="rId7" Type="http://schemas.openxmlformats.org/officeDocument/2006/relationships/hyperlink" Target="https://ine.es/" TargetMode="External"/><Relationship Id="rId12" Type="http://schemas.openxmlformats.org/officeDocument/2006/relationships/hyperlink" Target="https://www.universidades.gob.es/catalogo-de-datos/" TargetMode="External"/><Relationship Id="rId17" Type="http://schemas.openxmlformats.org/officeDocument/2006/relationships/hyperlink" Target="https://www.orkestra.deusto.es/es/investigacion/informe-de-competitividad-del-pais-vasco" TargetMode="External"/><Relationship Id="rId25" Type="http://schemas.openxmlformats.org/officeDocument/2006/relationships/hyperlink" Target="https://www.universidades.gob.es/catalogo-de-datos/" TargetMode="External"/><Relationship Id="rId33" Type="http://schemas.openxmlformats.org/officeDocument/2006/relationships/hyperlink" Target="https://lcamp.eu/activity/skills-and-job-observatory/" TargetMode="External"/><Relationship Id="rId2" Type="http://schemas.openxmlformats.org/officeDocument/2006/relationships/hyperlink" Target="https://www.cedefop.europa.eu/en/tools/skills-forecast" TargetMode="External"/><Relationship Id="rId16" Type="http://schemas.openxmlformats.org/officeDocument/2006/relationships/hyperlink" Target="https://lcamp.eu/activity/skills-and-job-observatory/" TargetMode="External"/><Relationship Id="rId20" Type="http://schemas.openxmlformats.org/officeDocument/2006/relationships/hyperlink" Target="https://ine.es/" TargetMode="External"/><Relationship Id="rId29" Type="http://schemas.openxmlformats.org/officeDocument/2006/relationships/hyperlink" Target="https://www.sepe.es/HomeSepe/que-es-observatorio.html" TargetMode="External"/><Relationship Id="rId1" Type="http://schemas.openxmlformats.org/officeDocument/2006/relationships/hyperlink" Target="https://www.cedefop.europa.eu/en/tools/skills-intelligence/countries?country=ES&amp;sector=06.16" TargetMode="External"/><Relationship Id="rId6" Type="http://schemas.openxmlformats.org/officeDocument/2006/relationships/hyperlink" Target="https://europa.eu/europass/eportfolio/screen/skills-intelligence?lang=en" TargetMode="External"/><Relationship Id="rId11" Type="http://schemas.openxmlformats.org/officeDocument/2006/relationships/hyperlink" Target="https://www.ciencia.gob.es/" TargetMode="External"/><Relationship Id="rId24" Type="http://schemas.openxmlformats.org/officeDocument/2006/relationships/hyperlink" Target="https://www.es-datalab.es/" TargetMode="External"/><Relationship Id="rId32" Type="http://schemas.openxmlformats.org/officeDocument/2006/relationships/hyperlink" Target="https://lcamp.eu/activity/skills-and-job-observatory/" TargetMode="External"/><Relationship Id="rId37" Type="http://schemas.openxmlformats.org/officeDocument/2006/relationships/printerSettings" Target="../printerSettings/printerSettings4.bin"/><Relationship Id="rId5" Type="http://schemas.openxmlformats.org/officeDocument/2006/relationships/hyperlink" Target="https://europa.eu/europass/eportfolio/screen/skills-intelligence?lang=en" TargetMode="External"/><Relationship Id="rId15" Type="http://schemas.openxmlformats.org/officeDocument/2006/relationships/hyperlink" Target="https://lcamp.eu/activity/skills-and-job-observatory/" TargetMode="External"/><Relationship Id="rId23" Type="http://schemas.openxmlformats.org/officeDocument/2006/relationships/hyperlink" Target="https://www.es-datalab.es/" TargetMode="External"/><Relationship Id="rId28" Type="http://schemas.openxmlformats.org/officeDocument/2006/relationships/hyperlink" Target="https://www.sepe.es/HomeSepe/que-es-observatorio.html" TargetMode="External"/><Relationship Id="rId36" Type="http://schemas.openxmlformats.org/officeDocument/2006/relationships/hyperlink" Target="https://www.orkestra.deusto.es/es/investigacion/informe-de-competitividad-del-pais-vasco" TargetMode="External"/><Relationship Id="rId10" Type="http://schemas.openxmlformats.org/officeDocument/2006/relationships/hyperlink" Target="https://www.es-datalab.es/" TargetMode="External"/><Relationship Id="rId19" Type="http://schemas.openxmlformats.org/officeDocument/2006/relationships/hyperlink" Target="https://ine.es/" TargetMode="External"/><Relationship Id="rId31" Type="http://schemas.openxmlformats.org/officeDocument/2006/relationships/hyperlink" Target="https://lcamp.eu/activity/skills-and-job-observatory/" TargetMode="External"/><Relationship Id="rId4" Type="http://schemas.openxmlformats.org/officeDocument/2006/relationships/hyperlink" Target="https://www.oecdskillsforjobsdatabase.org/index.php" TargetMode="External"/><Relationship Id="rId9" Type="http://schemas.openxmlformats.org/officeDocument/2006/relationships/hyperlink" Target="https://www.es-datalab.es/" TargetMode="External"/><Relationship Id="rId14" Type="http://schemas.openxmlformats.org/officeDocument/2006/relationships/hyperlink" Target="https://www.sepe.es/HomeSepe/que-es-observatorio.html" TargetMode="External"/><Relationship Id="rId22" Type="http://schemas.openxmlformats.org/officeDocument/2006/relationships/hyperlink" Target="https://www.es-datalab.es/" TargetMode="External"/><Relationship Id="rId27" Type="http://schemas.openxmlformats.org/officeDocument/2006/relationships/hyperlink" Target="https://www.universidades.gob.es/catalogo-de-datos/" TargetMode="External"/><Relationship Id="rId30" Type="http://schemas.openxmlformats.org/officeDocument/2006/relationships/hyperlink" Target="https://www.sepe.es/HomeSepe/que-es-observatorio.html" TargetMode="External"/><Relationship Id="rId35" Type="http://schemas.openxmlformats.org/officeDocument/2006/relationships/hyperlink" Target="https://www.orkestra.deusto.es/es/investigacion/informe-de-competitividad-del-pais-vasco" TargetMode="External"/><Relationship Id="rId8" Type="http://schemas.openxmlformats.org/officeDocument/2006/relationships/hyperlink" Target="https://ine.es/" TargetMode="External"/><Relationship Id="rId3" Type="http://schemas.openxmlformats.org/officeDocument/2006/relationships/hyperlink" Target="https://www.oecdskillsforjobsdatabase.org/index.ph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hyperlink" Target="https://lcamp.eu/activity/skills-and-job-observatory/" TargetMode="External"/><Relationship Id="rId3" Type="http://schemas.openxmlformats.org/officeDocument/2006/relationships/hyperlink" Target="https://europa.eu/europass/eportfolio/screen/skills-intelligence?lang=en" TargetMode="External"/><Relationship Id="rId7" Type="http://schemas.openxmlformats.org/officeDocument/2006/relationships/hyperlink" Target="https://www.sepe.es/HomeSepe/que-es-observatorio.html" TargetMode="External"/><Relationship Id="rId2" Type="http://schemas.openxmlformats.org/officeDocument/2006/relationships/hyperlink" Target="https://www.oecdskillsforjobsdatabase.org/index.php" TargetMode="External"/><Relationship Id="rId1" Type="http://schemas.openxmlformats.org/officeDocument/2006/relationships/hyperlink" Target="https://www.cedefop.europa.eu/en/tools/skills-intelligence" TargetMode="External"/><Relationship Id="rId6" Type="http://schemas.openxmlformats.org/officeDocument/2006/relationships/hyperlink" Target="https://www.es-datalab.es/" TargetMode="External"/><Relationship Id="rId5" Type="http://schemas.openxmlformats.org/officeDocument/2006/relationships/hyperlink" Target="https://www.universidades.gob.es/catalogo-de-datos/" TargetMode="External"/><Relationship Id="rId10" Type="http://schemas.openxmlformats.org/officeDocument/2006/relationships/printerSettings" Target="../printerSettings/printerSettings6.bin"/><Relationship Id="rId4" Type="http://schemas.openxmlformats.org/officeDocument/2006/relationships/hyperlink" Target="https://ine.es/" TargetMode="External"/><Relationship Id="rId9" Type="http://schemas.openxmlformats.org/officeDocument/2006/relationships/hyperlink" Target="https://www.orkestra.deusto.es/es/investigacion/informe-de-competitividad-del-pais-vas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524BB-39D0-4F0B-A35B-C1512BE8532A}">
  <sheetPr codeName="Sheet1">
    <pageSetUpPr fitToPage="1"/>
  </sheetPr>
  <dimension ref="B2:P28"/>
  <sheetViews>
    <sheetView showGridLines="0" topLeftCell="A10" zoomScale="106" zoomScaleNormal="100" workbookViewId="0">
      <selection activeCell="A2" sqref="A2"/>
    </sheetView>
  </sheetViews>
  <sheetFormatPr baseColWidth="10" defaultColWidth="8.88671875" defaultRowHeight="14.4" x14ac:dyDescent="0.3"/>
  <cols>
    <col min="2" max="2" width="16.33203125" customWidth="1"/>
    <col min="16" max="16" width="11.6640625" customWidth="1"/>
  </cols>
  <sheetData>
    <row r="2" spans="2:16" ht="95.7" customHeight="1" x14ac:dyDescent="0.3">
      <c r="B2" s="6"/>
      <c r="C2" s="7"/>
      <c r="D2" s="7"/>
      <c r="E2" s="6"/>
      <c r="F2" s="130" t="s">
        <v>438</v>
      </c>
      <c r="G2" s="130"/>
      <c r="H2" s="130"/>
      <c r="I2" s="130"/>
      <c r="J2" s="130"/>
      <c r="K2" s="130"/>
      <c r="L2" s="130"/>
      <c r="M2" s="130"/>
      <c r="N2" s="130"/>
      <c r="O2" s="130"/>
      <c r="P2" s="130"/>
    </row>
    <row r="3" spans="2:16" ht="28.95" customHeight="1" x14ac:dyDescent="0.3">
      <c r="B3" s="6"/>
      <c r="C3" s="7"/>
      <c r="D3" s="7"/>
      <c r="E3" s="137" t="s">
        <v>445</v>
      </c>
      <c r="F3" s="137"/>
      <c r="G3" s="137"/>
      <c r="H3" s="137"/>
      <c r="I3" s="137"/>
      <c r="J3" s="137"/>
      <c r="K3" s="137"/>
      <c r="L3" s="137"/>
      <c r="M3" s="137"/>
      <c r="N3" s="137"/>
      <c r="O3" s="137"/>
      <c r="P3" s="137"/>
    </row>
    <row r="4" spans="2:16" x14ac:dyDescent="0.3">
      <c r="B4" s="6"/>
      <c r="C4" s="7"/>
      <c r="D4" s="7"/>
      <c r="E4" s="137"/>
      <c r="F4" s="137"/>
      <c r="G4" s="137"/>
      <c r="H4" s="137"/>
      <c r="I4" s="137"/>
      <c r="J4" s="137"/>
      <c r="K4" s="137"/>
      <c r="L4" s="137"/>
      <c r="M4" s="137"/>
      <c r="N4" s="137"/>
      <c r="O4" s="137"/>
      <c r="P4" s="137"/>
    </row>
    <row r="5" spans="2:16" ht="6" customHeight="1" x14ac:dyDescent="0.3">
      <c r="B5" s="6"/>
      <c r="C5" s="7"/>
      <c r="D5" s="7"/>
      <c r="E5" s="6"/>
      <c r="F5" s="7"/>
      <c r="G5" s="8"/>
      <c r="H5" s="8"/>
      <c r="I5" s="8"/>
      <c r="J5" s="9"/>
      <c r="K5" s="9"/>
      <c r="L5" s="10"/>
      <c r="M5" s="10"/>
      <c r="N5" s="9"/>
      <c r="O5" s="9"/>
      <c r="P5" s="9"/>
    </row>
    <row r="6" spans="2:16" x14ac:dyDescent="0.3">
      <c r="B6" s="11"/>
      <c r="C6" s="11"/>
      <c r="D6" s="11"/>
      <c r="E6" s="11"/>
      <c r="F6" s="11"/>
      <c r="G6" s="11"/>
      <c r="H6" s="11"/>
      <c r="I6" s="11"/>
      <c r="J6" s="11"/>
      <c r="K6" s="11"/>
      <c r="L6" s="11"/>
      <c r="M6" s="11"/>
      <c r="N6" s="11"/>
      <c r="O6" s="11"/>
      <c r="P6" s="11"/>
    </row>
    <row r="7" spans="2:16" x14ac:dyDescent="0.3">
      <c r="B7" s="12" t="s">
        <v>0</v>
      </c>
      <c r="C7" s="138" t="s">
        <v>1</v>
      </c>
      <c r="D7" s="139"/>
      <c r="E7" s="139"/>
      <c r="F7" s="139"/>
      <c r="G7" s="139"/>
      <c r="H7" s="139"/>
      <c r="I7" s="139"/>
      <c r="J7" s="139"/>
      <c r="K7" s="139"/>
      <c r="L7" s="139"/>
      <c r="M7" s="139"/>
      <c r="N7" s="139"/>
      <c r="O7" s="139"/>
      <c r="P7" s="139"/>
    </row>
    <row r="8" spans="2:16" x14ac:dyDescent="0.3">
      <c r="B8" s="11"/>
      <c r="C8" s="11"/>
      <c r="D8" s="11"/>
      <c r="E8" s="11"/>
      <c r="F8" s="11"/>
      <c r="G8" s="11"/>
      <c r="H8" s="11"/>
      <c r="I8" s="11"/>
      <c r="J8" s="11"/>
      <c r="K8" s="11"/>
      <c r="L8" s="11"/>
      <c r="M8" s="11"/>
      <c r="N8" s="11"/>
      <c r="O8" s="11"/>
      <c r="P8" s="11"/>
    </row>
    <row r="9" spans="2:16" ht="38.25" customHeight="1" x14ac:dyDescent="0.3">
      <c r="B9" s="147" t="s">
        <v>2</v>
      </c>
      <c r="C9" s="131" t="s">
        <v>521</v>
      </c>
      <c r="D9" s="132"/>
      <c r="E9" s="132"/>
      <c r="F9" s="132"/>
      <c r="G9" s="132"/>
      <c r="H9" s="132"/>
      <c r="I9" s="132"/>
      <c r="J9" s="132"/>
      <c r="K9" s="132"/>
      <c r="L9" s="132"/>
      <c r="M9" s="132"/>
      <c r="N9" s="132"/>
      <c r="O9" s="132"/>
      <c r="P9" s="133"/>
    </row>
    <row r="10" spans="2:16" ht="48" customHeight="1" x14ac:dyDescent="0.3">
      <c r="B10" s="147"/>
      <c r="C10" s="140" t="s">
        <v>442</v>
      </c>
      <c r="D10" s="141"/>
      <c r="E10" s="141"/>
      <c r="F10" s="141"/>
      <c r="G10" s="141"/>
      <c r="H10" s="141"/>
      <c r="I10" s="141"/>
      <c r="J10" s="141"/>
      <c r="K10" s="141"/>
      <c r="L10" s="141"/>
      <c r="M10" s="141"/>
      <c r="N10" s="141"/>
      <c r="O10" s="141"/>
      <c r="P10" s="142"/>
    </row>
    <row r="11" spans="2:16" x14ac:dyDescent="0.3">
      <c r="B11" s="147"/>
      <c r="C11" s="140" t="s">
        <v>434</v>
      </c>
      <c r="D11" s="141"/>
      <c r="E11" s="141"/>
      <c r="F11" s="141"/>
      <c r="G11" s="141"/>
      <c r="H11" s="141"/>
      <c r="I11" s="141"/>
      <c r="J11" s="141"/>
      <c r="K11" s="141"/>
      <c r="L11" s="141"/>
      <c r="M11" s="141"/>
      <c r="N11" s="141"/>
      <c r="O11" s="141"/>
      <c r="P11" s="142"/>
    </row>
    <row r="12" spans="2:16" s="24" customFormat="1" ht="17.399999999999999" customHeight="1" x14ac:dyDescent="0.3">
      <c r="B12" s="147"/>
      <c r="C12" s="131" t="s">
        <v>3</v>
      </c>
      <c r="D12" s="132"/>
      <c r="E12" s="132"/>
      <c r="F12" s="132"/>
      <c r="G12" s="132"/>
      <c r="H12" s="132"/>
      <c r="I12" s="132"/>
      <c r="J12" s="132"/>
      <c r="K12" s="132"/>
      <c r="L12" s="132"/>
      <c r="M12" s="132"/>
      <c r="N12" s="132"/>
      <c r="O12" s="132"/>
      <c r="P12" s="133"/>
    </row>
    <row r="13" spans="2:16" s="24" customFormat="1" ht="14.7" customHeight="1" x14ac:dyDescent="0.3">
      <c r="B13" s="11"/>
      <c r="C13" s="25"/>
      <c r="D13" s="25"/>
      <c r="E13" s="25"/>
      <c r="F13" s="25"/>
      <c r="G13" s="25"/>
      <c r="H13" s="25"/>
      <c r="I13" s="25"/>
      <c r="J13" s="25"/>
      <c r="K13" s="25"/>
      <c r="L13" s="25"/>
      <c r="M13" s="25"/>
      <c r="N13" s="25"/>
      <c r="O13" s="25"/>
      <c r="P13" s="25"/>
    </row>
    <row r="14" spans="2:16" s="24" customFormat="1" ht="13.95" customHeight="1" x14ac:dyDescent="0.3">
      <c r="B14" s="148" t="s">
        <v>4</v>
      </c>
      <c r="C14" s="131" t="s">
        <v>5</v>
      </c>
      <c r="D14" s="132"/>
      <c r="E14" s="132"/>
      <c r="F14" s="132"/>
      <c r="G14" s="132"/>
      <c r="H14" s="132"/>
      <c r="I14" s="132"/>
      <c r="J14" s="132"/>
      <c r="K14" s="132"/>
      <c r="L14" s="132"/>
      <c r="M14" s="132"/>
      <c r="N14" s="132"/>
      <c r="O14" s="132"/>
      <c r="P14" s="133"/>
    </row>
    <row r="15" spans="2:16" s="24" customFormat="1" ht="13.95" customHeight="1" x14ac:dyDescent="0.3">
      <c r="B15" s="148"/>
      <c r="C15" s="143" t="s">
        <v>6</v>
      </c>
      <c r="D15" s="144"/>
      <c r="E15" s="144"/>
      <c r="F15" s="144"/>
      <c r="G15" s="144"/>
      <c r="H15" s="144"/>
      <c r="I15" s="144"/>
      <c r="J15" s="144"/>
      <c r="K15" s="144"/>
      <c r="L15" s="144"/>
      <c r="M15" s="144"/>
      <c r="N15" s="144"/>
      <c r="O15" s="144"/>
      <c r="P15" s="145"/>
    </row>
    <row r="16" spans="2:16" s="24" customFormat="1" ht="13.95" customHeight="1" x14ac:dyDescent="0.3">
      <c r="B16" s="148"/>
      <c r="C16" s="143" t="s">
        <v>7</v>
      </c>
      <c r="D16" s="144"/>
      <c r="E16" s="144"/>
      <c r="F16" s="144"/>
      <c r="G16" s="144"/>
      <c r="H16" s="144"/>
      <c r="I16" s="144"/>
      <c r="J16" s="144"/>
      <c r="K16" s="144"/>
      <c r="L16" s="144"/>
      <c r="M16" s="144"/>
      <c r="N16" s="144"/>
      <c r="O16" s="144"/>
      <c r="P16" s="145"/>
    </row>
    <row r="17" spans="2:16" s="24" customFormat="1" ht="30" customHeight="1" x14ac:dyDescent="0.3">
      <c r="B17" s="148"/>
      <c r="C17" s="143" t="s">
        <v>8</v>
      </c>
      <c r="D17" s="144"/>
      <c r="E17" s="144"/>
      <c r="F17" s="144"/>
      <c r="G17" s="144"/>
      <c r="H17" s="144"/>
      <c r="I17" s="144"/>
      <c r="J17" s="144"/>
      <c r="K17" s="144"/>
      <c r="L17" s="144"/>
      <c r="M17" s="144"/>
      <c r="N17" s="144"/>
      <c r="O17" s="144"/>
      <c r="P17" s="145"/>
    </row>
    <row r="18" spans="2:16" s="24" customFormat="1" ht="13.95" customHeight="1" x14ac:dyDescent="0.3">
      <c r="B18" s="148"/>
      <c r="C18" s="143" t="s">
        <v>9</v>
      </c>
      <c r="D18" s="144"/>
      <c r="E18" s="144"/>
      <c r="F18" s="144"/>
      <c r="G18" s="144"/>
      <c r="H18" s="144"/>
      <c r="I18" s="144"/>
      <c r="J18" s="144"/>
      <c r="K18" s="144"/>
      <c r="L18" s="144"/>
      <c r="M18" s="144"/>
      <c r="N18" s="144"/>
      <c r="O18" s="144"/>
      <c r="P18" s="145"/>
    </row>
    <row r="19" spans="2:16" s="24" customFormat="1" ht="13.95" customHeight="1" x14ac:dyDescent="0.3">
      <c r="B19" s="106"/>
      <c r="C19" s="149" t="s">
        <v>444</v>
      </c>
      <c r="D19" s="136"/>
      <c r="E19" s="136"/>
      <c r="F19" s="136"/>
      <c r="G19" s="136"/>
      <c r="H19" s="136"/>
      <c r="I19" s="136"/>
      <c r="J19" s="136"/>
      <c r="K19" s="136"/>
      <c r="L19" s="136"/>
      <c r="M19" s="136"/>
      <c r="N19" s="136"/>
      <c r="O19" s="136"/>
      <c r="P19" s="136"/>
    </row>
    <row r="20" spans="2:16" x14ac:dyDescent="0.3">
      <c r="B20" s="11"/>
      <c r="C20" s="13"/>
      <c r="D20" s="13"/>
      <c r="E20" s="13"/>
      <c r="F20" s="13"/>
      <c r="G20" s="13"/>
      <c r="H20" s="13"/>
      <c r="I20" s="13"/>
      <c r="J20" s="13"/>
      <c r="K20" s="13"/>
      <c r="L20" s="11"/>
      <c r="M20" s="11"/>
      <c r="N20" s="11"/>
      <c r="O20" s="11"/>
      <c r="P20" s="11"/>
    </row>
    <row r="21" spans="2:16" ht="28.8" x14ac:dyDescent="0.3">
      <c r="B21" s="14" t="s">
        <v>10</v>
      </c>
      <c r="C21" s="11"/>
      <c r="D21" s="11"/>
      <c r="E21" s="11"/>
      <c r="F21" s="11"/>
      <c r="G21" s="11"/>
      <c r="H21" s="11"/>
      <c r="I21" s="11"/>
      <c r="J21" s="11"/>
      <c r="K21" s="11"/>
      <c r="L21" s="11"/>
      <c r="M21" s="11"/>
      <c r="N21" s="11"/>
      <c r="O21" s="11"/>
      <c r="P21" s="11"/>
    </row>
    <row r="22" spans="2:16" x14ac:dyDescent="0.3">
      <c r="B22" s="15" t="s">
        <v>11</v>
      </c>
      <c r="C22" s="134" t="s">
        <v>12</v>
      </c>
      <c r="D22" s="135"/>
      <c r="E22" s="135"/>
      <c r="F22" s="135"/>
      <c r="G22" s="135"/>
      <c r="H22" s="135"/>
      <c r="I22" s="135"/>
      <c r="J22" s="135"/>
      <c r="K22" s="135"/>
      <c r="L22" s="135"/>
      <c r="M22" s="135"/>
      <c r="N22" s="135"/>
      <c r="O22" s="135"/>
      <c r="P22" s="135"/>
    </row>
    <row r="23" spans="2:16" x14ac:dyDescent="0.3">
      <c r="B23" s="16" t="s">
        <v>13</v>
      </c>
      <c r="C23" s="136" t="s">
        <v>14</v>
      </c>
      <c r="D23" s="136"/>
      <c r="E23" s="136"/>
      <c r="F23" s="136"/>
      <c r="G23" s="136"/>
      <c r="H23" s="136"/>
      <c r="I23" s="136"/>
      <c r="J23" s="136"/>
      <c r="K23" s="136"/>
      <c r="L23" s="136"/>
      <c r="M23" s="136"/>
      <c r="N23" s="136"/>
      <c r="O23" s="136"/>
      <c r="P23" s="136"/>
    </row>
    <row r="24" spans="2:16" x14ac:dyDescent="0.3">
      <c r="B24" s="16" t="s">
        <v>15</v>
      </c>
      <c r="C24" s="136" t="s">
        <v>16</v>
      </c>
      <c r="D24" s="136"/>
      <c r="E24" s="136"/>
      <c r="F24" s="136"/>
      <c r="G24" s="136"/>
      <c r="H24" s="136"/>
      <c r="I24" s="136"/>
      <c r="J24" s="136"/>
      <c r="K24" s="136"/>
      <c r="L24" s="136"/>
      <c r="M24" s="136"/>
      <c r="N24" s="136"/>
      <c r="O24" s="136"/>
      <c r="P24" s="136"/>
    </row>
    <row r="25" spans="2:16" ht="32.4" customHeight="1" x14ac:dyDescent="0.3">
      <c r="B25" s="16" t="s">
        <v>17</v>
      </c>
      <c r="C25" s="146" t="s">
        <v>18</v>
      </c>
      <c r="D25" s="146"/>
      <c r="E25" s="146"/>
      <c r="F25" s="146"/>
      <c r="G25" s="146"/>
      <c r="H25" s="146"/>
      <c r="I25" s="146"/>
      <c r="J25" s="146"/>
      <c r="K25" s="146"/>
      <c r="L25" s="146"/>
      <c r="M25" s="146"/>
      <c r="N25" s="146"/>
      <c r="O25" s="146"/>
      <c r="P25" s="146"/>
    </row>
    <row r="26" spans="2:16" ht="59.4" customHeight="1" x14ac:dyDescent="0.3">
      <c r="B26" s="16" t="s">
        <v>430</v>
      </c>
      <c r="C26" s="146" t="s">
        <v>432</v>
      </c>
      <c r="D26" s="146"/>
      <c r="E26" s="146"/>
      <c r="F26" s="146"/>
      <c r="G26" s="146"/>
      <c r="H26" s="146"/>
      <c r="I26" s="146"/>
      <c r="J26" s="146"/>
      <c r="K26" s="146"/>
      <c r="L26" s="146"/>
      <c r="M26" s="146"/>
      <c r="N26" s="146"/>
      <c r="O26" s="146"/>
      <c r="P26" s="146"/>
    </row>
    <row r="27" spans="2:16" ht="61.2" customHeight="1" x14ac:dyDescent="0.3">
      <c r="B27" s="16" t="s">
        <v>431</v>
      </c>
      <c r="C27" s="146" t="s">
        <v>433</v>
      </c>
      <c r="D27" s="146"/>
      <c r="E27" s="146"/>
      <c r="F27" s="146"/>
      <c r="G27" s="146"/>
      <c r="H27" s="146"/>
      <c r="I27" s="146"/>
      <c r="J27" s="146"/>
      <c r="K27" s="146"/>
      <c r="L27" s="146"/>
      <c r="M27" s="146"/>
      <c r="N27" s="146"/>
      <c r="O27" s="146"/>
      <c r="P27" s="146"/>
    </row>
    <row r="28" spans="2:16" ht="28.8" x14ac:dyDescent="0.3">
      <c r="B28" s="16" t="s">
        <v>19</v>
      </c>
      <c r="C28" s="136" t="s">
        <v>20</v>
      </c>
      <c r="D28" s="136"/>
      <c r="E28" s="136"/>
      <c r="F28" s="136"/>
      <c r="G28" s="136"/>
      <c r="H28" s="136"/>
      <c r="I28" s="136"/>
      <c r="J28" s="136"/>
      <c r="K28" s="136"/>
      <c r="L28" s="136"/>
      <c r="M28" s="136"/>
      <c r="N28" s="136"/>
      <c r="O28" s="136"/>
      <c r="P28" s="136"/>
    </row>
  </sheetData>
  <mergeCells count="22">
    <mergeCell ref="C28:P28"/>
    <mergeCell ref="C24:P24"/>
    <mergeCell ref="C25:P25"/>
    <mergeCell ref="B9:B12"/>
    <mergeCell ref="B14:B18"/>
    <mergeCell ref="C26:P26"/>
    <mergeCell ref="C27:P27"/>
    <mergeCell ref="C19:P19"/>
    <mergeCell ref="F2:P2"/>
    <mergeCell ref="C12:P12"/>
    <mergeCell ref="C22:P22"/>
    <mergeCell ref="C23:P23"/>
    <mergeCell ref="E3:P4"/>
    <mergeCell ref="C7:P7"/>
    <mergeCell ref="C9:P9"/>
    <mergeCell ref="C10:P10"/>
    <mergeCell ref="C11:P11"/>
    <mergeCell ref="C17:P17"/>
    <mergeCell ref="C14:P14"/>
    <mergeCell ref="C15:P15"/>
    <mergeCell ref="C16:P16"/>
    <mergeCell ref="C18:P18"/>
  </mergeCells>
  <phoneticPr fontId="14" type="noConversion"/>
  <hyperlinks>
    <hyperlink ref="B24" location="Instrucciones!A1" display="Instrucciones" xr:uid="{F9302176-7AD6-4F6E-95C8-6BC67131B6DC}"/>
    <hyperlink ref="B27" location="'Plantilla (2)'!A1" display="Plantilla (2)" xr:uid="{EE3A27C5-91C1-4380-A155-03479355F13C}"/>
    <hyperlink ref="C15:P15" r:id="rId1" display="Recomendación del Consejo relativa a un enfoque europeo de las microcredenciales para el aprendizaje permanente y la empleabilidad;" xr:uid="{7A826DDB-5F5D-4344-8639-CEF78E077879}"/>
    <hyperlink ref="C18:P18" r:id="rId2" display="Plan Microcreds." xr:uid="{91CDA272-56E1-48E5-A1AF-27105B188012}"/>
    <hyperlink ref="C16:P16" r:id="rId3" display="Ley Orgánica 2/2023, de 22 de marzo, del Sistema Universitario (LOSU);" xr:uid="{C5FD0163-298E-46AD-8391-B3607B1E10DC}"/>
    <hyperlink ref="C17:P17" r:id="rId4" display="Real Decreto 822/2021, de 28 de septiembre, por el que se establece la organización de las enseñanzas universitarias y del procedimiento de aseguramiento de su calidad." xr:uid="{4149BE31-90BA-448B-9A9B-C8F75E345E87}"/>
    <hyperlink ref="B23" location="Portada!A1" display="Portada" xr:uid="{764CBB6E-C54C-4C15-99AC-8CCB3DA5F069}"/>
    <hyperlink ref="B28" location="'Soluciones disponibles'!A1" display="Soluciones disponibles" xr:uid="{D8C139B4-8FEB-40B9-B195-2A66D77BE51D}"/>
    <hyperlink ref="B25" location="'Plantilla Ejemplo'!A1" display="Plantilla Ejemplo" xr:uid="{5C176EFF-2FE0-4020-9434-92AD8D5F3B4D}"/>
    <hyperlink ref="B26" location="'Plantilla (1)'!A1" display="Plantilla (1)" xr:uid="{DC47F15A-85AB-43A1-BF17-79C9D70A39DF}"/>
  </hyperlinks>
  <printOptions horizontalCentered="1"/>
  <pageMargins left="0.70866141732283472" right="0.96" top="0.74803149606299213" bottom="0.74803149606299213" header="0.31496062992125984" footer="0.31496062992125984"/>
  <pageSetup paperSize="9" scale="69" orientation="landscape"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8C84C-E2D2-47F5-A375-2DD29346548C}">
  <sheetPr codeName="Sheet2">
    <pageSetUpPr fitToPage="1"/>
  </sheetPr>
  <dimension ref="B2:D23"/>
  <sheetViews>
    <sheetView showGridLines="0" topLeftCell="A16" zoomScale="126" zoomScaleNormal="100" workbookViewId="0">
      <selection activeCell="C23" sqref="C23"/>
    </sheetView>
  </sheetViews>
  <sheetFormatPr baseColWidth="10" defaultColWidth="8.6640625" defaultRowHeight="12" x14ac:dyDescent="0.3"/>
  <cols>
    <col min="1" max="1" width="6.6640625" style="3" customWidth="1"/>
    <col min="2" max="2" width="16.6640625" style="3" customWidth="1"/>
    <col min="3" max="3" width="103.88671875" style="3" customWidth="1"/>
    <col min="4" max="4" width="8.6640625" style="2" customWidth="1"/>
    <col min="5" max="5" width="8.6640625" style="3" customWidth="1"/>
    <col min="6" max="16384" width="8.6640625" style="3"/>
  </cols>
  <sheetData>
    <row r="2" spans="2:4" ht="15.6" x14ac:dyDescent="0.3">
      <c r="B2" s="17" t="s">
        <v>21</v>
      </c>
      <c r="C2" s="1"/>
    </row>
    <row r="3" spans="2:4" ht="5.7" customHeight="1" x14ac:dyDescent="0.3"/>
    <row r="4" spans="2:4" ht="14.4" x14ac:dyDescent="0.3">
      <c r="B4" s="5" t="s">
        <v>437</v>
      </c>
      <c r="C4" s="4"/>
    </row>
    <row r="5" spans="2:4" x14ac:dyDescent="0.3">
      <c r="D5" s="3"/>
    </row>
    <row r="7" spans="2:4" ht="28.8" x14ac:dyDescent="0.3">
      <c r="B7" s="150" t="s">
        <v>22</v>
      </c>
      <c r="C7" s="19" t="s">
        <v>23</v>
      </c>
      <c r="D7" s="3"/>
    </row>
    <row r="8" spans="2:4" ht="14.4" x14ac:dyDescent="0.3">
      <c r="B8" s="150"/>
      <c r="C8" s="19" t="s">
        <v>24</v>
      </c>
      <c r="D8" s="3"/>
    </row>
    <row r="9" spans="2:4" ht="14.4" x14ac:dyDescent="0.3">
      <c r="B9" s="11"/>
      <c r="C9"/>
      <c r="D9" s="3"/>
    </row>
    <row r="10" spans="2:4" ht="43.2" x14ac:dyDescent="0.3">
      <c r="B10" s="23" t="s">
        <v>25</v>
      </c>
      <c r="C10" s="19" t="s">
        <v>26</v>
      </c>
      <c r="D10" s="3"/>
    </row>
    <row r="11" spans="2:4" ht="14.4" x14ac:dyDescent="0.3">
      <c r="B11" s="11"/>
      <c r="C11"/>
      <c r="D11" s="3"/>
    </row>
    <row r="12" spans="2:4" ht="14.4" customHeight="1" x14ac:dyDescent="0.3">
      <c r="B12" s="151" t="s">
        <v>523</v>
      </c>
      <c r="C12" s="18" t="s">
        <v>27</v>
      </c>
      <c r="D12" s="3"/>
    </row>
    <row r="13" spans="2:4" ht="14.4" x14ac:dyDescent="0.3">
      <c r="B13" s="151"/>
      <c r="C13" s="18" t="s">
        <v>28</v>
      </c>
      <c r="D13" s="3"/>
    </row>
    <row r="14" spans="2:4" ht="28.8" x14ac:dyDescent="0.3">
      <c r="B14" s="151"/>
      <c r="C14" s="21" t="s">
        <v>435</v>
      </c>
      <c r="D14" s="3"/>
    </row>
    <row r="15" spans="2:4" ht="28.8" x14ac:dyDescent="0.3">
      <c r="B15" s="151"/>
      <c r="C15" s="21" t="s">
        <v>436</v>
      </c>
      <c r="D15" s="3"/>
    </row>
    <row r="16" spans="2:4" ht="28.8" x14ac:dyDescent="0.3">
      <c r="B16" s="151"/>
      <c r="C16" s="19" t="s">
        <v>29</v>
      </c>
      <c r="D16" s="3"/>
    </row>
    <row r="17" spans="2:4" ht="14.4" x14ac:dyDescent="0.3">
      <c r="B17" s="11"/>
      <c r="C17"/>
      <c r="D17" s="3"/>
    </row>
    <row r="18" spans="2:4" ht="43.2" x14ac:dyDescent="0.3">
      <c r="B18" s="22" t="s">
        <v>524</v>
      </c>
      <c r="C18"/>
      <c r="D18" s="3"/>
    </row>
    <row r="19" spans="2:4" ht="49.2" customHeight="1" x14ac:dyDescent="0.3">
      <c r="B19" s="26" t="s">
        <v>30</v>
      </c>
      <c r="C19" s="19" t="s">
        <v>31</v>
      </c>
      <c r="D19" s="3"/>
    </row>
    <row r="20" spans="2:4" ht="22.2" customHeight="1" x14ac:dyDescent="0.3">
      <c r="B20" s="26" t="s">
        <v>32</v>
      </c>
      <c r="C20" s="19" t="s">
        <v>33</v>
      </c>
      <c r="D20" s="3"/>
    </row>
    <row r="21" spans="2:4" ht="35.4" customHeight="1" x14ac:dyDescent="0.3">
      <c r="B21" s="26" t="s">
        <v>34</v>
      </c>
      <c r="C21" s="19" t="s">
        <v>35</v>
      </c>
      <c r="D21" s="3"/>
    </row>
    <row r="22" spans="2:4" ht="49.95" customHeight="1" x14ac:dyDescent="0.3">
      <c r="B22" s="26" t="s">
        <v>36</v>
      </c>
      <c r="C22" s="19" t="s">
        <v>37</v>
      </c>
      <c r="D22" s="3"/>
    </row>
    <row r="23" spans="2:4" ht="50.4" customHeight="1" x14ac:dyDescent="0.3">
      <c r="B23" s="26" t="s">
        <v>38</v>
      </c>
      <c r="C23" s="20" t="s">
        <v>39</v>
      </c>
      <c r="D23" s="3"/>
    </row>
  </sheetData>
  <mergeCells count="2">
    <mergeCell ref="B7:B8"/>
    <mergeCell ref="B12:B16"/>
  </mergeCells>
  <printOptions horizontalCentered="1"/>
  <pageMargins left="0.70866141732283472" right="0.70866141732283472" top="0.74803149606299213" bottom="0.74803149606299213" header="0.31496062992125984" footer="0.31496062992125984"/>
  <pageSetup paperSize="9" scale="7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54C4B-815E-4D13-98AC-CC0FC6C73C5C}">
  <sheetPr>
    <pageSetUpPr fitToPage="1"/>
  </sheetPr>
  <dimension ref="A2:AA366"/>
  <sheetViews>
    <sheetView showGridLines="0" tabSelected="1" topLeftCell="B118" zoomScale="77" zoomScaleNormal="70" workbookViewId="0">
      <selection activeCell="G117" sqref="G117:H117"/>
    </sheetView>
  </sheetViews>
  <sheetFormatPr baseColWidth="10" defaultColWidth="8.6640625" defaultRowHeight="13.8" x14ac:dyDescent="0.3"/>
  <cols>
    <col min="1" max="1" width="22.5546875" style="3" customWidth="1"/>
    <col min="2" max="2" width="63.109375" style="44" customWidth="1"/>
    <col min="3" max="3" width="37.88671875" style="45" customWidth="1"/>
    <col min="4" max="4" width="81.33203125" style="46" customWidth="1"/>
    <col min="5" max="8" width="18" style="96" customWidth="1"/>
    <col min="9" max="13" width="8.6640625" style="3"/>
    <col min="14" max="14" width="27.6640625" style="3" customWidth="1"/>
    <col min="15" max="16384" width="8.6640625" style="3"/>
  </cols>
  <sheetData>
    <row r="2" spans="1:8" ht="18" x14ac:dyDescent="0.3">
      <c r="B2" s="41" t="s">
        <v>21</v>
      </c>
      <c r="C2" s="42"/>
      <c r="D2" s="43"/>
    </row>
    <row r="3" spans="1:8" ht="5.7" customHeight="1" x14ac:dyDescent="0.3"/>
    <row r="4" spans="1:8" ht="14.4" x14ac:dyDescent="0.3">
      <c r="B4" s="5" t="s">
        <v>437</v>
      </c>
      <c r="C4" s="47"/>
      <c r="D4" s="48"/>
    </row>
    <row r="6" spans="1:8" x14ac:dyDescent="0.3">
      <c r="E6" s="97"/>
    </row>
    <row r="7" spans="1:8" ht="17.399999999999999" customHeight="1" x14ac:dyDescent="0.3">
      <c r="B7" s="49" t="s">
        <v>32</v>
      </c>
      <c r="C7" s="49" t="s">
        <v>34</v>
      </c>
      <c r="D7" s="50" t="s">
        <v>36</v>
      </c>
      <c r="E7" s="152" t="s">
        <v>38</v>
      </c>
      <c r="F7" s="153"/>
      <c r="G7" s="153"/>
      <c r="H7" s="154"/>
    </row>
    <row r="8" spans="1:8" ht="27.6" customHeight="1" x14ac:dyDescent="0.3">
      <c r="A8" s="155" t="s">
        <v>40</v>
      </c>
      <c r="B8" s="156"/>
      <c r="C8" s="156"/>
      <c r="D8" s="157"/>
      <c r="E8" s="156"/>
      <c r="F8" s="156"/>
      <c r="G8" s="156"/>
      <c r="H8" s="158"/>
    </row>
    <row r="9" spans="1:8" ht="72.599999999999994" customHeight="1" x14ac:dyDescent="0.3">
      <c r="B9" s="51" t="s">
        <v>41</v>
      </c>
      <c r="C9" s="52"/>
      <c r="D9" s="53" t="s">
        <v>42</v>
      </c>
      <c r="E9" s="159" t="s">
        <v>43</v>
      </c>
      <c r="F9" s="159"/>
      <c r="G9" s="159"/>
      <c r="H9" s="159"/>
    </row>
    <row r="10" spans="1:8" ht="81" customHeight="1" x14ac:dyDescent="0.3">
      <c r="B10" s="51" t="s">
        <v>44</v>
      </c>
      <c r="C10" s="52"/>
      <c r="D10" s="53" t="s">
        <v>45</v>
      </c>
      <c r="E10" s="159" t="s">
        <v>46</v>
      </c>
      <c r="F10" s="159"/>
      <c r="G10" s="159"/>
      <c r="H10" s="159"/>
    </row>
    <row r="11" spans="1:8" ht="84" customHeight="1" x14ac:dyDescent="0.3">
      <c r="B11" s="54" t="s">
        <v>47</v>
      </c>
      <c r="C11" s="55"/>
      <c r="D11" s="56" t="s">
        <v>48</v>
      </c>
      <c r="E11" s="160" t="s">
        <v>49</v>
      </c>
      <c r="F11" s="160"/>
      <c r="G11" s="160"/>
      <c r="H11" s="160"/>
    </row>
    <row r="12" spans="1:8" ht="101.4" customHeight="1" x14ac:dyDescent="0.3">
      <c r="B12" s="54" t="s">
        <v>50</v>
      </c>
      <c r="C12" s="55"/>
      <c r="D12" s="56" t="s">
        <v>51</v>
      </c>
      <c r="E12" s="161" t="s">
        <v>257</v>
      </c>
      <c r="F12" s="161"/>
      <c r="G12" s="161"/>
      <c r="H12" s="161"/>
    </row>
    <row r="13" spans="1:8" ht="145.19999999999999" customHeight="1" x14ac:dyDescent="0.3">
      <c r="B13" s="54" t="s">
        <v>53</v>
      </c>
      <c r="C13" s="55"/>
      <c r="D13" s="56" t="s">
        <v>54</v>
      </c>
      <c r="E13" s="127" t="s">
        <v>525</v>
      </c>
      <c r="F13" s="99">
        <v>2025</v>
      </c>
      <c r="G13" s="99" t="s">
        <v>55</v>
      </c>
      <c r="H13" s="99">
        <v>1</v>
      </c>
    </row>
    <row r="14" spans="1:8" ht="34.200000000000003" customHeight="1" x14ac:dyDescent="0.3">
      <c r="B14" s="54" t="s">
        <v>56</v>
      </c>
      <c r="C14" s="55"/>
      <c r="D14" s="56" t="s">
        <v>57</v>
      </c>
      <c r="E14" s="100">
        <v>19</v>
      </c>
      <c r="F14" s="100">
        <v>6</v>
      </c>
      <c r="G14" s="173">
        <v>2025</v>
      </c>
      <c r="H14" s="174"/>
    </row>
    <row r="15" spans="1:8" ht="203.4" customHeight="1" x14ac:dyDescent="0.3">
      <c r="B15" s="54" t="s">
        <v>58</v>
      </c>
      <c r="C15" s="55"/>
      <c r="D15" s="56" t="s">
        <v>59</v>
      </c>
      <c r="E15" s="175" t="s">
        <v>60</v>
      </c>
      <c r="F15" s="176"/>
      <c r="G15" s="176"/>
      <c r="H15" s="177"/>
    </row>
    <row r="16" spans="1:8" ht="14.4" x14ac:dyDescent="0.3">
      <c r="B16" s="178"/>
      <c r="C16" s="164" t="s">
        <v>61</v>
      </c>
      <c r="D16" s="180" t="s">
        <v>62</v>
      </c>
      <c r="E16" s="181"/>
      <c r="F16" s="181"/>
      <c r="G16" s="181"/>
      <c r="H16" s="182"/>
    </row>
    <row r="17" spans="1:11" ht="86.4" x14ac:dyDescent="0.3">
      <c r="B17" s="179"/>
      <c r="C17" s="165"/>
      <c r="D17" s="56" t="s">
        <v>63</v>
      </c>
      <c r="E17" s="175" t="s">
        <v>64</v>
      </c>
      <c r="F17" s="177"/>
      <c r="G17" s="183" t="s">
        <v>65</v>
      </c>
      <c r="H17" s="184"/>
    </row>
    <row r="18" spans="1:11" ht="37.200000000000003" customHeight="1" x14ac:dyDescent="0.3">
      <c r="A18" s="155" t="s">
        <v>66</v>
      </c>
      <c r="B18" s="156"/>
      <c r="C18" s="156"/>
      <c r="D18" s="157"/>
      <c r="E18" s="156"/>
      <c r="F18" s="156"/>
      <c r="G18" s="156"/>
      <c r="H18" s="158"/>
    </row>
    <row r="19" spans="1:11" ht="103.2" customHeight="1" x14ac:dyDescent="0.3">
      <c r="B19" s="162" t="s">
        <v>67</v>
      </c>
      <c r="C19" s="164"/>
      <c r="D19" s="57" t="s">
        <v>68</v>
      </c>
      <c r="E19" s="166" t="s">
        <v>483</v>
      </c>
      <c r="F19" s="167"/>
      <c r="G19" s="167"/>
      <c r="H19" s="168"/>
    </row>
    <row r="20" spans="1:11" ht="27.6" customHeight="1" x14ac:dyDescent="0.3">
      <c r="B20" s="163"/>
      <c r="C20" s="165"/>
      <c r="D20" s="58" t="s">
        <v>69</v>
      </c>
      <c r="E20" s="169" t="s">
        <v>70</v>
      </c>
      <c r="F20" s="170"/>
      <c r="G20" s="170"/>
      <c r="H20" s="171"/>
    </row>
    <row r="21" spans="1:11" ht="115.2" customHeight="1" x14ac:dyDescent="0.3">
      <c r="B21" s="54" t="s">
        <v>71</v>
      </c>
      <c r="C21" s="59"/>
      <c r="D21" s="172" t="s">
        <v>72</v>
      </c>
      <c r="E21" s="172"/>
      <c r="F21" s="172"/>
      <c r="G21" s="172"/>
      <c r="H21" s="172"/>
    </row>
    <row r="22" spans="1:11" ht="123.6" customHeight="1" x14ac:dyDescent="0.3">
      <c r="B22" s="164"/>
      <c r="C22" s="205" t="s">
        <v>73</v>
      </c>
      <c r="D22" s="196" t="s">
        <v>74</v>
      </c>
      <c r="E22" s="197"/>
      <c r="F22" s="197"/>
      <c r="G22" s="197"/>
      <c r="H22" s="198"/>
    </row>
    <row r="23" spans="1:11" ht="58.95" customHeight="1" x14ac:dyDescent="0.3">
      <c r="B23" s="195"/>
      <c r="C23" s="206"/>
      <c r="D23" s="207" t="s">
        <v>75</v>
      </c>
      <c r="E23" s="208"/>
      <c r="F23" s="208"/>
      <c r="G23" s="208"/>
      <c r="H23" s="209"/>
    </row>
    <row r="24" spans="1:11" ht="81.599999999999994" customHeight="1" x14ac:dyDescent="0.3">
      <c r="B24" s="195"/>
      <c r="C24" s="206"/>
      <c r="D24" s="196" t="s">
        <v>491</v>
      </c>
      <c r="E24" s="197"/>
      <c r="F24" s="197"/>
      <c r="G24" s="197"/>
      <c r="H24" s="198"/>
    </row>
    <row r="25" spans="1:11" ht="49.2" customHeight="1" x14ac:dyDescent="0.3">
      <c r="B25" s="195"/>
      <c r="C25" s="206"/>
      <c r="D25" s="199" t="s">
        <v>76</v>
      </c>
      <c r="E25" s="200"/>
      <c r="F25" s="200"/>
      <c r="G25" s="200"/>
      <c r="H25" s="201"/>
    </row>
    <row r="26" spans="1:11" ht="58.95" customHeight="1" x14ac:dyDescent="0.3">
      <c r="B26" s="195"/>
      <c r="C26" s="195"/>
      <c r="D26" s="53" t="s">
        <v>490</v>
      </c>
      <c r="E26" s="188" t="str">
        <f>VLOOKUP(E19,D151:E171,2,FALSE)</f>
        <v>Health &amp; social care</v>
      </c>
      <c r="F26" s="189"/>
      <c r="G26" s="189"/>
      <c r="H26" s="190"/>
    </row>
    <row r="27" spans="1:11" ht="26.4" customHeight="1" x14ac:dyDescent="0.3">
      <c r="B27" s="195"/>
      <c r="C27" s="195"/>
      <c r="D27" s="56" t="s">
        <v>78</v>
      </c>
      <c r="E27" s="185" t="s">
        <v>79</v>
      </c>
      <c r="F27" s="186"/>
      <c r="G27" s="186"/>
      <c r="H27" s="187"/>
    </row>
    <row r="28" spans="1:11" ht="37.950000000000003" customHeight="1" x14ac:dyDescent="0.3">
      <c r="B28" s="195"/>
      <c r="C28" s="195"/>
      <c r="D28" s="56" t="s">
        <v>80</v>
      </c>
      <c r="E28" s="185" t="s">
        <v>81</v>
      </c>
      <c r="F28" s="186"/>
      <c r="G28" s="186"/>
      <c r="H28" s="187"/>
      <c r="K28" s="60"/>
    </row>
    <row r="29" spans="1:11" ht="58.95" customHeight="1" x14ac:dyDescent="0.3">
      <c r="B29" s="195"/>
      <c r="C29" s="195"/>
      <c r="D29" s="56" t="s">
        <v>82</v>
      </c>
      <c r="E29" s="185" t="s">
        <v>83</v>
      </c>
      <c r="F29" s="186"/>
      <c r="G29" s="186"/>
      <c r="H29" s="187"/>
    </row>
    <row r="30" spans="1:11" ht="58.95" customHeight="1" x14ac:dyDescent="0.3">
      <c r="B30" s="195"/>
      <c r="C30" s="195"/>
      <c r="D30" s="56" t="s">
        <v>84</v>
      </c>
      <c r="E30" s="191" t="s">
        <v>85</v>
      </c>
      <c r="F30" s="192"/>
      <c r="G30" s="192"/>
      <c r="H30" s="193"/>
    </row>
    <row r="31" spans="1:11" ht="58.95" customHeight="1" x14ac:dyDescent="0.3">
      <c r="B31" s="195"/>
      <c r="C31" s="195"/>
      <c r="D31" s="56" t="s">
        <v>86</v>
      </c>
      <c r="E31" s="194" t="s">
        <v>87</v>
      </c>
      <c r="F31" s="192"/>
      <c r="G31" s="192"/>
      <c r="H31" s="193"/>
    </row>
    <row r="32" spans="1:11" ht="58.95" customHeight="1" x14ac:dyDescent="0.3">
      <c r="B32" s="165"/>
      <c r="C32" s="165"/>
      <c r="D32" s="61" t="s">
        <v>88</v>
      </c>
      <c r="E32" s="101" t="s">
        <v>89</v>
      </c>
      <c r="F32" s="98" t="s">
        <v>90</v>
      </c>
      <c r="G32" s="101" t="s">
        <v>91</v>
      </c>
      <c r="H32" s="102"/>
    </row>
    <row r="33" spans="2:8" ht="69" customHeight="1" x14ac:dyDescent="0.3">
      <c r="B33" s="164"/>
      <c r="C33" s="164" t="s">
        <v>92</v>
      </c>
      <c r="D33" s="196" t="s">
        <v>93</v>
      </c>
      <c r="E33" s="197"/>
      <c r="F33" s="197"/>
      <c r="G33" s="197"/>
      <c r="H33" s="198"/>
    </row>
    <row r="34" spans="2:8" ht="103.95" customHeight="1" x14ac:dyDescent="0.3">
      <c r="B34" s="195"/>
      <c r="C34" s="195"/>
      <c r="D34" s="199" t="s">
        <v>94</v>
      </c>
      <c r="E34" s="200"/>
      <c r="F34" s="200"/>
      <c r="G34" s="200"/>
      <c r="H34" s="201"/>
    </row>
    <row r="35" spans="2:8" ht="42.6" customHeight="1" x14ac:dyDescent="0.3">
      <c r="B35" s="195"/>
      <c r="C35" s="195"/>
      <c r="D35" s="53" t="s">
        <v>95</v>
      </c>
      <c r="E35" s="202" t="s">
        <v>96</v>
      </c>
      <c r="F35" s="203"/>
      <c r="G35" s="204" t="s">
        <v>496</v>
      </c>
      <c r="H35" s="204"/>
    </row>
    <row r="36" spans="2:8" ht="26.4" customHeight="1" x14ac:dyDescent="0.3">
      <c r="B36" s="195"/>
      <c r="C36" s="195"/>
      <c r="D36" s="180" t="s">
        <v>97</v>
      </c>
      <c r="E36" s="181"/>
      <c r="F36" s="181"/>
      <c r="G36" s="181"/>
      <c r="H36" s="182"/>
    </row>
    <row r="37" spans="2:8" ht="49.2" customHeight="1" x14ac:dyDescent="0.3">
      <c r="B37" s="195"/>
      <c r="C37" s="195"/>
      <c r="D37" s="56" t="s">
        <v>98</v>
      </c>
      <c r="E37" s="210">
        <v>4</v>
      </c>
      <c r="F37" s="211"/>
      <c r="G37" s="186" t="str">
        <f>IF(E37="","",IF(E37=1,"Muy por debajo de la media",IF(E37=2,"Por debajo de la media",IF(E37=3,"En la media",IF(E37=4,"Por encima de la media",IF(E37=5,"Muy por encima de la media"))))))</f>
        <v>Por encima de la media</v>
      </c>
      <c r="H37" s="187"/>
    </row>
    <row r="38" spans="2:8" ht="74.400000000000006" customHeight="1" x14ac:dyDescent="0.3">
      <c r="B38" s="195"/>
      <c r="C38" s="195"/>
      <c r="D38" s="62" t="s">
        <v>99</v>
      </c>
      <c r="E38" s="210">
        <v>3</v>
      </c>
      <c r="F38" s="211"/>
      <c r="G38" s="186" t="str">
        <f t="shared" ref="G38:G41" si="0">IF(E38="","",IF(E38=1,"Muy por debajo de la media",IF(E38=2,"Por debajo de la media",IF(E38=3,"En la media",IF(E38=4,"Por encima de la media",IF(E38=5,"Muy por encima de la media"))))))</f>
        <v>En la media</v>
      </c>
      <c r="H38" s="187"/>
    </row>
    <row r="39" spans="2:8" ht="63" customHeight="1" x14ac:dyDescent="0.3">
      <c r="B39" s="195"/>
      <c r="C39" s="195"/>
      <c r="D39" s="56" t="s">
        <v>100</v>
      </c>
      <c r="E39" s="210">
        <v>3</v>
      </c>
      <c r="F39" s="211"/>
      <c r="G39" s="186" t="str">
        <f t="shared" si="0"/>
        <v>En la media</v>
      </c>
      <c r="H39" s="187"/>
    </row>
    <row r="40" spans="2:8" ht="63.6" customHeight="1" x14ac:dyDescent="0.3">
      <c r="B40" s="195"/>
      <c r="C40" s="195"/>
      <c r="D40" s="56" t="s">
        <v>101</v>
      </c>
      <c r="E40" s="210">
        <v>4</v>
      </c>
      <c r="F40" s="211"/>
      <c r="G40" s="186" t="str">
        <f t="shared" si="0"/>
        <v>Por encima de la media</v>
      </c>
      <c r="H40" s="187"/>
    </row>
    <row r="41" spans="2:8" ht="63" customHeight="1" x14ac:dyDescent="0.3">
      <c r="B41" s="195"/>
      <c r="C41" s="195"/>
      <c r="D41" s="56" t="s">
        <v>102</v>
      </c>
      <c r="E41" s="210">
        <v>4</v>
      </c>
      <c r="F41" s="211"/>
      <c r="G41" s="186" t="str">
        <f t="shared" si="0"/>
        <v>Por encima de la media</v>
      </c>
      <c r="H41" s="187"/>
    </row>
    <row r="42" spans="2:8" ht="64.95" customHeight="1" x14ac:dyDescent="0.3">
      <c r="B42" s="195"/>
      <c r="C42" s="195"/>
      <c r="D42" s="56" t="s">
        <v>103</v>
      </c>
      <c r="E42" s="212">
        <f>AVERAGE(E37:F41)</f>
        <v>3.6</v>
      </c>
      <c r="F42" s="213"/>
      <c r="G42" s="186" t="str">
        <f>IF(E42="","",IF(E42&lt;2,"Muy por debajo de la media",IF(E42&lt;3,"Por debajo de la media",IF(E42&lt;4,"En la media",IF(E42&lt;5,"Por encima de la media",IF(E42=5,"Muy por encima de la media",""))))))</f>
        <v>En la media</v>
      </c>
      <c r="H42" s="187"/>
    </row>
    <row r="43" spans="2:8" ht="54.6" customHeight="1" x14ac:dyDescent="0.3">
      <c r="B43" s="195"/>
      <c r="C43" s="195"/>
      <c r="D43" s="196" t="s">
        <v>104</v>
      </c>
      <c r="E43" s="197"/>
      <c r="F43" s="197"/>
      <c r="G43" s="197"/>
      <c r="H43" s="198"/>
    </row>
    <row r="44" spans="2:8" ht="45" customHeight="1" x14ac:dyDescent="0.3">
      <c r="B44" s="195"/>
      <c r="C44" s="195"/>
      <c r="D44" s="199" t="s">
        <v>105</v>
      </c>
      <c r="E44" s="200"/>
      <c r="F44" s="200"/>
      <c r="G44" s="200"/>
      <c r="H44" s="201"/>
    </row>
    <row r="45" spans="2:8" ht="42.6" customHeight="1" x14ac:dyDescent="0.3">
      <c r="B45" s="195"/>
      <c r="C45" s="195"/>
      <c r="D45" s="53" t="s">
        <v>106</v>
      </c>
      <c r="E45" s="214" t="s">
        <v>107</v>
      </c>
      <c r="F45" s="215"/>
      <c r="G45" s="215"/>
      <c r="H45" s="216"/>
    </row>
    <row r="46" spans="2:8" ht="26.4" customHeight="1" x14ac:dyDescent="0.3">
      <c r="B46" s="195"/>
      <c r="C46" s="195"/>
      <c r="D46" s="63" t="s">
        <v>108</v>
      </c>
      <c r="E46" s="103" t="s">
        <v>109</v>
      </c>
      <c r="F46" s="103" t="s">
        <v>110</v>
      </c>
      <c r="G46" s="103" t="s">
        <v>111</v>
      </c>
      <c r="H46" s="104"/>
    </row>
    <row r="47" spans="2:8" ht="49.2" customHeight="1" x14ac:dyDescent="0.3">
      <c r="B47" s="195"/>
      <c r="C47" s="195"/>
      <c r="D47" s="63" t="s">
        <v>112</v>
      </c>
      <c r="E47" s="103" t="s">
        <v>113</v>
      </c>
      <c r="F47" s="103" t="s">
        <v>114</v>
      </c>
      <c r="G47" s="103" t="s">
        <v>115</v>
      </c>
      <c r="H47" s="104"/>
    </row>
    <row r="48" spans="2:8" ht="74.400000000000006" customHeight="1" x14ac:dyDescent="0.3">
      <c r="B48" s="165"/>
      <c r="C48" s="165"/>
      <c r="D48" s="63" t="s">
        <v>116</v>
      </c>
      <c r="E48" s="103" t="s">
        <v>117</v>
      </c>
      <c r="F48" s="103" t="s">
        <v>117</v>
      </c>
      <c r="G48" s="103">
        <v>0</v>
      </c>
      <c r="H48" s="103"/>
    </row>
    <row r="49" spans="2:27" ht="63" customHeight="1" x14ac:dyDescent="0.3">
      <c r="B49" s="164"/>
      <c r="C49" s="164" t="s">
        <v>118</v>
      </c>
      <c r="D49" s="180" t="s">
        <v>119</v>
      </c>
      <c r="E49" s="181"/>
      <c r="F49" s="181"/>
      <c r="G49" s="181"/>
      <c r="H49" s="182"/>
    </row>
    <row r="50" spans="2:27" ht="255.6" customHeight="1" x14ac:dyDescent="0.3">
      <c r="B50" s="195"/>
      <c r="C50" s="195"/>
      <c r="D50" s="199" t="s">
        <v>120</v>
      </c>
      <c r="E50" s="200"/>
      <c r="F50" s="200"/>
      <c r="G50" s="200"/>
      <c r="H50" s="201"/>
    </row>
    <row r="51" spans="2:27" ht="44.4" customHeight="1" x14ac:dyDescent="0.3">
      <c r="B51" s="195"/>
      <c r="C51" s="195"/>
      <c r="D51" s="64" t="s">
        <v>121</v>
      </c>
      <c r="E51" s="175" t="s">
        <v>122</v>
      </c>
      <c r="F51" s="176"/>
      <c r="G51" s="176"/>
      <c r="H51" s="177"/>
      <c r="N51" s="42"/>
      <c r="O51" s="42"/>
      <c r="P51" s="42"/>
      <c r="Q51" s="42"/>
      <c r="R51" s="42"/>
      <c r="T51" s="2"/>
      <c r="U51" s="2"/>
      <c r="V51" s="2"/>
      <c r="W51" s="2"/>
      <c r="X51" s="2"/>
      <c r="Y51" s="2"/>
      <c r="Z51" s="2"/>
      <c r="AA51" s="2"/>
    </row>
    <row r="52" spans="2:27" ht="26.4" customHeight="1" x14ac:dyDescent="0.3">
      <c r="B52" s="195"/>
      <c r="C52" s="195"/>
      <c r="D52" s="56" t="s">
        <v>123</v>
      </c>
      <c r="E52" s="217" t="s">
        <v>124</v>
      </c>
      <c r="F52" s="217"/>
      <c r="G52" s="217"/>
      <c r="H52" s="217"/>
      <c r="N52" s="105"/>
      <c r="O52" s="105"/>
      <c r="P52" s="105"/>
      <c r="Q52" s="105"/>
      <c r="R52" s="105"/>
      <c r="T52" s="2"/>
      <c r="U52" s="2"/>
      <c r="V52" s="2"/>
      <c r="W52" s="2"/>
      <c r="X52" s="2"/>
      <c r="Y52" s="2"/>
      <c r="Z52" s="2"/>
      <c r="AA52" s="2"/>
    </row>
    <row r="53" spans="2:27" ht="45" customHeight="1" x14ac:dyDescent="0.3">
      <c r="B53" s="195"/>
      <c r="C53" s="195"/>
      <c r="D53" s="56" t="s">
        <v>125</v>
      </c>
      <c r="E53" s="217" t="s">
        <v>126</v>
      </c>
      <c r="F53" s="217" t="s">
        <v>126</v>
      </c>
      <c r="G53" s="217" t="s">
        <v>126</v>
      </c>
      <c r="H53" s="217" t="s">
        <v>126</v>
      </c>
      <c r="N53" s="105"/>
      <c r="O53" s="105"/>
      <c r="P53" s="105"/>
      <c r="Q53" s="105"/>
      <c r="R53" s="105"/>
      <c r="T53" s="2"/>
      <c r="U53" s="2"/>
      <c r="V53" s="2"/>
      <c r="W53" s="2"/>
      <c r="X53" s="2"/>
      <c r="Y53" s="2"/>
      <c r="Z53" s="2"/>
      <c r="AA53" s="2"/>
    </row>
    <row r="54" spans="2:27" ht="58.2" customHeight="1" x14ac:dyDescent="0.3">
      <c r="B54" s="195"/>
      <c r="C54" s="195"/>
      <c r="D54" s="56" t="s">
        <v>127</v>
      </c>
      <c r="E54" s="217" t="s">
        <v>128</v>
      </c>
      <c r="F54" s="217" t="s">
        <v>128</v>
      </c>
      <c r="G54" s="217" t="s">
        <v>128</v>
      </c>
      <c r="H54" s="217" t="s">
        <v>128</v>
      </c>
      <c r="N54" s="105"/>
      <c r="O54" s="105"/>
      <c r="P54" s="105"/>
      <c r="Q54" s="105"/>
      <c r="R54" s="105"/>
      <c r="T54" s="2"/>
      <c r="U54" s="2"/>
      <c r="V54" s="2"/>
      <c r="W54" s="2"/>
      <c r="X54" s="2"/>
      <c r="Y54" s="2"/>
      <c r="Z54" s="2"/>
      <c r="AA54" s="2"/>
    </row>
    <row r="55" spans="2:27" ht="57" customHeight="1" x14ac:dyDescent="0.3">
      <c r="B55" s="195"/>
      <c r="C55" s="195"/>
      <c r="D55" s="180" t="s">
        <v>119</v>
      </c>
      <c r="E55" s="181"/>
      <c r="F55" s="181"/>
      <c r="G55" s="181"/>
      <c r="H55" s="182"/>
      <c r="N55" s="105"/>
      <c r="O55" s="105"/>
      <c r="P55" s="105"/>
      <c r="Q55" s="105"/>
      <c r="R55" s="105"/>
      <c r="T55" s="2"/>
      <c r="U55" s="2"/>
      <c r="V55" s="2"/>
      <c r="W55" s="2"/>
      <c r="X55" s="2"/>
      <c r="Y55" s="2"/>
      <c r="Z55" s="2"/>
      <c r="AA55" s="2"/>
    </row>
    <row r="56" spans="2:27" ht="45" customHeight="1" x14ac:dyDescent="0.3">
      <c r="B56" s="195"/>
      <c r="C56" s="195"/>
      <c r="D56" s="199" t="s">
        <v>129</v>
      </c>
      <c r="E56" s="200"/>
      <c r="F56" s="200"/>
      <c r="G56" s="200"/>
      <c r="H56" s="201"/>
      <c r="N56" s="105"/>
      <c r="O56" s="105"/>
      <c r="P56" s="105"/>
      <c r="Q56" s="105"/>
      <c r="R56" s="105"/>
      <c r="T56" s="2"/>
      <c r="U56" s="2"/>
      <c r="V56" s="2"/>
      <c r="W56" s="2"/>
      <c r="X56" s="2"/>
      <c r="Y56" s="2"/>
      <c r="Z56" s="2"/>
      <c r="AA56" s="2"/>
    </row>
    <row r="57" spans="2:27" ht="44.4" customHeight="1" x14ac:dyDescent="0.3">
      <c r="B57" s="195"/>
      <c r="C57" s="195"/>
      <c r="D57" s="64" t="s">
        <v>121</v>
      </c>
      <c r="E57" s="175" t="s">
        <v>122</v>
      </c>
      <c r="F57" s="176"/>
      <c r="G57" s="176"/>
      <c r="H57" s="177"/>
      <c r="N57" s="105"/>
      <c r="O57" s="105"/>
      <c r="P57" s="105"/>
      <c r="Q57" s="105"/>
      <c r="R57" s="105"/>
      <c r="T57" s="2"/>
      <c r="U57" s="2"/>
      <c r="V57" s="2"/>
      <c r="W57" s="2"/>
      <c r="X57" s="2"/>
      <c r="Y57" s="2"/>
      <c r="Z57" s="2"/>
      <c r="AA57" s="2"/>
    </row>
    <row r="58" spans="2:27" ht="26.4" customHeight="1" x14ac:dyDescent="0.3">
      <c r="B58" s="195"/>
      <c r="C58" s="195"/>
      <c r="D58" s="56" t="s">
        <v>123</v>
      </c>
      <c r="E58" s="218" t="s">
        <v>130</v>
      </c>
      <c r="F58" s="218"/>
      <c r="G58" s="218"/>
      <c r="H58" s="218"/>
      <c r="N58" s="105"/>
      <c r="O58" s="105"/>
      <c r="P58" s="105"/>
      <c r="Q58" s="105"/>
      <c r="R58" s="105"/>
      <c r="T58" s="2"/>
      <c r="U58" s="2"/>
      <c r="V58" s="2"/>
      <c r="W58" s="2"/>
      <c r="X58" s="2"/>
      <c r="Y58" s="2"/>
      <c r="Z58" s="2"/>
      <c r="AA58" s="2"/>
    </row>
    <row r="59" spans="2:27" ht="45" customHeight="1" x14ac:dyDescent="0.3">
      <c r="B59" s="195"/>
      <c r="C59" s="195"/>
      <c r="D59" s="56" t="s">
        <v>125</v>
      </c>
      <c r="E59" s="218" t="s">
        <v>131</v>
      </c>
      <c r="F59" s="218"/>
      <c r="G59" s="218"/>
      <c r="H59" s="218"/>
      <c r="N59" s="105"/>
      <c r="O59" s="105"/>
      <c r="P59" s="105"/>
      <c r="Q59" s="105"/>
      <c r="R59" s="105"/>
      <c r="T59" s="2"/>
      <c r="U59" s="2"/>
      <c r="V59" s="2"/>
      <c r="W59" s="2"/>
      <c r="X59" s="2"/>
      <c r="Y59" s="2"/>
      <c r="Z59" s="2"/>
      <c r="AA59" s="2"/>
    </row>
    <row r="60" spans="2:27" ht="58.2" customHeight="1" x14ac:dyDescent="0.3">
      <c r="B60" s="195"/>
      <c r="C60" s="195"/>
      <c r="D60" s="56" t="s">
        <v>127</v>
      </c>
      <c r="E60" s="218" t="s">
        <v>132</v>
      </c>
      <c r="F60" s="218"/>
      <c r="G60" s="218"/>
      <c r="H60" s="218"/>
      <c r="N60" s="105"/>
      <c r="O60" s="105"/>
      <c r="P60" s="105"/>
      <c r="Q60" s="105"/>
      <c r="R60" s="105"/>
      <c r="T60" s="2"/>
      <c r="U60" s="2"/>
      <c r="V60" s="2"/>
      <c r="W60" s="2"/>
      <c r="X60" s="2"/>
      <c r="Y60" s="2"/>
      <c r="Z60" s="2"/>
      <c r="AA60" s="2"/>
    </row>
    <row r="61" spans="2:27" ht="57" customHeight="1" x14ac:dyDescent="0.3">
      <c r="B61" s="195"/>
      <c r="C61" s="195"/>
      <c r="D61" s="180" t="s">
        <v>133</v>
      </c>
      <c r="E61" s="181"/>
      <c r="F61" s="181"/>
      <c r="G61" s="181"/>
      <c r="H61" s="182"/>
    </row>
    <row r="62" spans="2:27" ht="45" customHeight="1" x14ac:dyDescent="0.3">
      <c r="B62" s="195"/>
      <c r="C62" s="195"/>
      <c r="D62" s="199" t="s">
        <v>134</v>
      </c>
      <c r="E62" s="200"/>
      <c r="F62" s="200"/>
      <c r="G62" s="200"/>
      <c r="H62" s="201"/>
    </row>
    <row r="63" spans="2:27" ht="44.4" customHeight="1" x14ac:dyDescent="0.3">
      <c r="B63" s="195"/>
      <c r="C63" s="195"/>
      <c r="D63" s="64" t="s">
        <v>121</v>
      </c>
      <c r="E63" s="175" t="s">
        <v>122</v>
      </c>
      <c r="F63" s="176"/>
      <c r="G63" s="176"/>
      <c r="H63" s="177"/>
    </row>
    <row r="64" spans="2:27" ht="26.4" customHeight="1" x14ac:dyDescent="0.3">
      <c r="B64" s="195"/>
      <c r="C64" s="195"/>
      <c r="D64" s="56" t="s">
        <v>123</v>
      </c>
      <c r="E64" s="218" t="s">
        <v>135</v>
      </c>
      <c r="F64" s="218"/>
      <c r="G64" s="218"/>
      <c r="H64" s="218"/>
    </row>
    <row r="65" spans="2:8" ht="45" customHeight="1" x14ac:dyDescent="0.3">
      <c r="B65" s="195"/>
      <c r="C65" s="195"/>
      <c r="D65" s="56" t="s">
        <v>125</v>
      </c>
      <c r="E65" s="218" t="s">
        <v>136</v>
      </c>
      <c r="F65" s="218" t="s">
        <v>136</v>
      </c>
      <c r="G65" s="218" t="s">
        <v>136</v>
      </c>
      <c r="H65" s="218" t="s">
        <v>136</v>
      </c>
    </row>
    <row r="66" spans="2:8" ht="58.2" customHeight="1" x14ac:dyDescent="0.3">
      <c r="B66" s="165"/>
      <c r="C66" s="165"/>
      <c r="D66" s="56" t="s">
        <v>127</v>
      </c>
      <c r="E66" s="218" t="s">
        <v>137</v>
      </c>
      <c r="F66" s="218" t="s">
        <v>137</v>
      </c>
      <c r="G66" s="218" t="s">
        <v>137</v>
      </c>
      <c r="H66" s="218" t="s">
        <v>137</v>
      </c>
    </row>
    <row r="67" spans="2:8" ht="57" customHeight="1" x14ac:dyDescent="0.3">
      <c r="B67" s="164"/>
      <c r="C67" s="164" t="s">
        <v>138</v>
      </c>
      <c r="D67" s="180" t="s">
        <v>139</v>
      </c>
      <c r="E67" s="181"/>
      <c r="F67" s="181"/>
      <c r="G67" s="181"/>
      <c r="H67" s="182"/>
    </row>
    <row r="68" spans="2:8" ht="45" customHeight="1" x14ac:dyDescent="0.3">
      <c r="B68" s="195"/>
      <c r="C68" s="195"/>
      <c r="D68" s="219" t="s">
        <v>140</v>
      </c>
      <c r="E68" s="220"/>
      <c r="F68" s="220"/>
      <c r="G68" s="220"/>
      <c r="H68" s="221"/>
    </row>
    <row r="69" spans="2:8" ht="44.4" customHeight="1" x14ac:dyDescent="0.3">
      <c r="B69" s="195"/>
      <c r="C69" s="195"/>
      <c r="D69" s="64" t="s">
        <v>121</v>
      </c>
      <c r="E69" s="175" t="s">
        <v>122</v>
      </c>
      <c r="F69" s="176"/>
      <c r="G69" s="176"/>
      <c r="H69" s="177"/>
    </row>
    <row r="70" spans="2:8" ht="26.4" customHeight="1" x14ac:dyDescent="0.3">
      <c r="B70" s="195"/>
      <c r="C70" s="195"/>
      <c r="D70" s="56" t="s">
        <v>123</v>
      </c>
      <c r="E70" s="218" t="s">
        <v>141</v>
      </c>
      <c r="F70" s="218" t="s">
        <v>141</v>
      </c>
      <c r="G70" s="218" t="s">
        <v>141</v>
      </c>
      <c r="H70" s="218" t="s">
        <v>141</v>
      </c>
    </row>
    <row r="71" spans="2:8" ht="45" customHeight="1" x14ac:dyDescent="0.3">
      <c r="B71" s="195"/>
      <c r="C71" s="195"/>
      <c r="D71" s="56" t="s">
        <v>125</v>
      </c>
      <c r="E71" s="218" t="s">
        <v>142</v>
      </c>
      <c r="F71" s="218" t="s">
        <v>142</v>
      </c>
      <c r="G71" s="218" t="s">
        <v>142</v>
      </c>
      <c r="H71" s="218" t="s">
        <v>142</v>
      </c>
    </row>
    <row r="72" spans="2:8" ht="58.2" customHeight="1" x14ac:dyDescent="0.3">
      <c r="B72" s="195"/>
      <c r="C72" s="195"/>
      <c r="D72" s="56" t="s">
        <v>127</v>
      </c>
      <c r="E72" s="218" t="s">
        <v>143</v>
      </c>
      <c r="F72" s="218" t="s">
        <v>143</v>
      </c>
      <c r="G72" s="218" t="s">
        <v>143</v>
      </c>
      <c r="H72" s="218" t="s">
        <v>143</v>
      </c>
    </row>
    <row r="73" spans="2:8" ht="57" customHeight="1" x14ac:dyDescent="0.3">
      <c r="B73" s="195"/>
      <c r="C73" s="195"/>
      <c r="D73" s="180" t="s">
        <v>144</v>
      </c>
      <c r="E73" s="181"/>
      <c r="F73" s="181"/>
      <c r="G73" s="181"/>
      <c r="H73" s="182"/>
    </row>
    <row r="74" spans="2:8" ht="45" customHeight="1" x14ac:dyDescent="0.3">
      <c r="B74" s="195"/>
      <c r="C74" s="195"/>
      <c r="D74" s="219" t="s">
        <v>145</v>
      </c>
      <c r="E74" s="220"/>
      <c r="F74" s="220"/>
      <c r="G74" s="220"/>
      <c r="H74" s="221"/>
    </row>
    <row r="75" spans="2:8" ht="44.4" customHeight="1" x14ac:dyDescent="0.3">
      <c r="B75" s="195"/>
      <c r="C75" s="195"/>
      <c r="D75" s="64" t="s">
        <v>121</v>
      </c>
      <c r="E75" s="175" t="s">
        <v>122</v>
      </c>
      <c r="F75" s="176"/>
      <c r="G75" s="176"/>
      <c r="H75" s="177"/>
    </row>
    <row r="76" spans="2:8" ht="26.4" customHeight="1" x14ac:dyDescent="0.3">
      <c r="B76" s="195"/>
      <c r="C76" s="195"/>
      <c r="D76" s="56" t="s">
        <v>123</v>
      </c>
      <c r="E76" s="218" t="s">
        <v>146</v>
      </c>
      <c r="F76" s="218" t="s">
        <v>146</v>
      </c>
      <c r="G76" s="218" t="s">
        <v>146</v>
      </c>
      <c r="H76" s="218" t="s">
        <v>146</v>
      </c>
    </row>
    <row r="77" spans="2:8" ht="45" customHeight="1" x14ac:dyDescent="0.3">
      <c r="B77" s="195"/>
      <c r="C77" s="195"/>
      <c r="D77" s="56" t="s">
        <v>125</v>
      </c>
      <c r="E77" s="218" t="s">
        <v>147</v>
      </c>
      <c r="F77" s="218" t="s">
        <v>147</v>
      </c>
      <c r="G77" s="218" t="s">
        <v>147</v>
      </c>
      <c r="H77" s="218" t="s">
        <v>147</v>
      </c>
    </row>
    <row r="78" spans="2:8" ht="58.2" customHeight="1" x14ac:dyDescent="0.3">
      <c r="B78" s="165"/>
      <c r="C78" s="165"/>
      <c r="D78" s="56" t="s">
        <v>127</v>
      </c>
      <c r="E78" s="218" t="s">
        <v>148</v>
      </c>
      <c r="F78" s="218" t="s">
        <v>148</v>
      </c>
      <c r="G78" s="218" t="s">
        <v>148</v>
      </c>
      <c r="H78" s="218" t="s">
        <v>148</v>
      </c>
    </row>
    <row r="79" spans="2:8" ht="57" customHeight="1" x14ac:dyDescent="0.3">
      <c r="B79" s="164"/>
      <c r="C79" s="164" t="s">
        <v>149</v>
      </c>
      <c r="D79" s="180" t="s">
        <v>150</v>
      </c>
      <c r="E79" s="181"/>
      <c r="F79" s="181"/>
      <c r="G79" s="181"/>
      <c r="H79" s="182"/>
    </row>
    <row r="80" spans="2:8" ht="45" customHeight="1" x14ac:dyDescent="0.3">
      <c r="B80" s="195"/>
      <c r="C80" s="195"/>
      <c r="D80" s="199" t="s">
        <v>151</v>
      </c>
      <c r="E80" s="200"/>
      <c r="F80" s="200"/>
      <c r="G80" s="200"/>
      <c r="H80" s="201"/>
    </row>
    <row r="81" spans="2:8" ht="44.4" customHeight="1" x14ac:dyDescent="0.3">
      <c r="B81" s="195"/>
      <c r="C81" s="195"/>
      <c r="D81" s="64" t="s">
        <v>121</v>
      </c>
      <c r="E81" s="175"/>
      <c r="F81" s="176"/>
      <c r="G81" s="176"/>
      <c r="H81" s="177"/>
    </row>
    <row r="82" spans="2:8" ht="26.4" customHeight="1" x14ac:dyDescent="0.3">
      <c r="B82" s="195"/>
      <c r="C82" s="195"/>
      <c r="D82" s="56" t="s">
        <v>123</v>
      </c>
      <c r="E82" s="214" t="s">
        <v>152</v>
      </c>
      <c r="F82" s="215" t="s">
        <v>152</v>
      </c>
      <c r="G82" s="215" t="s">
        <v>152</v>
      </c>
      <c r="H82" s="216" t="s">
        <v>152</v>
      </c>
    </row>
    <row r="83" spans="2:8" ht="45" customHeight="1" x14ac:dyDescent="0.3">
      <c r="B83" s="195"/>
      <c r="C83" s="195"/>
      <c r="D83" s="56" t="s">
        <v>125</v>
      </c>
      <c r="E83" s="214" t="s">
        <v>153</v>
      </c>
      <c r="F83" s="215" t="s">
        <v>153</v>
      </c>
      <c r="G83" s="215" t="s">
        <v>153</v>
      </c>
      <c r="H83" s="216" t="s">
        <v>153</v>
      </c>
    </row>
    <row r="84" spans="2:8" ht="58.2" customHeight="1" x14ac:dyDescent="0.3">
      <c r="B84" s="195"/>
      <c r="C84" s="195"/>
      <c r="D84" s="56" t="s">
        <v>127</v>
      </c>
      <c r="E84" s="214" t="s">
        <v>154</v>
      </c>
      <c r="F84" s="215" t="s">
        <v>154</v>
      </c>
      <c r="G84" s="215" t="s">
        <v>154</v>
      </c>
      <c r="H84" s="216" t="s">
        <v>154</v>
      </c>
    </row>
    <row r="85" spans="2:8" ht="57" customHeight="1" x14ac:dyDescent="0.3">
      <c r="B85" s="195"/>
      <c r="C85" s="195"/>
      <c r="D85" s="180" t="s">
        <v>155</v>
      </c>
      <c r="E85" s="181"/>
      <c r="F85" s="181"/>
      <c r="G85" s="181"/>
      <c r="H85" s="182"/>
    </row>
    <row r="86" spans="2:8" ht="45" customHeight="1" x14ac:dyDescent="0.3">
      <c r="B86" s="195"/>
      <c r="C86" s="195"/>
      <c r="D86" s="199" t="s">
        <v>156</v>
      </c>
      <c r="E86" s="200"/>
      <c r="F86" s="200"/>
      <c r="G86" s="200"/>
      <c r="H86" s="201"/>
    </row>
    <row r="87" spans="2:8" ht="44.4" customHeight="1" x14ac:dyDescent="0.3">
      <c r="B87" s="195"/>
      <c r="C87" s="195"/>
      <c r="D87" s="64" t="s">
        <v>121</v>
      </c>
      <c r="E87" s="175" t="s">
        <v>122</v>
      </c>
      <c r="F87" s="176"/>
      <c r="G87" s="176"/>
      <c r="H87" s="177"/>
    </row>
    <row r="88" spans="2:8" ht="26.4" customHeight="1" x14ac:dyDescent="0.3">
      <c r="B88" s="195"/>
      <c r="C88" s="195"/>
      <c r="D88" s="56" t="s">
        <v>123</v>
      </c>
      <c r="E88" s="214" t="s">
        <v>157</v>
      </c>
      <c r="F88" s="215" t="s">
        <v>157</v>
      </c>
      <c r="G88" s="215" t="s">
        <v>157</v>
      </c>
      <c r="H88" s="216" t="s">
        <v>157</v>
      </c>
    </row>
    <row r="89" spans="2:8" ht="45" customHeight="1" x14ac:dyDescent="0.3">
      <c r="B89" s="195"/>
      <c r="C89" s="195"/>
      <c r="D89" s="56" t="s">
        <v>125</v>
      </c>
      <c r="E89" s="214" t="s">
        <v>158</v>
      </c>
      <c r="F89" s="215" t="s">
        <v>158</v>
      </c>
      <c r="G89" s="215" t="s">
        <v>158</v>
      </c>
      <c r="H89" s="216" t="s">
        <v>158</v>
      </c>
    </row>
    <row r="90" spans="2:8" ht="58.2" customHeight="1" x14ac:dyDescent="0.3">
      <c r="B90" s="195"/>
      <c r="C90" s="195"/>
      <c r="D90" s="56" t="s">
        <v>127</v>
      </c>
      <c r="E90" s="214" t="s">
        <v>159</v>
      </c>
      <c r="F90" s="215" t="s">
        <v>159</v>
      </c>
      <c r="G90" s="215" t="s">
        <v>159</v>
      </c>
      <c r="H90" s="216" t="s">
        <v>159</v>
      </c>
    </row>
    <row r="91" spans="2:8" ht="57" customHeight="1" x14ac:dyDescent="0.3">
      <c r="B91" s="195"/>
      <c r="C91" s="195"/>
      <c r="D91" s="180" t="s">
        <v>160</v>
      </c>
      <c r="E91" s="181"/>
      <c r="F91" s="181"/>
      <c r="G91" s="181"/>
      <c r="H91" s="182"/>
    </row>
    <row r="92" spans="2:8" ht="45" customHeight="1" x14ac:dyDescent="0.3">
      <c r="B92" s="195"/>
      <c r="C92" s="195"/>
      <c r="D92" s="222" t="s">
        <v>161</v>
      </c>
      <c r="E92" s="223"/>
      <c r="F92" s="223"/>
      <c r="G92" s="223"/>
      <c r="H92" s="224"/>
    </row>
    <row r="93" spans="2:8" ht="44.4" customHeight="1" x14ac:dyDescent="0.3">
      <c r="B93" s="195"/>
      <c r="C93" s="195"/>
      <c r="D93" s="64" t="s">
        <v>121</v>
      </c>
      <c r="E93" s="175" t="s">
        <v>122</v>
      </c>
      <c r="F93" s="176"/>
      <c r="G93" s="176"/>
      <c r="H93" s="177"/>
    </row>
    <row r="94" spans="2:8" ht="26.4" customHeight="1" x14ac:dyDescent="0.3">
      <c r="B94" s="195"/>
      <c r="C94" s="195"/>
      <c r="D94" s="56" t="s">
        <v>123</v>
      </c>
      <c r="E94" s="214" t="s">
        <v>162</v>
      </c>
      <c r="F94" s="215" t="s">
        <v>162</v>
      </c>
      <c r="G94" s="215" t="s">
        <v>162</v>
      </c>
      <c r="H94" s="216" t="s">
        <v>162</v>
      </c>
    </row>
    <row r="95" spans="2:8" ht="45" customHeight="1" x14ac:dyDescent="0.3">
      <c r="B95" s="195"/>
      <c r="C95" s="195"/>
      <c r="D95" s="56" t="s">
        <v>125</v>
      </c>
      <c r="E95" s="214" t="s">
        <v>163</v>
      </c>
      <c r="F95" s="215" t="s">
        <v>163</v>
      </c>
      <c r="G95" s="215" t="s">
        <v>163</v>
      </c>
      <c r="H95" s="216" t="s">
        <v>163</v>
      </c>
    </row>
    <row r="96" spans="2:8" ht="58.2" customHeight="1" x14ac:dyDescent="0.3">
      <c r="B96" s="165"/>
      <c r="C96" s="165"/>
      <c r="D96" s="56" t="s">
        <v>127</v>
      </c>
      <c r="E96" s="225" t="s">
        <v>164</v>
      </c>
      <c r="F96" s="226" t="s">
        <v>164</v>
      </c>
      <c r="G96" s="226" t="s">
        <v>164</v>
      </c>
      <c r="H96" s="227" t="s">
        <v>164</v>
      </c>
    </row>
    <row r="97" spans="1:8" ht="57" customHeight="1" x14ac:dyDescent="0.3">
      <c r="B97" s="65"/>
      <c r="C97" s="164" t="s">
        <v>165</v>
      </c>
      <c r="D97" s="180" t="s">
        <v>166</v>
      </c>
      <c r="E97" s="181"/>
      <c r="F97" s="181"/>
      <c r="G97" s="181"/>
      <c r="H97" s="182"/>
    </row>
    <row r="98" spans="1:8" ht="45" customHeight="1" x14ac:dyDescent="0.3">
      <c r="B98" s="65"/>
      <c r="C98" s="195"/>
      <c r="D98" s="219" t="s">
        <v>167</v>
      </c>
      <c r="E98" s="220"/>
      <c r="F98" s="220"/>
      <c r="G98" s="220"/>
      <c r="H98" s="221"/>
    </row>
    <row r="99" spans="1:8" ht="44.4" customHeight="1" x14ac:dyDescent="0.3">
      <c r="B99" s="65"/>
      <c r="C99" s="195"/>
      <c r="D99" s="64" t="s">
        <v>121</v>
      </c>
      <c r="E99" s="175" t="s">
        <v>122</v>
      </c>
      <c r="F99" s="176"/>
      <c r="G99" s="176"/>
      <c r="H99" s="177"/>
    </row>
    <row r="100" spans="1:8" ht="26.4" customHeight="1" x14ac:dyDescent="0.3">
      <c r="B100" s="65"/>
      <c r="C100" s="195"/>
      <c r="D100" s="56" t="s">
        <v>123</v>
      </c>
      <c r="E100" s="214" t="s">
        <v>168</v>
      </c>
      <c r="F100" s="215" t="s">
        <v>168</v>
      </c>
      <c r="G100" s="215" t="s">
        <v>168</v>
      </c>
      <c r="H100" s="216" t="s">
        <v>168</v>
      </c>
    </row>
    <row r="101" spans="1:8" ht="45" customHeight="1" x14ac:dyDescent="0.3">
      <c r="B101" s="65"/>
      <c r="C101" s="195"/>
      <c r="D101" s="56" t="s">
        <v>125</v>
      </c>
      <c r="E101" s="214" t="s">
        <v>169</v>
      </c>
      <c r="F101" s="215" t="s">
        <v>169</v>
      </c>
      <c r="G101" s="215" t="s">
        <v>169</v>
      </c>
      <c r="H101" s="216" t="s">
        <v>169</v>
      </c>
    </row>
    <row r="102" spans="1:8" ht="58.2" customHeight="1" x14ac:dyDescent="0.3">
      <c r="B102" s="65"/>
      <c r="C102" s="195"/>
      <c r="D102" s="56" t="s">
        <v>127</v>
      </c>
      <c r="E102" s="214" t="s">
        <v>170</v>
      </c>
      <c r="F102" s="215" t="s">
        <v>170</v>
      </c>
      <c r="G102" s="215" t="s">
        <v>170</v>
      </c>
      <c r="H102" s="216" t="s">
        <v>170</v>
      </c>
    </row>
    <row r="103" spans="1:8" ht="57" customHeight="1" x14ac:dyDescent="0.3">
      <c r="A103" s="155" t="s">
        <v>173</v>
      </c>
      <c r="B103" s="156"/>
      <c r="C103" s="156"/>
      <c r="D103" s="156"/>
      <c r="E103" s="156"/>
      <c r="F103" s="156"/>
      <c r="G103" s="156"/>
      <c r="H103" s="158"/>
    </row>
    <row r="104" spans="1:8" ht="45" customHeight="1" x14ac:dyDescent="0.3">
      <c r="B104" s="54" t="s">
        <v>174</v>
      </c>
      <c r="C104" s="66"/>
      <c r="D104" s="67" t="s">
        <v>175</v>
      </c>
      <c r="E104" s="183" t="s">
        <v>176</v>
      </c>
      <c r="F104" s="228"/>
      <c r="G104" s="228"/>
      <c r="H104" s="184"/>
    </row>
    <row r="105" spans="1:8" ht="28.8" x14ac:dyDescent="0.3">
      <c r="B105" s="54" t="s">
        <v>177</v>
      </c>
      <c r="C105" s="66"/>
      <c r="D105" s="67" t="s">
        <v>178</v>
      </c>
      <c r="E105" s="175">
        <v>5</v>
      </c>
      <c r="F105" s="176"/>
      <c r="G105" s="176"/>
      <c r="H105" s="177"/>
    </row>
    <row r="106" spans="1:8" ht="30.6" customHeight="1" x14ac:dyDescent="0.3">
      <c r="B106" s="54" t="s">
        <v>179</v>
      </c>
      <c r="C106" s="66"/>
      <c r="D106" s="67" t="s">
        <v>180</v>
      </c>
      <c r="E106" s="175" t="s">
        <v>181</v>
      </c>
      <c r="F106" s="176"/>
      <c r="G106" s="176"/>
      <c r="H106" s="177"/>
    </row>
    <row r="107" spans="1:8" ht="39.6" customHeight="1" x14ac:dyDescent="0.3">
      <c r="B107" s="54" t="s">
        <v>182</v>
      </c>
      <c r="C107" s="66"/>
      <c r="D107" s="67" t="s">
        <v>183</v>
      </c>
      <c r="E107" s="183" t="s">
        <v>184</v>
      </c>
      <c r="F107" s="228"/>
      <c r="G107" s="228"/>
      <c r="H107" s="184"/>
    </row>
    <row r="108" spans="1:8" ht="46.2" customHeight="1" x14ac:dyDescent="0.3">
      <c r="B108" s="54" t="s">
        <v>185</v>
      </c>
      <c r="C108" s="66"/>
      <c r="D108" s="67" t="s">
        <v>186</v>
      </c>
      <c r="E108" s="183" t="s">
        <v>187</v>
      </c>
      <c r="F108" s="228"/>
      <c r="G108" s="228"/>
      <c r="H108" s="184"/>
    </row>
    <row r="109" spans="1:8" ht="36" customHeight="1" x14ac:dyDescent="0.3">
      <c r="B109" s="54" t="s">
        <v>188</v>
      </c>
      <c r="C109" s="66"/>
      <c r="D109" s="67" t="s">
        <v>189</v>
      </c>
      <c r="E109" s="175" t="s">
        <v>190</v>
      </c>
      <c r="F109" s="176"/>
      <c r="G109" s="176"/>
      <c r="H109" s="177"/>
    </row>
    <row r="110" spans="1:8" ht="102.6" customHeight="1" x14ac:dyDescent="0.3">
      <c r="A110" s="155" t="s">
        <v>191</v>
      </c>
      <c r="B110" s="156"/>
      <c r="C110" s="156"/>
      <c r="D110" s="157"/>
      <c r="E110" s="156"/>
      <c r="F110" s="156"/>
      <c r="G110" s="156"/>
      <c r="H110" s="158"/>
    </row>
    <row r="111" spans="1:8" ht="48.6" customHeight="1" x14ac:dyDescent="0.3">
      <c r="B111" s="54" t="s">
        <v>192</v>
      </c>
      <c r="C111" s="59"/>
      <c r="D111" s="180" t="s">
        <v>193</v>
      </c>
      <c r="E111" s="181"/>
      <c r="F111" s="181"/>
      <c r="G111" s="181"/>
      <c r="H111" s="182"/>
    </row>
    <row r="112" spans="1:8" ht="27.6" customHeight="1" x14ac:dyDescent="0.3">
      <c r="B112" s="229"/>
      <c r="C112" s="164" t="s">
        <v>194</v>
      </c>
      <c r="D112" s="56" t="s">
        <v>195</v>
      </c>
      <c r="E112" s="99" t="s">
        <v>122</v>
      </c>
      <c r="F112" s="185" t="s">
        <v>196</v>
      </c>
      <c r="G112" s="186"/>
      <c r="H112" s="187"/>
    </row>
    <row r="113" spans="2:8" ht="49.2" customHeight="1" x14ac:dyDescent="0.3">
      <c r="B113" s="230"/>
      <c r="C113" s="195"/>
      <c r="D113" s="56" t="s">
        <v>197</v>
      </c>
      <c r="E113" s="99" t="s">
        <v>122</v>
      </c>
      <c r="F113" s="185" t="s">
        <v>198</v>
      </c>
      <c r="G113" s="186"/>
      <c r="H113" s="187"/>
    </row>
    <row r="114" spans="2:8" ht="117" customHeight="1" x14ac:dyDescent="0.3">
      <c r="B114" s="229"/>
      <c r="C114" s="164" t="s">
        <v>199</v>
      </c>
      <c r="D114" s="180" t="s">
        <v>519</v>
      </c>
      <c r="E114" s="181"/>
      <c r="F114" s="181"/>
      <c r="G114" s="181"/>
      <c r="H114" s="182"/>
    </row>
    <row r="115" spans="2:8" ht="79.95" customHeight="1" x14ac:dyDescent="0.3">
      <c r="B115" s="230"/>
      <c r="C115" s="195"/>
      <c r="D115" s="56" t="s">
        <v>200</v>
      </c>
      <c r="E115" s="99" t="s">
        <v>122</v>
      </c>
      <c r="F115" s="99">
        <v>2500</v>
      </c>
      <c r="G115" s="183" t="s">
        <v>201</v>
      </c>
      <c r="H115" s="184"/>
    </row>
    <row r="116" spans="2:8" ht="85.8" customHeight="1" x14ac:dyDescent="0.3">
      <c r="B116" s="230"/>
      <c r="C116" s="195"/>
      <c r="D116" s="56" t="s">
        <v>202</v>
      </c>
      <c r="E116" s="99" t="s">
        <v>122</v>
      </c>
      <c r="F116" s="99">
        <v>2000</v>
      </c>
      <c r="G116" s="183" t="s">
        <v>203</v>
      </c>
      <c r="H116" s="184"/>
    </row>
    <row r="117" spans="2:8" ht="95.4" customHeight="1" x14ac:dyDescent="0.3">
      <c r="B117" s="231"/>
      <c r="C117" s="165"/>
      <c r="D117" s="56" t="s">
        <v>204</v>
      </c>
      <c r="E117" s="99" t="s">
        <v>122</v>
      </c>
      <c r="F117" s="99">
        <v>3500</v>
      </c>
      <c r="G117" s="183" t="s">
        <v>205</v>
      </c>
      <c r="H117" s="184"/>
    </row>
    <row r="118" spans="2:8" ht="102.6" customHeight="1" x14ac:dyDescent="0.3">
      <c r="B118" s="229"/>
      <c r="C118" s="164" t="s">
        <v>206</v>
      </c>
      <c r="D118" s="56" t="s">
        <v>207</v>
      </c>
      <c r="E118" s="99" t="s">
        <v>122</v>
      </c>
      <c r="F118" s="99">
        <v>1500</v>
      </c>
      <c r="G118" s="183" t="s">
        <v>208</v>
      </c>
      <c r="H118" s="184"/>
    </row>
    <row r="119" spans="2:8" ht="129.6" customHeight="1" x14ac:dyDescent="0.3">
      <c r="B119" s="230"/>
      <c r="C119" s="195"/>
      <c r="D119" s="56" t="s">
        <v>209</v>
      </c>
      <c r="E119" s="99" t="s">
        <v>172</v>
      </c>
      <c r="F119" s="99">
        <v>0</v>
      </c>
      <c r="G119" s="183" t="s">
        <v>210</v>
      </c>
      <c r="H119" s="184"/>
    </row>
    <row r="120" spans="2:8" ht="89.4" customHeight="1" x14ac:dyDescent="0.3">
      <c r="B120" s="231"/>
      <c r="C120" s="165"/>
      <c r="D120" s="56" t="s">
        <v>211</v>
      </c>
      <c r="E120" s="99" t="s">
        <v>172</v>
      </c>
      <c r="F120" s="99">
        <v>0</v>
      </c>
      <c r="G120" s="183" t="s">
        <v>212</v>
      </c>
      <c r="H120" s="184"/>
    </row>
    <row r="121" spans="2:8" ht="84" customHeight="1" x14ac:dyDescent="0.3">
      <c r="B121" s="229"/>
      <c r="C121" s="164" t="s">
        <v>213</v>
      </c>
      <c r="D121" s="56" t="s">
        <v>214</v>
      </c>
      <c r="E121" s="99" t="s">
        <v>172</v>
      </c>
      <c r="F121" s="99">
        <v>0</v>
      </c>
      <c r="G121" s="183" t="s">
        <v>215</v>
      </c>
      <c r="H121" s="184"/>
    </row>
    <row r="122" spans="2:8" ht="90" customHeight="1" x14ac:dyDescent="0.3">
      <c r="B122" s="230"/>
      <c r="C122" s="195"/>
      <c r="D122" s="56" t="s">
        <v>216</v>
      </c>
      <c r="E122" s="99" t="s">
        <v>172</v>
      </c>
      <c r="F122" s="99">
        <v>0</v>
      </c>
      <c r="G122" s="183" t="s">
        <v>217</v>
      </c>
      <c r="H122" s="184"/>
    </row>
    <row r="123" spans="2:8" ht="120.6" customHeight="1" x14ac:dyDescent="0.3">
      <c r="B123" s="231"/>
      <c r="C123" s="165"/>
      <c r="D123" s="56" t="s">
        <v>218</v>
      </c>
      <c r="E123" s="99" t="s">
        <v>172</v>
      </c>
      <c r="F123" s="99">
        <v>0</v>
      </c>
      <c r="G123" s="183" t="s">
        <v>219</v>
      </c>
      <c r="H123" s="184"/>
    </row>
    <row r="124" spans="2:8" ht="96" customHeight="1" x14ac:dyDescent="0.3">
      <c r="B124" s="54"/>
      <c r="C124" s="59" t="s">
        <v>220</v>
      </c>
      <c r="D124" s="56" t="s">
        <v>221</v>
      </c>
      <c r="E124" s="99" t="s">
        <v>122</v>
      </c>
      <c r="F124" s="99">
        <v>1000</v>
      </c>
      <c r="G124" s="183" t="s">
        <v>222</v>
      </c>
      <c r="H124" s="184"/>
    </row>
    <row r="125" spans="2:8" ht="90" customHeight="1" x14ac:dyDescent="0.3">
      <c r="B125" s="54"/>
      <c r="C125" s="68" t="s">
        <v>223</v>
      </c>
      <c r="D125" s="180" t="s">
        <v>224</v>
      </c>
      <c r="E125" s="181"/>
      <c r="F125" s="181"/>
      <c r="G125" s="181"/>
      <c r="H125" s="182"/>
    </row>
    <row r="126" spans="2:8" ht="84" customHeight="1" x14ac:dyDescent="0.3">
      <c r="B126" s="54"/>
      <c r="C126" s="59" t="s">
        <v>225</v>
      </c>
      <c r="D126" s="63" t="s">
        <v>226</v>
      </c>
      <c r="E126" s="232">
        <v>0.15</v>
      </c>
      <c r="F126" s="228"/>
      <c r="G126" s="228"/>
      <c r="H126" s="184"/>
    </row>
    <row r="127" spans="2:8" ht="91.2" customHeight="1" x14ac:dyDescent="0.3">
      <c r="B127" s="69"/>
      <c r="C127" s="59" t="s">
        <v>227</v>
      </c>
      <c r="D127" s="63" t="s">
        <v>228</v>
      </c>
      <c r="E127" s="233">
        <f>SUM(F115:F124)*E126</f>
        <v>1575</v>
      </c>
      <c r="F127" s="233"/>
      <c r="G127" s="233"/>
      <c r="H127" s="233"/>
    </row>
    <row r="128" spans="2:8" ht="91.2" customHeight="1" x14ac:dyDescent="0.3">
      <c r="B128" s="70"/>
      <c r="C128" s="59" t="s">
        <v>229</v>
      </c>
      <c r="D128" s="63" t="s">
        <v>230</v>
      </c>
      <c r="E128" s="233">
        <f>E127/E105</f>
        <v>315</v>
      </c>
      <c r="F128" s="233"/>
      <c r="G128" s="233"/>
      <c r="H128" s="233"/>
    </row>
    <row r="129" spans="1:27" ht="91.2" customHeight="1" x14ac:dyDescent="0.3">
      <c r="B129" s="54" t="s">
        <v>231</v>
      </c>
      <c r="C129" s="59"/>
      <c r="D129" s="234" t="s">
        <v>232</v>
      </c>
      <c r="E129" s="235"/>
      <c r="F129" s="235"/>
      <c r="G129" s="235"/>
      <c r="H129" s="236"/>
    </row>
    <row r="130" spans="1:27" ht="91.2" customHeight="1" x14ac:dyDescent="0.3">
      <c r="B130" s="54"/>
      <c r="C130" s="59" t="s">
        <v>233</v>
      </c>
      <c r="D130" s="71" t="s">
        <v>234</v>
      </c>
      <c r="E130" s="175" t="s">
        <v>235</v>
      </c>
      <c r="F130" s="176"/>
      <c r="G130" s="176"/>
      <c r="H130" s="177"/>
    </row>
    <row r="131" spans="1:27" ht="62.7" customHeight="1" x14ac:dyDescent="0.3">
      <c r="B131" s="54"/>
      <c r="C131" s="66" t="s">
        <v>236</v>
      </c>
      <c r="D131" s="67" t="s">
        <v>237</v>
      </c>
      <c r="E131" s="175" t="s">
        <v>238</v>
      </c>
      <c r="F131" s="176"/>
      <c r="G131" s="176"/>
      <c r="H131" s="177"/>
    </row>
    <row r="132" spans="1:27" ht="81" customHeight="1" x14ac:dyDescent="0.3">
      <c r="B132" s="54"/>
      <c r="C132" s="66" t="s">
        <v>239</v>
      </c>
      <c r="D132" s="67" t="s">
        <v>240</v>
      </c>
      <c r="E132" s="183" t="s">
        <v>241</v>
      </c>
      <c r="F132" s="228"/>
      <c r="G132" s="228"/>
      <c r="H132" s="184"/>
    </row>
    <row r="133" spans="1:27" ht="82.2" customHeight="1" x14ac:dyDescent="0.3">
      <c r="A133" s="155" t="s">
        <v>242</v>
      </c>
      <c r="B133" s="156"/>
      <c r="C133" s="156"/>
      <c r="D133" s="157"/>
      <c r="E133" s="156"/>
      <c r="F133" s="156"/>
      <c r="G133" s="156"/>
      <c r="H133" s="158"/>
    </row>
    <row r="134" spans="1:27" ht="147" customHeight="1" x14ac:dyDescent="0.3">
      <c r="B134" s="72" t="s">
        <v>243</v>
      </c>
      <c r="C134" s="73"/>
      <c r="D134" s="74" t="s">
        <v>244</v>
      </c>
      <c r="E134" s="175" t="s">
        <v>235</v>
      </c>
      <c r="F134" s="176"/>
      <c r="G134" s="176"/>
      <c r="H134" s="177"/>
    </row>
    <row r="135" spans="1:27" ht="39.6" x14ac:dyDescent="0.3">
      <c r="B135" s="72" t="s">
        <v>441</v>
      </c>
      <c r="C135" s="73"/>
      <c r="D135" s="74" t="s">
        <v>245</v>
      </c>
      <c r="E135" s="183" t="s">
        <v>246</v>
      </c>
      <c r="F135" s="228"/>
      <c r="G135" s="228"/>
      <c r="H135" s="184"/>
    </row>
    <row r="136" spans="1:27" ht="49.2" customHeight="1" x14ac:dyDescent="0.3"/>
    <row r="137" spans="1:27" ht="48.6" customHeight="1" x14ac:dyDescent="0.3">
      <c r="C137" s="35"/>
    </row>
    <row r="138" spans="1:27" ht="14.4" x14ac:dyDescent="0.3">
      <c r="C138" s="35"/>
    </row>
    <row r="139" spans="1:27" ht="14.4" x14ac:dyDescent="0.3">
      <c r="C139" s="35"/>
    </row>
    <row r="140" spans="1:27" ht="14.4" x14ac:dyDescent="0.3">
      <c r="A140" s="46"/>
      <c r="C140" s="35"/>
      <c r="I140" s="46"/>
      <c r="J140" s="46"/>
      <c r="K140" s="46"/>
      <c r="L140" s="46"/>
      <c r="M140" s="46"/>
      <c r="N140" s="46"/>
      <c r="O140" s="46"/>
      <c r="P140" s="46"/>
      <c r="Q140" s="46"/>
      <c r="R140" s="46"/>
      <c r="S140" s="46"/>
      <c r="T140" s="46"/>
      <c r="U140" s="46"/>
      <c r="V140" s="46"/>
      <c r="W140" s="46"/>
      <c r="X140" s="46"/>
      <c r="Y140" s="46"/>
      <c r="Z140" s="46"/>
      <c r="AA140" s="46"/>
    </row>
    <row r="141" spans="1:27" ht="19.2" customHeight="1" x14ac:dyDescent="0.3">
      <c r="A141" s="46"/>
      <c r="C141" s="35"/>
      <c r="I141" s="46"/>
      <c r="J141" s="46"/>
      <c r="K141" s="46"/>
      <c r="L141" s="46"/>
      <c r="M141" s="46"/>
      <c r="N141" s="46"/>
      <c r="O141" s="46"/>
      <c r="P141" s="46"/>
      <c r="Q141" s="46"/>
      <c r="R141" s="46"/>
      <c r="S141" s="46"/>
      <c r="T141" s="46"/>
      <c r="U141" s="46"/>
      <c r="V141" s="46"/>
      <c r="W141" s="46"/>
      <c r="X141" s="46"/>
      <c r="Y141" s="46"/>
      <c r="Z141" s="46"/>
      <c r="AA141" s="46"/>
    </row>
    <row r="142" spans="1:27" s="46" customFormat="1" ht="14.4" x14ac:dyDescent="0.3">
      <c r="B142" s="44"/>
      <c r="C142" s="35"/>
      <c r="E142" s="96"/>
      <c r="F142" s="96"/>
      <c r="G142" s="96"/>
      <c r="H142" s="96"/>
    </row>
    <row r="143" spans="1:27" s="46" customFormat="1" ht="14.4" x14ac:dyDescent="0.3">
      <c r="B143" s="44"/>
      <c r="C143" s="35"/>
      <c r="E143" s="96"/>
      <c r="F143" s="96"/>
      <c r="G143" s="96"/>
      <c r="H143" s="96"/>
    </row>
    <row r="144" spans="1:27" s="46" customFormat="1" ht="14.4" x14ac:dyDescent="0.3">
      <c r="B144" s="44"/>
      <c r="C144" s="35"/>
      <c r="E144" s="96"/>
      <c r="F144" s="96"/>
      <c r="G144" s="96"/>
      <c r="H144" s="96"/>
    </row>
    <row r="145" spans="1:27" s="46" customFormat="1" ht="14.4" x14ac:dyDescent="0.3">
      <c r="B145" s="44"/>
      <c r="C145" s="35"/>
      <c r="E145" s="96"/>
      <c r="F145" s="96"/>
      <c r="G145" s="96"/>
      <c r="H145" s="96"/>
    </row>
    <row r="146" spans="1:27" s="46" customFormat="1" ht="14.4" x14ac:dyDescent="0.3">
      <c r="B146" s="44"/>
      <c r="C146" s="35"/>
      <c r="E146" s="96"/>
      <c r="F146" s="96"/>
      <c r="G146" s="96"/>
      <c r="H146" s="96"/>
    </row>
    <row r="147" spans="1:27" s="46" customFormat="1" ht="14.4" x14ac:dyDescent="0.3">
      <c r="B147" s="44"/>
      <c r="C147" s="35"/>
      <c r="E147" s="96"/>
      <c r="F147" s="96"/>
      <c r="G147" s="96"/>
      <c r="H147" s="96"/>
    </row>
    <row r="148" spans="1:27" s="46" customFormat="1" ht="14.4" x14ac:dyDescent="0.3">
      <c r="B148" s="44"/>
      <c r="C148" s="35"/>
      <c r="E148" s="96"/>
      <c r="F148" s="96"/>
      <c r="G148" s="96"/>
      <c r="H148" s="96"/>
    </row>
    <row r="149" spans="1:27" s="46" customFormat="1" ht="14.4" x14ac:dyDescent="0.3">
      <c r="B149" s="44"/>
      <c r="C149" s="128"/>
      <c r="D149" s="83"/>
      <c r="E149" s="129"/>
      <c r="F149" s="129"/>
      <c r="G149" s="129"/>
      <c r="H149" s="96"/>
    </row>
    <row r="150" spans="1:27" s="46" customFormat="1" ht="14.4" x14ac:dyDescent="0.3">
      <c r="B150" s="44"/>
      <c r="C150" s="128"/>
      <c r="D150" s="83"/>
      <c r="E150" s="129"/>
      <c r="F150" s="129"/>
      <c r="G150" s="129"/>
      <c r="H150" s="96"/>
    </row>
    <row r="151" spans="1:27" s="46" customFormat="1" ht="14.4" x14ac:dyDescent="0.3">
      <c r="B151" s="44"/>
      <c r="C151" s="128"/>
      <c r="D151" s="109" t="s">
        <v>463</v>
      </c>
      <c r="E151" s="109" t="s">
        <v>464</v>
      </c>
      <c r="F151" s="129"/>
      <c r="G151" s="129"/>
      <c r="H151" s="96"/>
    </row>
    <row r="152" spans="1:27" s="46" customFormat="1" ht="28.8" x14ac:dyDescent="0.3">
      <c r="B152" s="44"/>
      <c r="C152" s="128"/>
      <c r="D152" s="109" t="s">
        <v>465</v>
      </c>
      <c r="E152" s="109" t="s">
        <v>466</v>
      </c>
      <c r="F152" s="129"/>
      <c r="G152" s="129"/>
      <c r="H152" s="96"/>
    </row>
    <row r="153" spans="1:27" s="46" customFormat="1" ht="28.8" x14ac:dyDescent="0.3">
      <c r="B153" s="44"/>
      <c r="C153" s="128"/>
      <c r="D153" s="109" t="s">
        <v>467</v>
      </c>
      <c r="E153" s="109" t="s">
        <v>468</v>
      </c>
      <c r="F153" s="129"/>
      <c r="G153" s="129"/>
      <c r="H153" s="96"/>
    </row>
    <row r="154" spans="1:27" s="46" customFormat="1" ht="28.8" x14ac:dyDescent="0.3">
      <c r="B154" s="44"/>
      <c r="C154" s="128"/>
      <c r="D154" s="109" t="s">
        <v>469</v>
      </c>
      <c r="E154" s="109" t="s">
        <v>470</v>
      </c>
      <c r="F154" s="129"/>
      <c r="G154" s="129"/>
      <c r="H154" s="96"/>
    </row>
    <row r="155" spans="1:27" s="46" customFormat="1" ht="14.4" x14ac:dyDescent="0.3">
      <c r="B155" s="44"/>
      <c r="C155" s="128"/>
      <c r="D155" s="109" t="s">
        <v>471</v>
      </c>
      <c r="E155" s="109" t="s">
        <v>472</v>
      </c>
      <c r="F155" s="129"/>
      <c r="G155" s="129"/>
      <c r="H155" s="96"/>
    </row>
    <row r="156" spans="1:27" s="46" customFormat="1" ht="28.8" x14ac:dyDescent="0.3">
      <c r="A156" s="3"/>
      <c r="B156" s="44"/>
      <c r="C156" s="128"/>
      <c r="D156" s="109" t="s">
        <v>473</v>
      </c>
      <c r="E156" s="109" t="s">
        <v>474</v>
      </c>
      <c r="F156" s="129"/>
      <c r="G156" s="129"/>
      <c r="H156" s="96"/>
      <c r="I156" s="45"/>
      <c r="J156" s="45"/>
      <c r="K156" s="45"/>
      <c r="L156" s="45"/>
      <c r="M156" s="45"/>
      <c r="N156" s="45"/>
      <c r="O156" s="45"/>
      <c r="P156" s="45"/>
      <c r="Q156" s="45"/>
      <c r="R156" s="45"/>
      <c r="S156" s="45"/>
      <c r="T156" s="45"/>
      <c r="U156" s="45"/>
      <c r="V156" s="45"/>
      <c r="W156" s="45"/>
      <c r="X156" s="45"/>
      <c r="Y156" s="45"/>
      <c r="Z156" s="45"/>
      <c r="AA156" s="45"/>
    </row>
    <row r="157" spans="1:27" s="46" customFormat="1" ht="14.4" x14ac:dyDescent="0.3">
      <c r="A157" s="3"/>
      <c r="B157" s="44"/>
      <c r="C157" s="128"/>
      <c r="D157" s="109" t="s">
        <v>475</v>
      </c>
      <c r="E157" s="109" t="s">
        <v>446</v>
      </c>
      <c r="F157" s="129"/>
      <c r="G157" s="129"/>
      <c r="H157" s="96"/>
      <c r="I157" s="45"/>
      <c r="J157" s="45"/>
      <c r="K157" s="45"/>
      <c r="L157" s="45"/>
      <c r="M157" s="45"/>
      <c r="N157" s="45"/>
      <c r="O157" s="45"/>
      <c r="P157" s="45"/>
      <c r="Q157" s="45"/>
      <c r="R157" s="45"/>
      <c r="S157" s="45"/>
      <c r="T157" s="45"/>
      <c r="U157" s="45"/>
      <c r="V157" s="45"/>
      <c r="W157" s="45"/>
      <c r="X157" s="45"/>
      <c r="Y157" s="45"/>
      <c r="Z157" s="45"/>
      <c r="AA157" s="45"/>
    </row>
    <row r="158" spans="1:27" s="45" customFormat="1" ht="28.8" x14ac:dyDescent="0.3">
      <c r="A158" s="3"/>
      <c r="B158" s="44"/>
      <c r="C158" s="128"/>
      <c r="D158" s="109" t="s">
        <v>476</v>
      </c>
      <c r="E158" s="109" t="s">
        <v>447</v>
      </c>
      <c r="F158" s="129"/>
      <c r="G158" s="129"/>
      <c r="H158" s="96"/>
    </row>
    <row r="159" spans="1:27" s="45" customFormat="1" ht="28.8" x14ac:dyDescent="0.3">
      <c r="A159" s="3"/>
      <c r="B159" s="44"/>
      <c r="C159" s="128"/>
      <c r="D159" s="109" t="s">
        <v>477</v>
      </c>
      <c r="E159" s="109" t="s">
        <v>448</v>
      </c>
      <c r="F159" s="129"/>
      <c r="G159" s="129"/>
      <c r="H159" s="96"/>
    </row>
    <row r="160" spans="1:27" s="45" customFormat="1" ht="14.4" x14ac:dyDescent="0.3">
      <c r="A160" s="3"/>
      <c r="B160" s="44"/>
      <c r="C160" s="128"/>
      <c r="D160" s="109" t="s">
        <v>478</v>
      </c>
      <c r="E160" s="109" t="s">
        <v>449</v>
      </c>
      <c r="F160" s="129"/>
      <c r="G160" s="129"/>
      <c r="H160" s="96"/>
    </row>
    <row r="161" spans="1:8" s="45" customFormat="1" ht="28.8" x14ac:dyDescent="0.3">
      <c r="A161" s="3"/>
      <c r="B161" s="44"/>
      <c r="C161" s="128"/>
      <c r="D161" s="109" t="s">
        <v>479</v>
      </c>
      <c r="E161" s="109" t="s">
        <v>450</v>
      </c>
      <c r="F161" s="129"/>
      <c r="G161" s="129"/>
      <c r="H161" s="96"/>
    </row>
    <row r="162" spans="1:8" s="45" customFormat="1" ht="14.4" x14ac:dyDescent="0.3">
      <c r="A162" s="3"/>
      <c r="B162" s="44"/>
      <c r="C162" s="128"/>
      <c r="D162" s="109" t="s">
        <v>480</v>
      </c>
      <c r="E162" s="109" t="s">
        <v>451</v>
      </c>
      <c r="F162" s="129"/>
      <c r="G162" s="129"/>
      <c r="H162" s="96"/>
    </row>
    <row r="163" spans="1:8" s="45" customFormat="1" ht="28.8" x14ac:dyDescent="0.3">
      <c r="A163" s="3"/>
      <c r="B163" s="44"/>
      <c r="C163" s="128"/>
      <c r="D163" s="109" t="s">
        <v>481</v>
      </c>
      <c r="E163" s="109" t="s">
        <v>452</v>
      </c>
      <c r="F163" s="129"/>
      <c r="G163" s="129"/>
      <c r="H163" s="96"/>
    </row>
    <row r="164" spans="1:8" s="45" customFormat="1" ht="14.4" x14ac:dyDescent="0.3">
      <c r="A164" s="3"/>
      <c r="B164" s="44"/>
      <c r="C164" s="128"/>
      <c r="D164" s="109" t="s">
        <v>482</v>
      </c>
      <c r="E164" s="109" t="s">
        <v>453</v>
      </c>
      <c r="F164" s="129"/>
      <c r="G164" s="129"/>
      <c r="H164" s="96"/>
    </row>
    <row r="165" spans="1:8" s="45" customFormat="1" ht="14.4" x14ac:dyDescent="0.3">
      <c r="A165" s="3"/>
      <c r="B165" s="44"/>
      <c r="C165" s="128"/>
      <c r="D165" s="109" t="s">
        <v>483</v>
      </c>
      <c r="E165" s="109" t="s">
        <v>454</v>
      </c>
      <c r="F165" s="129"/>
      <c r="G165" s="129"/>
      <c r="H165" s="96"/>
    </row>
    <row r="166" spans="1:8" s="45" customFormat="1" ht="28.8" x14ac:dyDescent="0.3">
      <c r="A166" s="90"/>
      <c r="B166" s="91"/>
      <c r="C166" s="128"/>
      <c r="D166" s="109" t="s">
        <v>484</v>
      </c>
      <c r="E166" s="109" t="s">
        <v>455</v>
      </c>
      <c r="F166" s="129"/>
      <c r="G166" s="129"/>
      <c r="H166" s="96"/>
    </row>
    <row r="167" spans="1:8" s="45" customFormat="1" ht="28.8" x14ac:dyDescent="0.3">
      <c r="A167" s="90"/>
      <c r="B167" s="91"/>
      <c r="C167" s="128"/>
      <c r="D167" s="109" t="s">
        <v>485</v>
      </c>
      <c r="E167" s="109" t="s">
        <v>456</v>
      </c>
      <c r="F167" s="129"/>
      <c r="G167" s="129"/>
      <c r="H167" s="96"/>
    </row>
    <row r="168" spans="1:8" s="45" customFormat="1" ht="28.8" x14ac:dyDescent="0.3">
      <c r="A168" s="90"/>
      <c r="B168" s="91"/>
      <c r="C168" s="128"/>
      <c r="D168" s="109" t="s">
        <v>486</v>
      </c>
      <c r="E168" s="109" t="s">
        <v>457</v>
      </c>
      <c r="F168" s="129"/>
      <c r="G168" s="129"/>
      <c r="H168" s="96"/>
    </row>
    <row r="169" spans="1:8" s="45" customFormat="1" ht="28.8" x14ac:dyDescent="0.3">
      <c r="A169" s="90"/>
      <c r="B169" s="91"/>
      <c r="C169" s="128"/>
      <c r="D169" s="109" t="s">
        <v>487</v>
      </c>
      <c r="E169" s="109" t="s">
        <v>458</v>
      </c>
      <c r="F169" s="129"/>
      <c r="G169" s="129"/>
      <c r="H169" s="96"/>
    </row>
    <row r="170" spans="1:8" s="45" customFormat="1" ht="14.4" x14ac:dyDescent="0.3">
      <c r="A170" s="90"/>
      <c r="B170" s="91"/>
      <c r="C170" s="128"/>
      <c r="D170" s="109" t="s">
        <v>488</v>
      </c>
      <c r="E170" s="109" t="s">
        <v>459</v>
      </c>
      <c r="F170" s="129"/>
      <c r="G170" s="129"/>
      <c r="H170" s="96"/>
    </row>
    <row r="171" spans="1:8" s="45" customFormat="1" ht="28.8" x14ac:dyDescent="0.3">
      <c r="A171" s="90"/>
      <c r="B171" s="91"/>
      <c r="C171" s="128"/>
      <c r="D171" s="109" t="s">
        <v>489</v>
      </c>
      <c r="E171" s="109" t="s">
        <v>460</v>
      </c>
      <c r="F171" s="129"/>
      <c r="G171" s="129"/>
      <c r="H171" s="96"/>
    </row>
    <row r="172" spans="1:8" s="45" customFormat="1" ht="14.4" x14ac:dyDescent="0.3">
      <c r="A172" s="90"/>
      <c r="B172" s="91"/>
      <c r="C172" s="128"/>
      <c r="D172" s="83"/>
      <c r="E172" s="129"/>
      <c r="F172" s="129"/>
      <c r="G172" s="129"/>
      <c r="H172" s="96"/>
    </row>
    <row r="173" spans="1:8" s="45" customFormat="1" ht="14.4" x14ac:dyDescent="0.3">
      <c r="A173" s="90"/>
      <c r="B173" s="91"/>
      <c r="C173" s="128"/>
      <c r="D173" s="108" t="s">
        <v>492</v>
      </c>
      <c r="E173" s="82" t="s">
        <v>493</v>
      </c>
      <c r="F173" s="82" t="s">
        <v>494</v>
      </c>
      <c r="G173" s="82" t="s">
        <v>495</v>
      </c>
      <c r="H173" s="96"/>
    </row>
    <row r="174" spans="1:8" s="45" customFormat="1" ht="36" x14ac:dyDescent="0.3">
      <c r="A174" s="90"/>
      <c r="B174" s="91"/>
      <c r="C174" s="128"/>
      <c r="D174" s="82" t="s">
        <v>96</v>
      </c>
      <c r="E174" s="82" t="s">
        <v>496</v>
      </c>
      <c r="F174" s="82" t="s">
        <v>498</v>
      </c>
      <c r="G174" s="82" t="s">
        <v>497</v>
      </c>
      <c r="H174" s="96"/>
    </row>
    <row r="175" spans="1:8" s="45" customFormat="1" ht="36" x14ac:dyDescent="0.3">
      <c r="A175" s="90"/>
      <c r="B175" s="91"/>
      <c r="C175" s="128"/>
      <c r="D175" s="82" t="s">
        <v>310</v>
      </c>
      <c r="E175" s="82" t="s">
        <v>499</v>
      </c>
      <c r="F175" s="82" t="s">
        <v>498</v>
      </c>
      <c r="G175" s="82" t="s">
        <v>500</v>
      </c>
      <c r="H175" s="96"/>
    </row>
    <row r="176" spans="1:8" s="45" customFormat="1" ht="24" x14ac:dyDescent="0.3">
      <c r="A176" s="90"/>
      <c r="B176" s="91"/>
      <c r="C176" s="128"/>
      <c r="D176" s="82" t="s">
        <v>311</v>
      </c>
      <c r="E176" s="82" t="s">
        <v>518</v>
      </c>
      <c r="F176" s="82" t="s">
        <v>498</v>
      </c>
      <c r="G176" s="82" t="s">
        <v>518</v>
      </c>
      <c r="H176" s="96"/>
    </row>
    <row r="177" spans="1:8" s="45" customFormat="1" ht="48" x14ac:dyDescent="0.3">
      <c r="A177" s="90"/>
      <c r="B177" s="91"/>
      <c r="C177" s="128"/>
      <c r="D177" s="82" t="s">
        <v>312</v>
      </c>
      <c r="E177" s="82" t="s">
        <v>516</v>
      </c>
      <c r="F177" s="82" t="s">
        <v>517</v>
      </c>
      <c r="G177" s="82" t="s">
        <v>514</v>
      </c>
      <c r="H177" s="96"/>
    </row>
    <row r="178" spans="1:8" s="45" customFormat="1" ht="36" x14ac:dyDescent="0.3">
      <c r="A178" s="90"/>
      <c r="B178" s="91"/>
      <c r="C178" s="128"/>
      <c r="D178" s="82" t="s">
        <v>313</v>
      </c>
      <c r="E178" s="82" t="s">
        <v>513</v>
      </c>
      <c r="F178" s="82" t="s">
        <v>514</v>
      </c>
      <c r="G178" s="82" t="s">
        <v>515</v>
      </c>
      <c r="H178" s="96"/>
    </row>
    <row r="179" spans="1:8" s="45" customFormat="1" ht="36" x14ac:dyDescent="0.3">
      <c r="A179" s="90"/>
      <c r="B179" s="91"/>
      <c r="C179" s="128"/>
      <c r="D179" s="82" t="s">
        <v>314</v>
      </c>
      <c r="E179" s="82" t="s">
        <v>497</v>
      </c>
      <c r="F179" s="82" t="s">
        <v>500</v>
      </c>
      <c r="G179" s="82" t="s">
        <v>498</v>
      </c>
      <c r="H179" s="96"/>
    </row>
    <row r="180" spans="1:8" s="45" customFormat="1" ht="24" x14ac:dyDescent="0.3">
      <c r="A180" s="90"/>
      <c r="B180" s="91"/>
      <c r="C180" s="128"/>
      <c r="D180" s="82" t="s">
        <v>315</v>
      </c>
      <c r="E180" s="82" t="s">
        <v>501</v>
      </c>
      <c r="F180" s="82" t="s">
        <v>508</v>
      </c>
      <c r="G180" s="82" t="s">
        <v>502</v>
      </c>
      <c r="H180" s="96"/>
    </row>
    <row r="181" spans="1:8" s="45" customFormat="1" ht="24" x14ac:dyDescent="0.3">
      <c r="A181" s="90"/>
      <c r="B181" s="91"/>
      <c r="C181" s="128"/>
      <c r="D181" s="82" t="s">
        <v>316</v>
      </c>
      <c r="E181" s="82" t="s">
        <v>508</v>
      </c>
      <c r="F181" s="82" t="s">
        <v>503</v>
      </c>
      <c r="G181" s="82" t="s">
        <v>502</v>
      </c>
      <c r="H181" s="96"/>
    </row>
    <row r="182" spans="1:8" s="45" customFormat="1" ht="48" x14ac:dyDescent="0.3">
      <c r="A182" s="90"/>
      <c r="B182" s="91"/>
      <c r="C182" s="128"/>
      <c r="D182" s="82" t="s">
        <v>317</v>
      </c>
      <c r="E182" s="82" t="s">
        <v>512</v>
      </c>
      <c r="F182" s="82" t="s">
        <v>508</v>
      </c>
      <c r="G182" s="82" t="s">
        <v>511</v>
      </c>
      <c r="H182" s="96"/>
    </row>
    <row r="183" spans="1:8" s="45" customFormat="1" ht="48" x14ac:dyDescent="0.3">
      <c r="A183" s="90"/>
      <c r="B183" s="91"/>
      <c r="C183" s="128"/>
      <c r="D183" s="82" t="s">
        <v>318</v>
      </c>
      <c r="E183" s="82" t="s">
        <v>510</v>
      </c>
      <c r="F183" s="82" t="s">
        <v>506</v>
      </c>
      <c r="G183" s="82" t="s">
        <v>511</v>
      </c>
      <c r="H183" s="96"/>
    </row>
    <row r="184" spans="1:8" s="45" customFormat="1" ht="24" x14ac:dyDescent="0.3">
      <c r="A184" s="90"/>
      <c r="B184" s="91"/>
      <c r="C184" s="128"/>
      <c r="D184" s="82" t="s">
        <v>319</v>
      </c>
      <c r="E184" s="82" t="s">
        <v>508</v>
      </c>
      <c r="F184" s="82" t="s">
        <v>509</v>
      </c>
      <c r="G184" s="82" t="s">
        <v>502</v>
      </c>
      <c r="H184" s="96"/>
    </row>
    <row r="185" spans="1:8" s="45" customFormat="1" ht="36" x14ac:dyDescent="0.3">
      <c r="A185" s="90"/>
      <c r="B185" s="91"/>
      <c r="C185" s="128"/>
      <c r="D185" s="82" t="s">
        <v>320</v>
      </c>
      <c r="E185" s="82" t="s">
        <v>502</v>
      </c>
      <c r="F185" s="82" t="s">
        <v>506</v>
      </c>
      <c r="G185" s="82" t="s">
        <v>507</v>
      </c>
      <c r="H185" s="96"/>
    </row>
    <row r="186" spans="1:8" s="45" customFormat="1" ht="48" x14ac:dyDescent="0.3">
      <c r="A186" s="90"/>
      <c r="B186" s="91"/>
      <c r="C186" s="128"/>
      <c r="D186" s="82" t="s">
        <v>321</v>
      </c>
      <c r="E186" s="82" t="s">
        <v>504</v>
      </c>
      <c r="F186" s="82" t="s">
        <v>505</v>
      </c>
      <c r="G186" s="82" t="s">
        <v>502</v>
      </c>
      <c r="H186" s="96"/>
    </row>
    <row r="187" spans="1:8" s="45" customFormat="1" ht="24" x14ac:dyDescent="0.3">
      <c r="A187" s="90"/>
      <c r="B187" s="91"/>
      <c r="C187" s="128"/>
      <c r="D187" s="82" t="s">
        <v>322</v>
      </c>
      <c r="E187" s="82" t="s">
        <v>501</v>
      </c>
      <c r="F187" s="82" t="s">
        <v>502</v>
      </c>
      <c r="G187" s="82" t="s">
        <v>503</v>
      </c>
      <c r="H187" s="96"/>
    </row>
    <row r="188" spans="1:8" s="45" customFormat="1" ht="14.4" x14ac:dyDescent="0.3">
      <c r="A188" s="90"/>
      <c r="B188" s="91"/>
      <c r="C188" s="128"/>
      <c r="D188" s="83"/>
      <c r="E188" s="129"/>
      <c r="F188" s="129"/>
      <c r="G188" s="129"/>
      <c r="H188" s="96"/>
    </row>
    <row r="189" spans="1:8" s="45" customFormat="1" x14ac:dyDescent="0.3">
      <c r="A189" s="90"/>
      <c r="B189" s="91"/>
      <c r="C189" s="82"/>
      <c r="D189" s="83"/>
      <c r="E189" s="129"/>
      <c r="F189" s="129"/>
      <c r="G189" s="129"/>
      <c r="H189" s="96"/>
    </row>
    <row r="190" spans="1:8" s="45" customFormat="1" x14ac:dyDescent="0.3">
      <c r="A190" s="90"/>
      <c r="B190" s="91"/>
      <c r="C190" s="82"/>
      <c r="D190" s="83"/>
      <c r="E190" s="129"/>
      <c r="F190" s="129"/>
      <c r="G190" s="129"/>
      <c r="H190" s="96"/>
    </row>
    <row r="191" spans="1:8" s="45" customFormat="1" x14ac:dyDescent="0.3">
      <c r="A191" s="90"/>
      <c r="B191" s="91"/>
      <c r="C191" s="82"/>
      <c r="D191" s="83"/>
      <c r="E191" s="129"/>
      <c r="F191" s="129"/>
      <c r="G191" s="129"/>
      <c r="H191" s="96"/>
    </row>
    <row r="192" spans="1:8" s="45" customFormat="1" x14ac:dyDescent="0.3">
      <c r="A192" s="90"/>
      <c r="B192" s="91"/>
      <c r="C192" s="82"/>
      <c r="D192" s="83"/>
      <c r="E192" s="129"/>
      <c r="F192" s="129"/>
      <c r="G192" s="129"/>
      <c r="H192" s="96"/>
    </row>
    <row r="193" spans="1:8" s="45" customFormat="1" x14ac:dyDescent="0.3">
      <c r="A193" s="90"/>
      <c r="B193" s="91"/>
      <c r="C193" s="82"/>
      <c r="D193" s="83"/>
      <c r="E193" s="129"/>
      <c r="F193" s="129"/>
      <c r="G193" s="129"/>
      <c r="H193" s="96"/>
    </row>
    <row r="194" spans="1:8" s="45" customFormat="1" x14ac:dyDescent="0.3">
      <c r="A194" s="90"/>
      <c r="B194" s="91"/>
      <c r="C194" s="82"/>
      <c r="D194" s="83"/>
      <c r="E194" s="129"/>
      <c r="F194" s="129"/>
      <c r="G194" s="129"/>
      <c r="H194" s="96"/>
    </row>
    <row r="195" spans="1:8" s="45" customFormat="1" x14ac:dyDescent="0.3">
      <c r="A195" s="90"/>
      <c r="B195" s="91"/>
      <c r="C195" s="82"/>
      <c r="D195" s="83"/>
      <c r="E195" s="129"/>
      <c r="F195" s="129"/>
      <c r="G195" s="129"/>
      <c r="H195" s="96"/>
    </row>
    <row r="196" spans="1:8" s="45" customFormat="1" x14ac:dyDescent="0.3">
      <c r="A196" s="90"/>
      <c r="B196" s="91"/>
      <c r="C196" s="82"/>
      <c r="D196" s="83"/>
      <c r="E196" s="129"/>
      <c r="F196" s="129"/>
      <c r="G196" s="129"/>
      <c r="H196" s="96"/>
    </row>
    <row r="197" spans="1:8" s="45" customFormat="1" x14ac:dyDescent="0.3">
      <c r="A197" s="90"/>
      <c r="B197" s="91"/>
      <c r="C197" s="82"/>
      <c r="D197" s="83"/>
      <c r="E197" s="129"/>
      <c r="F197" s="129"/>
      <c r="G197" s="129"/>
      <c r="H197" s="96"/>
    </row>
    <row r="198" spans="1:8" s="45" customFormat="1" x14ac:dyDescent="0.3">
      <c r="A198" s="90"/>
      <c r="B198" s="91"/>
      <c r="C198" s="82"/>
      <c r="D198" s="83"/>
      <c r="E198" s="129"/>
      <c r="F198" s="129"/>
      <c r="G198" s="129"/>
      <c r="H198" s="96"/>
    </row>
    <row r="199" spans="1:8" s="45" customFormat="1" x14ac:dyDescent="0.3">
      <c r="A199" s="90"/>
      <c r="B199" s="91"/>
      <c r="C199" s="82"/>
      <c r="D199" s="83"/>
      <c r="E199" s="129"/>
      <c r="F199" s="129"/>
      <c r="G199" s="129"/>
      <c r="H199" s="96"/>
    </row>
    <row r="200" spans="1:8" s="45" customFormat="1" x14ac:dyDescent="0.3">
      <c r="A200" s="90"/>
      <c r="B200" s="91"/>
      <c r="C200" s="82"/>
      <c r="D200" s="83"/>
      <c r="E200" s="129"/>
      <c r="F200" s="129"/>
      <c r="G200" s="129"/>
      <c r="H200" s="96"/>
    </row>
    <row r="201" spans="1:8" s="45" customFormat="1" x14ac:dyDescent="0.3">
      <c r="A201" s="90"/>
      <c r="B201" s="91"/>
      <c r="C201" s="82"/>
      <c r="D201" s="83"/>
      <c r="E201" s="129"/>
      <c r="F201" s="129"/>
      <c r="G201" s="129"/>
      <c r="H201" s="96"/>
    </row>
    <row r="202" spans="1:8" s="45" customFormat="1" x14ac:dyDescent="0.3">
      <c r="A202" s="90"/>
      <c r="B202" s="91"/>
      <c r="C202" s="82"/>
      <c r="D202" s="83"/>
      <c r="E202" s="129"/>
      <c r="F202" s="129"/>
      <c r="G202" s="129"/>
      <c r="H202" s="96"/>
    </row>
    <row r="203" spans="1:8" s="45" customFormat="1" x14ac:dyDescent="0.3">
      <c r="A203" s="90"/>
      <c r="B203" s="91"/>
      <c r="C203" s="82"/>
      <c r="D203" s="83"/>
      <c r="E203" s="129"/>
      <c r="F203" s="129"/>
      <c r="G203" s="129"/>
      <c r="H203" s="96"/>
    </row>
    <row r="204" spans="1:8" s="45" customFormat="1" x14ac:dyDescent="0.3">
      <c r="A204" s="90"/>
      <c r="B204" s="91"/>
      <c r="C204" s="82"/>
      <c r="D204" s="83"/>
      <c r="E204" s="129"/>
      <c r="F204" s="129"/>
      <c r="G204" s="129"/>
      <c r="H204" s="96"/>
    </row>
    <row r="205" spans="1:8" s="45" customFormat="1" x14ac:dyDescent="0.3">
      <c r="A205" s="90"/>
      <c r="B205" s="91"/>
      <c r="C205" s="82"/>
      <c r="D205" s="83"/>
      <c r="E205" s="129"/>
      <c r="F205" s="129"/>
      <c r="G205" s="129"/>
      <c r="H205" s="96"/>
    </row>
    <row r="206" spans="1:8" s="45" customFormat="1" x14ac:dyDescent="0.3">
      <c r="A206" s="90"/>
      <c r="B206" s="91"/>
      <c r="C206" s="82"/>
      <c r="D206" s="83"/>
      <c r="E206" s="129"/>
      <c r="F206" s="129"/>
      <c r="G206" s="129"/>
      <c r="H206" s="96"/>
    </row>
    <row r="207" spans="1:8" s="45" customFormat="1" x14ac:dyDescent="0.3">
      <c r="A207" s="90"/>
      <c r="B207" s="91"/>
      <c r="C207" s="82"/>
      <c r="D207" s="83"/>
      <c r="E207" s="129"/>
      <c r="F207" s="129"/>
      <c r="G207" s="129"/>
      <c r="H207" s="96"/>
    </row>
    <row r="208" spans="1:8" s="45" customFormat="1" ht="12.6" customHeight="1" x14ac:dyDescent="0.3">
      <c r="A208" s="90"/>
      <c r="B208" s="91"/>
      <c r="C208" s="82"/>
      <c r="D208" s="83"/>
      <c r="E208" s="129"/>
      <c r="F208" s="129"/>
      <c r="G208" s="129"/>
      <c r="H208" s="96"/>
    </row>
    <row r="209" spans="1:8" s="45" customFormat="1" x14ac:dyDescent="0.3">
      <c r="A209" s="90"/>
      <c r="B209" s="91"/>
      <c r="C209" s="82"/>
      <c r="D209" s="83"/>
      <c r="E209" s="129"/>
      <c r="F209" s="129"/>
      <c r="G209" s="129"/>
      <c r="H209" s="96"/>
    </row>
    <row r="210" spans="1:8" s="45" customFormat="1" x14ac:dyDescent="0.3">
      <c r="A210" s="90"/>
      <c r="B210" s="91"/>
      <c r="C210" s="82"/>
      <c r="D210" s="83"/>
      <c r="E210" s="129"/>
      <c r="F210" s="129"/>
      <c r="G210" s="129"/>
      <c r="H210" s="96"/>
    </row>
    <row r="211" spans="1:8" s="45" customFormat="1" x14ac:dyDescent="0.3">
      <c r="A211" s="90"/>
      <c r="B211" s="91"/>
      <c r="C211" s="82"/>
      <c r="D211" s="83"/>
      <c r="E211" s="129"/>
      <c r="F211" s="129"/>
      <c r="G211" s="129"/>
      <c r="H211" s="96"/>
    </row>
    <row r="212" spans="1:8" s="45" customFormat="1" x14ac:dyDescent="0.3">
      <c r="A212" s="90"/>
      <c r="B212" s="91"/>
      <c r="C212" s="82"/>
      <c r="D212" s="83"/>
      <c r="E212" s="129"/>
      <c r="F212" s="129"/>
      <c r="G212" s="129"/>
      <c r="H212" s="96"/>
    </row>
    <row r="213" spans="1:8" s="45" customFormat="1" x14ac:dyDescent="0.3">
      <c r="A213" s="90"/>
      <c r="B213" s="91"/>
      <c r="C213" s="82"/>
      <c r="D213" s="83"/>
      <c r="E213" s="129"/>
      <c r="F213" s="129"/>
      <c r="G213" s="129"/>
      <c r="H213" s="96"/>
    </row>
    <row r="214" spans="1:8" s="45" customFormat="1" x14ac:dyDescent="0.3">
      <c r="A214" s="90"/>
      <c r="B214" s="91"/>
      <c r="C214" s="82"/>
      <c r="D214" s="83"/>
      <c r="E214" s="129"/>
      <c r="F214" s="129"/>
      <c r="G214" s="129"/>
      <c r="H214" s="96"/>
    </row>
    <row r="215" spans="1:8" s="45" customFormat="1" x14ac:dyDescent="0.3">
      <c r="A215" s="90"/>
      <c r="B215" s="91"/>
      <c r="C215" s="82"/>
      <c r="D215" s="83"/>
      <c r="E215" s="129"/>
      <c r="F215" s="129"/>
      <c r="G215" s="129"/>
      <c r="H215" s="96"/>
    </row>
    <row r="216" spans="1:8" s="45" customFormat="1" x14ac:dyDescent="0.3">
      <c r="A216" s="90"/>
      <c r="B216" s="91"/>
      <c r="C216" s="82"/>
      <c r="D216" s="83"/>
      <c r="E216" s="129"/>
      <c r="F216" s="129"/>
      <c r="G216" s="129"/>
      <c r="H216" s="96"/>
    </row>
    <row r="217" spans="1:8" s="45" customFormat="1" x14ac:dyDescent="0.3">
      <c r="A217" s="90"/>
      <c r="B217" s="91"/>
      <c r="C217" s="82"/>
      <c r="D217" s="83"/>
      <c r="E217" s="129"/>
      <c r="F217" s="129"/>
      <c r="G217" s="129"/>
      <c r="H217" s="96"/>
    </row>
    <row r="218" spans="1:8" s="45" customFormat="1" x14ac:dyDescent="0.3">
      <c r="A218" s="90"/>
      <c r="B218" s="91"/>
      <c r="C218" s="82"/>
      <c r="D218" s="83"/>
      <c r="E218" s="129"/>
      <c r="F218" s="129"/>
      <c r="G218" s="129"/>
      <c r="H218" s="96"/>
    </row>
    <row r="219" spans="1:8" s="45" customFormat="1" x14ac:dyDescent="0.3">
      <c r="A219" s="90"/>
      <c r="B219" s="91"/>
      <c r="C219" s="82"/>
      <c r="D219" s="83"/>
      <c r="E219" s="129"/>
      <c r="F219" s="129"/>
      <c r="G219" s="129"/>
      <c r="H219" s="96"/>
    </row>
    <row r="220" spans="1:8" s="45" customFormat="1" x14ac:dyDescent="0.3">
      <c r="A220" s="90"/>
      <c r="B220" s="91"/>
      <c r="C220" s="82"/>
      <c r="D220" s="83"/>
      <c r="E220" s="129"/>
      <c r="F220" s="129"/>
      <c r="G220" s="129"/>
      <c r="H220" s="96"/>
    </row>
    <row r="221" spans="1:8" s="45" customFormat="1" x14ac:dyDescent="0.3">
      <c r="A221" s="90"/>
      <c r="B221" s="91"/>
      <c r="C221" s="82"/>
      <c r="D221" s="83"/>
      <c r="E221" s="129"/>
      <c r="F221" s="129"/>
      <c r="G221" s="129"/>
      <c r="H221" s="96"/>
    </row>
    <row r="222" spans="1:8" s="45" customFormat="1" x14ac:dyDescent="0.3">
      <c r="A222" s="90"/>
      <c r="B222" s="81"/>
      <c r="C222" s="82"/>
      <c r="D222" s="83"/>
      <c r="E222" s="129"/>
      <c r="F222" s="129"/>
      <c r="G222" s="129"/>
      <c r="H222" s="96"/>
    </row>
    <row r="223" spans="1:8" s="45" customFormat="1" x14ac:dyDescent="0.3">
      <c r="A223" s="90"/>
      <c r="B223" s="81"/>
      <c r="C223" s="82"/>
      <c r="D223" s="83"/>
      <c r="E223" s="129"/>
      <c r="F223" s="129"/>
      <c r="G223" s="129"/>
      <c r="H223" s="96"/>
    </row>
    <row r="224" spans="1:8" s="45" customFormat="1" x14ac:dyDescent="0.3">
      <c r="A224" s="90"/>
      <c r="B224" s="81"/>
      <c r="C224" s="82"/>
      <c r="D224" s="83"/>
      <c r="E224" s="129"/>
      <c r="F224" s="129"/>
      <c r="G224" s="129"/>
      <c r="H224" s="96"/>
    </row>
    <row r="225" spans="1:8" s="45" customFormat="1" x14ac:dyDescent="0.3">
      <c r="A225" s="95"/>
      <c r="B225" s="84"/>
      <c r="C225" s="82"/>
      <c r="D225" s="83"/>
      <c r="E225" s="129"/>
      <c r="F225" s="129"/>
      <c r="G225" s="129"/>
      <c r="H225" s="96"/>
    </row>
    <row r="226" spans="1:8" s="45" customFormat="1" x14ac:dyDescent="0.3">
      <c r="A226" s="95"/>
      <c r="B226" s="84"/>
      <c r="C226" s="82">
        <v>0</v>
      </c>
      <c r="D226" s="83"/>
      <c r="E226" s="129"/>
      <c r="F226" s="129"/>
      <c r="G226" s="129"/>
      <c r="H226" s="96"/>
    </row>
    <row r="227" spans="1:8" s="45" customFormat="1" x14ac:dyDescent="0.3">
      <c r="A227" s="95"/>
      <c r="B227" s="84"/>
      <c r="C227" s="82">
        <v>500</v>
      </c>
      <c r="D227" s="83"/>
      <c r="E227" s="129"/>
      <c r="F227" s="129"/>
      <c r="G227" s="129"/>
      <c r="H227" s="96"/>
    </row>
    <row r="228" spans="1:8" s="45" customFormat="1" x14ac:dyDescent="0.3">
      <c r="A228" s="95"/>
      <c r="B228" s="84" t="s">
        <v>247</v>
      </c>
      <c r="C228" s="85">
        <v>1000</v>
      </c>
      <c r="D228" s="83"/>
      <c r="E228" s="129"/>
      <c r="F228" s="129"/>
      <c r="G228" s="129"/>
      <c r="H228" s="96"/>
    </row>
    <row r="229" spans="1:8" s="45" customFormat="1" x14ac:dyDescent="0.3">
      <c r="A229" s="95"/>
      <c r="B229" s="84" t="s">
        <v>248</v>
      </c>
      <c r="C229" s="85">
        <v>1500</v>
      </c>
      <c r="D229" s="83"/>
      <c r="E229" s="129"/>
      <c r="F229" s="129"/>
      <c r="G229" s="129"/>
      <c r="H229" s="96"/>
    </row>
    <row r="230" spans="1:8" s="45" customFormat="1" x14ac:dyDescent="0.3">
      <c r="A230" s="95"/>
      <c r="B230" s="84" t="s">
        <v>249</v>
      </c>
      <c r="C230" s="85">
        <v>2000</v>
      </c>
      <c r="D230" s="83"/>
      <c r="E230" s="129"/>
      <c r="F230" s="129"/>
      <c r="G230" s="129"/>
      <c r="H230" s="96"/>
    </row>
    <row r="231" spans="1:8" s="45" customFormat="1" x14ac:dyDescent="0.3">
      <c r="A231" s="95"/>
      <c r="B231" s="84" t="s">
        <v>250</v>
      </c>
      <c r="C231" s="85">
        <v>2500</v>
      </c>
      <c r="D231" s="83"/>
      <c r="E231" s="129"/>
      <c r="F231" s="129"/>
      <c r="G231" s="129"/>
      <c r="H231" s="96"/>
    </row>
    <row r="232" spans="1:8" s="45" customFormat="1" x14ac:dyDescent="0.3">
      <c r="A232" s="95"/>
      <c r="B232" s="84" t="s">
        <v>251</v>
      </c>
      <c r="C232" s="85">
        <v>3000</v>
      </c>
      <c r="D232" s="83"/>
      <c r="E232" s="129"/>
      <c r="F232" s="129"/>
      <c r="G232" s="129"/>
      <c r="H232" s="96"/>
    </row>
    <row r="233" spans="1:8" s="45" customFormat="1" x14ac:dyDescent="0.3">
      <c r="A233" s="95"/>
      <c r="B233" s="84" t="s">
        <v>252</v>
      </c>
      <c r="C233" s="85">
        <v>3500</v>
      </c>
      <c r="D233" s="83"/>
      <c r="E233" s="129"/>
      <c r="F233" s="129"/>
      <c r="G233" s="129"/>
      <c r="H233" s="96"/>
    </row>
    <row r="234" spans="1:8" s="45" customFormat="1" x14ac:dyDescent="0.3">
      <c r="A234" s="95"/>
      <c r="B234" s="84" t="s">
        <v>253</v>
      </c>
      <c r="C234" s="85">
        <v>4000</v>
      </c>
      <c r="D234" s="83"/>
      <c r="E234" s="129"/>
      <c r="F234" s="129"/>
      <c r="G234" s="129"/>
      <c r="H234" s="96"/>
    </row>
    <row r="235" spans="1:8" s="45" customFormat="1" x14ac:dyDescent="0.3">
      <c r="A235" s="95"/>
      <c r="B235" s="84" t="s">
        <v>254</v>
      </c>
      <c r="C235" s="85">
        <v>4500</v>
      </c>
      <c r="D235" s="83"/>
      <c r="E235" s="129"/>
      <c r="F235" s="129"/>
      <c r="G235" s="129"/>
      <c r="H235" s="96"/>
    </row>
    <row r="236" spans="1:8" s="45" customFormat="1" x14ac:dyDescent="0.3">
      <c r="A236" s="95"/>
      <c r="B236" s="84" t="s">
        <v>238</v>
      </c>
      <c r="C236" s="85">
        <v>5000</v>
      </c>
      <c r="D236" s="83"/>
      <c r="E236" s="129"/>
      <c r="F236" s="129"/>
      <c r="G236" s="129"/>
      <c r="H236" s="96"/>
    </row>
    <row r="237" spans="1:8" s="45" customFormat="1" x14ac:dyDescent="0.3">
      <c r="A237" s="95"/>
      <c r="B237" s="84" t="s">
        <v>255</v>
      </c>
      <c r="C237" s="85">
        <v>5500</v>
      </c>
      <c r="D237" s="83"/>
      <c r="E237" s="129"/>
      <c r="F237" s="129"/>
      <c r="G237" s="129"/>
      <c r="H237" s="96"/>
    </row>
    <row r="238" spans="1:8" s="45" customFormat="1" x14ac:dyDescent="0.3">
      <c r="A238" s="95"/>
      <c r="B238" s="84" t="s">
        <v>235</v>
      </c>
      <c r="C238" s="82"/>
      <c r="D238" s="83"/>
      <c r="E238" s="129"/>
      <c r="F238" s="129"/>
      <c r="G238" s="129"/>
      <c r="H238" s="96"/>
    </row>
    <row r="239" spans="1:8" s="45" customFormat="1" x14ac:dyDescent="0.3">
      <c r="A239" s="95"/>
      <c r="B239" s="84" t="s">
        <v>256</v>
      </c>
      <c r="C239" s="82"/>
      <c r="D239" s="83"/>
      <c r="E239" s="129"/>
      <c r="F239" s="129"/>
      <c r="G239" s="129"/>
      <c r="H239" s="96"/>
    </row>
    <row r="240" spans="1:8" s="45" customFormat="1" x14ac:dyDescent="0.3">
      <c r="A240" s="95"/>
      <c r="B240" s="84" t="s">
        <v>52</v>
      </c>
      <c r="C240" s="82"/>
      <c r="D240" s="83"/>
      <c r="E240" s="129"/>
      <c r="F240" s="129"/>
      <c r="G240" s="129"/>
      <c r="H240" s="96"/>
    </row>
    <row r="241" spans="1:8" s="45" customFormat="1" x14ac:dyDescent="0.3">
      <c r="A241" s="95"/>
      <c r="B241" s="84" t="s">
        <v>257</v>
      </c>
      <c r="C241" s="82"/>
      <c r="D241" s="83"/>
      <c r="E241" s="129"/>
      <c r="F241" s="129"/>
      <c r="G241" s="129"/>
      <c r="H241" s="96"/>
    </row>
    <row r="242" spans="1:8" s="45" customFormat="1" x14ac:dyDescent="0.3">
      <c r="A242" s="95"/>
      <c r="B242" s="84" t="s">
        <v>77</v>
      </c>
      <c r="C242" s="84" t="s">
        <v>122</v>
      </c>
      <c r="D242" s="83"/>
      <c r="E242" s="129"/>
      <c r="F242" s="129"/>
      <c r="G242" s="129"/>
      <c r="H242" s="96"/>
    </row>
    <row r="243" spans="1:8" s="45" customFormat="1" x14ac:dyDescent="0.3">
      <c r="A243" s="95"/>
      <c r="B243" s="84" t="s">
        <v>258</v>
      </c>
      <c r="C243" s="84" t="s">
        <v>172</v>
      </c>
      <c r="D243" s="83"/>
      <c r="E243" s="129"/>
      <c r="F243" s="129"/>
      <c r="G243" s="129"/>
      <c r="H243" s="96"/>
    </row>
    <row r="244" spans="1:8" s="45" customFormat="1" x14ac:dyDescent="0.3">
      <c r="A244" s="95"/>
      <c r="B244" s="84" t="s">
        <v>259</v>
      </c>
      <c r="C244" s="82" t="s">
        <v>260</v>
      </c>
      <c r="D244" s="83"/>
      <c r="E244" s="129"/>
      <c r="F244" s="129"/>
      <c r="G244" s="129"/>
      <c r="H244" s="96"/>
    </row>
    <row r="245" spans="1:8" s="45" customFormat="1" x14ac:dyDescent="0.3">
      <c r="A245" s="95"/>
      <c r="B245" s="84" t="s">
        <v>261</v>
      </c>
      <c r="C245" s="82" t="s">
        <v>262</v>
      </c>
      <c r="D245" s="83"/>
      <c r="E245" s="129"/>
      <c r="F245" s="129"/>
      <c r="G245" s="129"/>
      <c r="H245" s="96"/>
    </row>
    <row r="246" spans="1:8" s="45" customFormat="1" x14ac:dyDescent="0.3">
      <c r="A246" s="95"/>
      <c r="B246" s="84" t="s">
        <v>263</v>
      </c>
      <c r="C246" s="82" t="s">
        <v>64</v>
      </c>
      <c r="D246" s="83"/>
      <c r="E246" s="129"/>
      <c r="F246" s="129"/>
      <c r="G246" s="129"/>
      <c r="H246" s="96"/>
    </row>
    <row r="247" spans="1:8" s="45" customFormat="1" x14ac:dyDescent="0.3">
      <c r="A247" s="95"/>
      <c r="B247" s="84" t="s">
        <v>264</v>
      </c>
      <c r="C247" s="82" t="s">
        <v>265</v>
      </c>
      <c r="D247" s="83"/>
      <c r="E247" s="129"/>
      <c r="F247" s="129"/>
      <c r="G247" s="129"/>
      <c r="H247" s="96"/>
    </row>
    <row r="248" spans="1:8" s="45" customFormat="1" x14ac:dyDescent="0.3">
      <c r="A248" s="95"/>
      <c r="B248" s="84" t="s">
        <v>60</v>
      </c>
      <c r="C248" s="82"/>
      <c r="D248" s="83"/>
      <c r="E248" s="129"/>
      <c r="F248" s="129"/>
      <c r="G248" s="129"/>
      <c r="H248" s="96"/>
    </row>
    <row r="249" spans="1:8" s="45" customFormat="1" x14ac:dyDescent="0.3">
      <c r="A249" s="95"/>
      <c r="B249" s="84" t="s">
        <v>266</v>
      </c>
      <c r="C249" s="82" t="s">
        <v>267</v>
      </c>
      <c r="D249" s="83"/>
      <c r="E249" s="129"/>
      <c r="F249" s="129"/>
      <c r="G249" s="129"/>
      <c r="H249" s="96"/>
    </row>
    <row r="250" spans="1:8" s="45" customFormat="1" x14ac:dyDescent="0.3">
      <c r="A250" s="95"/>
      <c r="B250" s="86">
        <v>0.12</v>
      </c>
      <c r="C250" s="82" t="s">
        <v>181</v>
      </c>
      <c r="D250" s="83"/>
      <c r="E250" s="129"/>
      <c r="F250" s="129"/>
      <c r="G250" s="129"/>
      <c r="H250" s="96"/>
    </row>
    <row r="251" spans="1:8" s="45" customFormat="1" x14ac:dyDescent="0.3">
      <c r="A251" s="95"/>
      <c r="B251" s="86">
        <v>0.15</v>
      </c>
      <c r="C251" s="82" t="s">
        <v>268</v>
      </c>
      <c r="D251" s="83"/>
      <c r="E251" s="129"/>
      <c r="F251" s="129"/>
      <c r="G251" s="129"/>
      <c r="H251" s="96"/>
    </row>
    <row r="252" spans="1:8" s="45" customFormat="1" x14ac:dyDescent="0.3">
      <c r="A252" s="95"/>
      <c r="B252" s="84"/>
      <c r="C252" s="82" t="s">
        <v>269</v>
      </c>
      <c r="D252" s="83"/>
      <c r="E252" s="129"/>
      <c r="F252" s="129"/>
      <c r="G252" s="129"/>
      <c r="H252" s="96"/>
    </row>
    <row r="253" spans="1:8" s="45" customFormat="1" x14ac:dyDescent="0.3">
      <c r="A253" s="95"/>
      <c r="B253" s="84"/>
      <c r="C253" s="82"/>
      <c r="D253" s="83"/>
      <c r="E253" s="129"/>
      <c r="F253" s="129"/>
      <c r="G253" s="129"/>
      <c r="H253" s="96"/>
    </row>
    <row r="254" spans="1:8" s="45" customFormat="1" x14ac:dyDescent="0.3">
      <c r="A254" s="95"/>
      <c r="B254" s="84">
        <v>1</v>
      </c>
      <c r="C254" s="87" t="s">
        <v>270</v>
      </c>
      <c r="D254" s="83"/>
      <c r="E254" s="129"/>
      <c r="F254" s="129"/>
      <c r="G254" s="129"/>
      <c r="H254" s="96"/>
    </row>
    <row r="255" spans="1:8" s="45" customFormat="1" x14ac:dyDescent="0.3">
      <c r="A255" s="95"/>
      <c r="B255" s="84">
        <v>2</v>
      </c>
      <c r="C255" s="87" t="s">
        <v>55</v>
      </c>
      <c r="D255" s="83"/>
      <c r="E255" s="129"/>
      <c r="F255" s="129"/>
      <c r="G255" s="129"/>
      <c r="H255" s="96"/>
    </row>
    <row r="256" spans="1:8" s="45" customFormat="1" x14ac:dyDescent="0.3">
      <c r="A256" s="95"/>
      <c r="B256" s="84">
        <v>3</v>
      </c>
      <c r="C256" s="87" t="s">
        <v>271</v>
      </c>
      <c r="D256" s="83"/>
      <c r="E256" s="129"/>
      <c r="F256" s="129"/>
      <c r="G256" s="129"/>
      <c r="H256" s="96"/>
    </row>
    <row r="257" spans="1:8" s="45" customFormat="1" x14ac:dyDescent="0.3">
      <c r="A257" s="95"/>
      <c r="B257" s="84">
        <v>4</v>
      </c>
      <c r="C257" s="87" t="s">
        <v>272</v>
      </c>
      <c r="D257" s="83"/>
      <c r="E257" s="129"/>
      <c r="F257" s="129"/>
      <c r="G257" s="129"/>
      <c r="H257" s="96"/>
    </row>
    <row r="258" spans="1:8" s="45" customFormat="1" x14ac:dyDescent="0.3">
      <c r="A258" s="95"/>
      <c r="B258" s="84">
        <v>5</v>
      </c>
      <c r="C258" s="87" t="s">
        <v>273</v>
      </c>
      <c r="D258" s="83"/>
      <c r="E258" s="129"/>
      <c r="F258" s="129"/>
      <c r="G258" s="129"/>
      <c r="H258" s="96"/>
    </row>
    <row r="259" spans="1:8" s="45" customFormat="1" x14ac:dyDescent="0.3">
      <c r="A259" s="95"/>
      <c r="B259" s="84">
        <v>6</v>
      </c>
      <c r="C259" s="87" t="s">
        <v>274</v>
      </c>
      <c r="D259" s="83"/>
      <c r="E259" s="129"/>
      <c r="F259" s="129"/>
      <c r="G259" s="129"/>
      <c r="H259" s="96"/>
    </row>
    <row r="260" spans="1:8" s="45" customFormat="1" x14ac:dyDescent="0.3">
      <c r="A260" s="95"/>
      <c r="B260" s="84">
        <v>7</v>
      </c>
      <c r="C260" s="87" t="s">
        <v>275</v>
      </c>
      <c r="D260" s="83"/>
      <c r="E260" s="129"/>
      <c r="F260" s="129"/>
      <c r="G260" s="129"/>
      <c r="H260" s="96"/>
    </row>
    <row r="261" spans="1:8" s="45" customFormat="1" x14ac:dyDescent="0.3">
      <c r="A261" s="95"/>
      <c r="B261" s="84">
        <v>8</v>
      </c>
      <c r="C261" s="87" t="s">
        <v>276</v>
      </c>
      <c r="D261" s="83"/>
      <c r="E261" s="129"/>
      <c r="F261" s="129"/>
      <c r="G261" s="129"/>
      <c r="H261" s="96"/>
    </row>
    <row r="262" spans="1:8" s="45" customFormat="1" x14ac:dyDescent="0.3">
      <c r="A262" s="95"/>
      <c r="B262" s="84">
        <v>9</v>
      </c>
      <c r="C262" s="87" t="s">
        <v>277</v>
      </c>
      <c r="D262" s="83"/>
      <c r="E262" s="129"/>
      <c r="F262" s="129"/>
      <c r="G262" s="129"/>
      <c r="H262" s="96"/>
    </row>
    <row r="263" spans="1:8" s="45" customFormat="1" x14ac:dyDescent="0.3">
      <c r="A263" s="95"/>
      <c r="B263" s="84">
        <v>10</v>
      </c>
      <c r="C263" s="87" t="s">
        <v>278</v>
      </c>
      <c r="D263" s="83"/>
      <c r="E263" s="129"/>
      <c r="F263" s="129"/>
      <c r="G263" s="129"/>
      <c r="H263" s="96"/>
    </row>
    <row r="264" spans="1:8" s="45" customFormat="1" x14ac:dyDescent="0.3">
      <c r="A264" s="95"/>
      <c r="B264" s="84">
        <v>11</v>
      </c>
      <c r="C264" s="82"/>
      <c r="D264" s="83"/>
      <c r="E264" s="129"/>
      <c r="F264" s="129"/>
      <c r="G264" s="129"/>
      <c r="H264" s="96"/>
    </row>
    <row r="265" spans="1:8" s="45" customFormat="1" x14ac:dyDescent="0.3">
      <c r="A265" s="95"/>
      <c r="B265" s="84">
        <v>12</v>
      </c>
      <c r="C265" s="82"/>
      <c r="D265" s="83"/>
      <c r="E265" s="96"/>
      <c r="F265" s="96"/>
      <c r="G265" s="96"/>
      <c r="H265" s="96"/>
    </row>
    <row r="266" spans="1:8" s="45" customFormat="1" x14ac:dyDescent="0.3">
      <c r="A266" s="95"/>
      <c r="B266" s="84">
        <v>13</v>
      </c>
      <c r="C266" s="82"/>
      <c r="D266" s="83"/>
      <c r="E266" s="96"/>
      <c r="F266" s="96"/>
      <c r="G266" s="96"/>
      <c r="H266" s="96"/>
    </row>
    <row r="267" spans="1:8" s="45" customFormat="1" x14ac:dyDescent="0.3">
      <c r="A267" s="95"/>
      <c r="B267" s="84">
        <v>14</v>
      </c>
      <c r="C267" s="82"/>
      <c r="D267" s="83"/>
      <c r="E267" s="96"/>
      <c r="F267" s="96"/>
      <c r="G267" s="96"/>
      <c r="H267" s="96"/>
    </row>
    <row r="268" spans="1:8" s="45" customFormat="1" x14ac:dyDescent="0.3">
      <c r="A268" s="95"/>
      <c r="B268" s="84">
        <v>15</v>
      </c>
      <c r="C268" s="82"/>
      <c r="D268" s="83"/>
      <c r="E268" s="96"/>
      <c r="F268" s="96"/>
      <c r="G268" s="96"/>
      <c r="H268" s="96"/>
    </row>
    <row r="269" spans="1:8" s="45" customFormat="1" x14ac:dyDescent="0.3">
      <c r="A269" s="95"/>
      <c r="B269" s="84">
        <v>16</v>
      </c>
      <c r="C269" s="82"/>
      <c r="D269" s="83"/>
      <c r="E269" s="96"/>
      <c r="F269" s="96"/>
      <c r="G269" s="96"/>
      <c r="H269" s="96"/>
    </row>
    <row r="270" spans="1:8" s="45" customFormat="1" x14ac:dyDescent="0.3">
      <c r="A270" s="95"/>
      <c r="B270" s="84">
        <v>17</v>
      </c>
      <c r="C270" s="82"/>
      <c r="D270" s="83"/>
      <c r="E270" s="96"/>
      <c r="F270" s="96"/>
      <c r="G270" s="96"/>
      <c r="H270" s="96"/>
    </row>
    <row r="271" spans="1:8" s="45" customFormat="1" x14ac:dyDescent="0.3">
      <c r="A271" s="95"/>
      <c r="B271" s="84">
        <v>18</v>
      </c>
      <c r="C271" s="82"/>
      <c r="D271" s="83"/>
      <c r="E271" s="96"/>
      <c r="F271" s="96"/>
      <c r="G271" s="96"/>
      <c r="H271" s="96"/>
    </row>
    <row r="272" spans="1:8" s="45" customFormat="1" x14ac:dyDescent="0.3">
      <c r="A272" s="95"/>
      <c r="B272" s="84">
        <v>19</v>
      </c>
      <c r="C272" s="82"/>
      <c r="D272" s="83"/>
      <c r="E272" s="96"/>
      <c r="F272" s="96"/>
      <c r="G272" s="96"/>
      <c r="H272" s="96"/>
    </row>
    <row r="273" spans="1:8" s="45" customFormat="1" x14ac:dyDescent="0.3">
      <c r="A273" s="95"/>
      <c r="B273" s="84">
        <v>20</v>
      </c>
      <c r="C273" s="82"/>
      <c r="D273" s="83"/>
      <c r="E273" s="96"/>
      <c r="F273" s="96"/>
      <c r="G273" s="96"/>
      <c r="H273" s="96"/>
    </row>
    <row r="274" spans="1:8" s="45" customFormat="1" x14ac:dyDescent="0.3">
      <c r="A274" s="95"/>
      <c r="B274" s="84">
        <v>21</v>
      </c>
      <c r="C274" s="82"/>
      <c r="D274" s="83"/>
      <c r="E274" s="96"/>
      <c r="F274" s="96"/>
      <c r="G274" s="96"/>
      <c r="H274" s="96"/>
    </row>
    <row r="275" spans="1:8" s="45" customFormat="1" x14ac:dyDescent="0.3">
      <c r="A275" s="95"/>
      <c r="B275" s="84">
        <v>22</v>
      </c>
      <c r="C275" s="82"/>
      <c r="D275" s="83"/>
      <c r="E275" s="96"/>
      <c r="F275" s="96"/>
      <c r="G275" s="96"/>
      <c r="H275" s="96"/>
    </row>
    <row r="276" spans="1:8" s="45" customFormat="1" x14ac:dyDescent="0.3">
      <c r="A276" s="95"/>
      <c r="B276" s="84">
        <v>23</v>
      </c>
      <c r="C276" s="82"/>
      <c r="D276" s="83"/>
      <c r="E276" s="96"/>
      <c r="F276" s="96"/>
      <c r="G276" s="96"/>
      <c r="H276" s="96"/>
    </row>
    <row r="277" spans="1:8" s="45" customFormat="1" x14ac:dyDescent="0.3">
      <c r="A277" s="95"/>
      <c r="B277" s="84">
        <v>24</v>
      </c>
      <c r="C277" s="82"/>
      <c r="D277" s="83"/>
      <c r="E277" s="96"/>
      <c r="F277" s="96"/>
      <c r="G277" s="96"/>
      <c r="H277" s="96"/>
    </row>
    <row r="278" spans="1:8" s="45" customFormat="1" x14ac:dyDescent="0.3">
      <c r="A278" s="95"/>
      <c r="B278" s="84">
        <v>25</v>
      </c>
      <c r="C278" s="82" t="s">
        <v>279</v>
      </c>
      <c r="D278" s="83"/>
      <c r="E278" s="96"/>
      <c r="F278" s="96"/>
      <c r="G278" s="96"/>
      <c r="H278" s="96"/>
    </row>
    <row r="279" spans="1:8" s="45" customFormat="1" ht="24" x14ac:dyDescent="0.3">
      <c r="A279" s="95"/>
      <c r="B279" s="84">
        <v>26</v>
      </c>
      <c r="C279" s="82" t="s">
        <v>280</v>
      </c>
      <c r="D279" s="83"/>
      <c r="E279" s="96"/>
      <c r="F279" s="96"/>
      <c r="G279" s="96"/>
      <c r="H279" s="96"/>
    </row>
    <row r="280" spans="1:8" s="45" customFormat="1" x14ac:dyDescent="0.3">
      <c r="A280" s="95"/>
      <c r="B280" s="84">
        <v>27</v>
      </c>
      <c r="C280" s="82" t="s">
        <v>281</v>
      </c>
      <c r="D280" s="83"/>
      <c r="E280" s="96"/>
      <c r="F280" s="96"/>
      <c r="G280" s="96"/>
      <c r="H280" s="96"/>
    </row>
    <row r="281" spans="1:8" s="45" customFormat="1" x14ac:dyDescent="0.3">
      <c r="A281" s="95"/>
      <c r="B281" s="84">
        <v>28</v>
      </c>
      <c r="C281" s="82" t="s">
        <v>282</v>
      </c>
      <c r="D281" s="83"/>
      <c r="E281" s="96"/>
      <c r="F281" s="96"/>
      <c r="G281" s="96"/>
      <c r="H281" s="96"/>
    </row>
    <row r="282" spans="1:8" s="45" customFormat="1" x14ac:dyDescent="0.3">
      <c r="A282" s="95"/>
      <c r="B282" s="84">
        <v>29</v>
      </c>
      <c r="C282" s="82" t="s">
        <v>283</v>
      </c>
      <c r="D282" s="83"/>
      <c r="E282" s="96"/>
      <c r="F282" s="96"/>
      <c r="G282" s="96"/>
      <c r="H282" s="96"/>
    </row>
    <row r="283" spans="1:8" s="45" customFormat="1" x14ac:dyDescent="0.3">
      <c r="A283" s="95"/>
      <c r="B283" s="84">
        <v>30</v>
      </c>
      <c r="C283" s="82" t="s">
        <v>284</v>
      </c>
      <c r="D283" s="83"/>
      <c r="E283" s="96"/>
      <c r="F283" s="96"/>
      <c r="G283" s="96"/>
      <c r="H283" s="96"/>
    </row>
    <row r="284" spans="1:8" s="45" customFormat="1" x14ac:dyDescent="0.3">
      <c r="A284" s="95"/>
      <c r="B284" s="84">
        <v>31</v>
      </c>
      <c r="C284" s="82" t="s">
        <v>285</v>
      </c>
      <c r="D284" s="83"/>
      <c r="E284" s="96"/>
      <c r="F284" s="96"/>
      <c r="G284" s="96"/>
      <c r="H284" s="96"/>
    </row>
    <row r="285" spans="1:8" s="45" customFormat="1" ht="36" x14ac:dyDescent="0.3">
      <c r="A285" s="95"/>
      <c r="B285" s="84">
        <v>1</v>
      </c>
      <c r="C285" s="82" t="s">
        <v>286</v>
      </c>
      <c r="D285" s="83"/>
      <c r="E285" s="96"/>
      <c r="F285" s="96"/>
      <c r="G285" s="96"/>
      <c r="H285" s="96"/>
    </row>
    <row r="286" spans="1:8" s="45" customFormat="1" x14ac:dyDescent="0.3">
      <c r="A286" s="95"/>
      <c r="B286" s="84">
        <v>2</v>
      </c>
      <c r="C286" s="82" t="s">
        <v>287</v>
      </c>
      <c r="D286" s="83"/>
      <c r="E286" s="96"/>
      <c r="F286" s="96"/>
      <c r="G286" s="96"/>
      <c r="H286" s="96"/>
    </row>
    <row r="287" spans="1:8" s="45" customFormat="1" x14ac:dyDescent="0.3">
      <c r="A287" s="95"/>
      <c r="B287" s="84">
        <v>3</v>
      </c>
      <c r="C287" s="82" t="s">
        <v>288</v>
      </c>
      <c r="D287" s="83"/>
      <c r="E287" s="96"/>
      <c r="F287" s="96"/>
      <c r="G287" s="96"/>
      <c r="H287" s="96"/>
    </row>
    <row r="288" spans="1:8" s="45" customFormat="1" ht="36" x14ac:dyDescent="0.3">
      <c r="A288" s="95"/>
      <c r="B288" s="84">
        <v>4</v>
      </c>
      <c r="C288" s="82" t="s">
        <v>289</v>
      </c>
      <c r="D288" s="83"/>
      <c r="E288" s="96"/>
      <c r="F288" s="96"/>
      <c r="G288" s="96"/>
      <c r="H288" s="96"/>
    </row>
    <row r="289" spans="1:8" s="45" customFormat="1" x14ac:dyDescent="0.3">
      <c r="A289" s="95"/>
      <c r="B289" s="84">
        <v>5</v>
      </c>
      <c r="C289" s="82" t="s">
        <v>290</v>
      </c>
      <c r="D289" s="83"/>
      <c r="E289" s="96"/>
      <c r="F289" s="96"/>
      <c r="G289" s="96"/>
      <c r="H289" s="96"/>
    </row>
    <row r="290" spans="1:8" s="45" customFormat="1" x14ac:dyDescent="0.3">
      <c r="A290" s="95"/>
      <c r="B290" s="84">
        <v>6</v>
      </c>
      <c r="C290" s="82" t="s">
        <v>291</v>
      </c>
      <c r="D290" s="83"/>
      <c r="E290" s="96"/>
      <c r="F290" s="96"/>
      <c r="G290" s="96"/>
      <c r="H290" s="96"/>
    </row>
    <row r="291" spans="1:8" s="45" customFormat="1" x14ac:dyDescent="0.3">
      <c r="A291" s="95"/>
      <c r="B291" s="84">
        <v>7</v>
      </c>
      <c r="C291" s="82" t="s">
        <v>292</v>
      </c>
      <c r="D291" s="83"/>
      <c r="E291" s="96"/>
      <c r="F291" s="96"/>
      <c r="G291" s="96"/>
      <c r="H291" s="96"/>
    </row>
    <row r="292" spans="1:8" s="45" customFormat="1" x14ac:dyDescent="0.3">
      <c r="A292" s="95"/>
      <c r="B292" s="84">
        <v>8</v>
      </c>
      <c r="C292" s="82" t="s">
        <v>293</v>
      </c>
      <c r="D292" s="83"/>
      <c r="E292" s="96"/>
      <c r="F292" s="96"/>
      <c r="G292" s="96"/>
      <c r="H292" s="96"/>
    </row>
    <row r="293" spans="1:8" s="45" customFormat="1" x14ac:dyDescent="0.3">
      <c r="A293" s="95"/>
      <c r="B293" s="84">
        <v>9</v>
      </c>
      <c r="C293" s="82" t="s">
        <v>294</v>
      </c>
      <c r="D293" s="83"/>
      <c r="E293" s="96"/>
      <c r="F293" s="96"/>
      <c r="G293" s="96"/>
      <c r="H293" s="96"/>
    </row>
    <row r="294" spans="1:8" s="45" customFormat="1" x14ac:dyDescent="0.3">
      <c r="A294" s="95"/>
      <c r="B294" s="84">
        <v>10</v>
      </c>
      <c r="C294" s="82" t="s">
        <v>295</v>
      </c>
      <c r="D294" s="83"/>
      <c r="E294" s="96"/>
      <c r="F294" s="96"/>
      <c r="G294" s="96"/>
      <c r="H294" s="96"/>
    </row>
    <row r="295" spans="1:8" s="45" customFormat="1" x14ac:dyDescent="0.3">
      <c r="A295" s="95"/>
      <c r="B295" s="84">
        <v>11</v>
      </c>
      <c r="C295" s="82" t="s">
        <v>296</v>
      </c>
      <c r="D295" s="83"/>
      <c r="E295" s="96"/>
      <c r="F295" s="96"/>
      <c r="G295" s="96"/>
      <c r="H295" s="96"/>
    </row>
    <row r="296" spans="1:8" s="45" customFormat="1" ht="24" x14ac:dyDescent="0.3">
      <c r="A296" s="95"/>
      <c r="B296" s="84">
        <v>12</v>
      </c>
      <c r="C296" s="82" t="s">
        <v>297</v>
      </c>
      <c r="D296" s="83"/>
      <c r="E296" s="96"/>
      <c r="F296" s="96"/>
      <c r="G296" s="96"/>
      <c r="H296" s="96"/>
    </row>
    <row r="297" spans="1:8" s="45" customFormat="1" ht="24" x14ac:dyDescent="0.3">
      <c r="A297" s="95"/>
      <c r="B297" s="84">
        <v>2025</v>
      </c>
      <c r="C297" s="82" t="s">
        <v>298</v>
      </c>
      <c r="D297" s="83"/>
      <c r="E297" s="96"/>
      <c r="F297" s="96"/>
      <c r="G297" s="96"/>
      <c r="H297" s="96"/>
    </row>
    <row r="298" spans="1:8" s="45" customFormat="1" ht="24" x14ac:dyDescent="0.3">
      <c r="A298" s="95"/>
      <c r="B298" s="84">
        <v>2026</v>
      </c>
      <c r="C298" s="82" t="s">
        <v>299</v>
      </c>
      <c r="D298" s="83"/>
      <c r="E298" s="96"/>
      <c r="F298" s="96"/>
      <c r="G298" s="96"/>
      <c r="H298" s="96"/>
    </row>
    <row r="299" spans="1:8" s="45" customFormat="1" ht="24" x14ac:dyDescent="0.3">
      <c r="A299" s="95"/>
      <c r="B299" s="84">
        <v>2027</v>
      </c>
      <c r="C299" s="82" t="s">
        <v>300</v>
      </c>
      <c r="D299" s="83"/>
      <c r="E299" s="96"/>
      <c r="F299" s="96"/>
      <c r="G299" s="96"/>
      <c r="H299" s="96"/>
    </row>
    <row r="300" spans="1:8" s="45" customFormat="1" ht="36" x14ac:dyDescent="0.3">
      <c r="A300" s="95"/>
      <c r="B300" s="84">
        <v>2028</v>
      </c>
      <c r="C300" s="82" t="s">
        <v>301</v>
      </c>
      <c r="D300" s="83"/>
      <c r="E300" s="96"/>
      <c r="F300" s="96"/>
      <c r="G300" s="96"/>
      <c r="H300" s="96"/>
    </row>
    <row r="301" spans="1:8" s="45" customFormat="1" ht="36" x14ac:dyDescent="0.3">
      <c r="A301" s="95"/>
      <c r="B301" s="84">
        <v>2029</v>
      </c>
      <c r="C301" s="82" t="s">
        <v>302</v>
      </c>
      <c r="D301" s="83"/>
      <c r="E301" s="96"/>
      <c r="F301" s="96"/>
      <c r="G301" s="96"/>
      <c r="H301" s="96"/>
    </row>
    <row r="302" spans="1:8" s="45" customFormat="1" x14ac:dyDescent="0.3">
      <c r="A302" s="95"/>
      <c r="B302" s="84">
        <v>2030</v>
      </c>
      <c r="C302" s="82" t="s">
        <v>303</v>
      </c>
      <c r="D302" s="83"/>
      <c r="E302" s="96"/>
      <c r="F302" s="96"/>
      <c r="G302" s="96"/>
      <c r="H302" s="96"/>
    </row>
    <row r="303" spans="1:8" s="45" customFormat="1" ht="24" x14ac:dyDescent="0.3">
      <c r="A303" s="95"/>
      <c r="B303" s="84">
        <v>2031</v>
      </c>
      <c r="C303" s="82" t="s">
        <v>304</v>
      </c>
      <c r="D303" s="83"/>
      <c r="E303" s="96"/>
      <c r="F303" s="96"/>
      <c r="G303" s="96"/>
      <c r="H303" s="96"/>
    </row>
    <row r="304" spans="1:8" s="45" customFormat="1" x14ac:dyDescent="0.3">
      <c r="A304" s="95"/>
      <c r="B304" s="84">
        <v>2032</v>
      </c>
      <c r="C304" s="82" t="s">
        <v>305</v>
      </c>
      <c r="D304" s="83"/>
      <c r="E304" s="96"/>
      <c r="F304" s="96"/>
      <c r="G304" s="96"/>
      <c r="H304" s="96"/>
    </row>
    <row r="305" spans="1:8" s="45" customFormat="1" x14ac:dyDescent="0.3">
      <c r="A305" s="95"/>
      <c r="B305" s="84">
        <v>2033</v>
      </c>
      <c r="C305" s="82" t="s">
        <v>190</v>
      </c>
      <c r="D305" s="83"/>
      <c r="E305" s="96"/>
      <c r="F305" s="96"/>
      <c r="G305" s="96"/>
      <c r="H305" s="96"/>
    </row>
    <row r="306" spans="1:8" s="45" customFormat="1" ht="24" x14ac:dyDescent="0.3">
      <c r="A306" s="84"/>
      <c r="B306" s="84">
        <v>2034</v>
      </c>
      <c r="C306" s="82" t="s">
        <v>306</v>
      </c>
      <c r="D306" s="83"/>
      <c r="E306" s="96"/>
      <c r="F306" s="96"/>
      <c r="G306" s="96"/>
      <c r="H306" s="96"/>
    </row>
    <row r="307" spans="1:8" s="45" customFormat="1" x14ac:dyDescent="0.3">
      <c r="A307" s="84"/>
      <c r="B307" s="84">
        <v>2035</v>
      </c>
      <c r="C307" s="82" t="s">
        <v>307</v>
      </c>
      <c r="D307" s="83"/>
      <c r="E307" s="96"/>
      <c r="F307" s="96"/>
      <c r="G307" s="96"/>
      <c r="H307" s="96"/>
    </row>
    <row r="308" spans="1:8" s="45" customFormat="1" x14ac:dyDescent="0.3">
      <c r="A308" s="84"/>
      <c r="B308" s="84">
        <v>2036</v>
      </c>
      <c r="C308" s="82" t="s">
        <v>308</v>
      </c>
      <c r="D308" s="83"/>
      <c r="E308" s="96"/>
      <c r="F308" s="96"/>
      <c r="G308" s="96"/>
      <c r="H308" s="96"/>
    </row>
    <row r="309" spans="1:8" s="45" customFormat="1" x14ac:dyDescent="0.3">
      <c r="A309" s="84"/>
      <c r="B309" s="84">
        <v>2037</v>
      </c>
      <c r="C309" s="82" t="s">
        <v>309</v>
      </c>
      <c r="D309" s="83"/>
      <c r="E309" s="96"/>
      <c r="F309" s="96"/>
      <c r="G309" s="96"/>
      <c r="H309" s="96"/>
    </row>
    <row r="310" spans="1:8" s="45" customFormat="1" x14ac:dyDescent="0.3">
      <c r="A310" s="84"/>
      <c r="B310" s="84">
        <v>2038</v>
      </c>
      <c r="C310" s="82"/>
      <c r="D310" s="83"/>
      <c r="E310" s="96"/>
      <c r="F310" s="96"/>
      <c r="G310" s="96"/>
      <c r="H310" s="96"/>
    </row>
    <row r="311" spans="1:8" s="45" customFormat="1" x14ac:dyDescent="0.3">
      <c r="A311" s="84"/>
      <c r="B311" s="84">
        <v>2039</v>
      </c>
      <c r="C311" s="82"/>
      <c r="D311" s="83"/>
      <c r="E311" s="96"/>
      <c r="F311" s="96"/>
      <c r="G311" s="96"/>
      <c r="H311" s="96"/>
    </row>
    <row r="312" spans="1:8" s="45" customFormat="1" x14ac:dyDescent="0.3">
      <c r="A312" s="84"/>
      <c r="B312" s="84">
        <v>2040</v>
      </c>
      <c r="C312" s="82"/>
      <c r="D312" s="83"/>
      <c r="E312" s="96"/>
      <c r="F312" s="96"/>
      <c r="G312" s="96"/>
      <c r="H312" s="96"/>
    </row>
    <row r="313" spans="1:8" s="45" customFormat="1" x14ac:dyDescent="0.3">
      <c r="A313" s="84"/>
      <c r="B313" s="84">
        <v>2041</v>
      </c>
      <c r="C313" s="82"/>
      <c r="D313" s="83"/>
      <c r="E313" s="96"/>
      <c r="F313" s="96"/>
      <c r="G313" s="96"/>
      <c r="H313" s="96"/>
    </row>
    <row r="314" spans="1:8" s="45" customFormat="1" x14ac:dyDescent="0.3">
      <c r="A314" s="84"/>
      <c r="B314" s="84">
        <v>2042</v>
      </c>
      <c r="C314" s="82" t="s">
        <v>96</v>
      </c>
      <c r="D314" s="83"/>
      <c r="E314" s="96"/>
      <c r="F314" s="96"/>
      <c r="G314" s="96"/>
      <c r="H314" s="96"/>
    </row>
    <row r="315" spans="1:8" s="45" customFormat="1" x14ac:dyDescent="0.3">
      <c r="A315" s="84"/>
      <c r="B315" s="84">
        <v>2043</v>
      </c>
      <c r="C315" s="82" t="s">
        <v>310</v>
      </c>
      <c r="D315" s="83"/>
      <c r="E315" s="96"/>
      <c r="F315" s="96"/>
      <c r="G315" s="96"/>
      <c r="H315" s="96"/>
    </row>
    <row r="316" spans="1:8" s="45" customFormat="1" x14ac:dyDescent="0.3">
      <c r="A316" s="84"/>
      <c r="B316" s="84">
        <v>2044</v>
      </c>
      <c r="C316" s="82" t="s">
        <v>311</v>
      </c>
      <c r="D316" s="83"/>
      <c r="E316" s="96"/>
      <c r="F316" s="96"/>
      <c r="G316" s="96"/>
      <c r="H316" s="96"/>
    </row>
    <row r="317" spans="1:8" s="45" customFormat="1" x14ac:dyDescent="0.3">
      <c r="A317" s="84"/>
      <c r="B317" s="84">
        <v>2045</v>
      </c>
      <c r="C317" s="82" t="s">
        <v>312</v>
      </c>
      <c r="D317" s="83"/>
      <c r="E317" s="96"/>
      <c r="F317" s="96"/>
      <c r="G317" s="96"/>
      <c r="H317" s="96"/>
    </row>
    <row r="318" spans="1:8" s="45" customFormat="1" x14ac:dyDescent="0.3">
      <c r="A318" s="84"/>
      <c r="B318" s="84">
        <v>2046</v>
      </c>
      <c r="C318" s="82" t="s">
        <v>313</v>
      </c>
      <c r="D318" s="83"/>
      <c r="E318" s="96"/>
      <c r="F318" s="96"/>
      <c r="G318" s="96"/>
      <c r="H318" s="96"/>
    </row>
    <row r="319" spans="1:8" s="45" customFormat="1" x14ac:dyDescent="0.3">
      <c r="A319" s="84"/>
      <c r="B319" s="84">
        <v>2047</v>
      </c>
      <c r="C319" s="82" t="s">
        <v>314</v>
      </c>
      <c r="D319" s="83"/>
      <c r="E319" s="96"/>
      <c r="F319" s="96"/>
      <c r="G319" s="96"/>
      <c r="H319" s="96"/>
    </row>
    <row r="320" spans="1:8" s="45" customFormat="1" x14ac:dyDescent="0.3">
      <c r="A320" s="84"/>
      <c r="B320" s="84">
        <v>2048</v>
      </c>
      <c r="C320" s="82" t="s">
        <v>315</v>
      </c>
      <c r="D320" s="83"/>
      <c r="E320" s="96"/>
      <c r="F320" s="96"/>
      <c r="G320" s="96"/>
      <c r="H320" s="96"/>
    </row>
    <row r="321" spans="1:8" s="45" customFormat="1" x14ac:dyDescent="0.3">
      <c r="A321" s="84"/>
      <c r="B321" s="84">
        <v>2049</v>
      </c>
      <c r="C321" s="82" t="s">
        <v>316</v>
      </c>
      <c r="D321" s="83"/>
      <c r="E321" s="96"/>
      <c r="F321" s="96"/>
      <c r="G321" s="96"/>
      <c r="H321" s="96"/>
    </row>
    <row r="322" spans="1:8" s="45" customFormat="1" x14ac:dyDescent="0.3">
      <c r="A322" s="84"/>
      <c r="B322" s="84">
        <v>2050</v>
      </c>
      <c r="C322" s="82" t="s">
        <v>317</v>
      </c>
      <c r="D322" s="83"/>
      <c r="E322" s="96"/>
      <c r="F322" s="96"/>
      <c r="G322" s="96"/>
      <c r="H322" s="96"/>
    </row>
    <row r="323" spans="1:8" s="45" customFormat="1" x14ac:dyDescent="0.3">
      <c r="A323" s="84"/>
      <c r="B323" s="84"/>
      <c r="C323" s="82" t="s">
        <v>318</v>
      </c>
      <c r="D323" s="83"/>
      <c r="E323" s="96"/>
      <c r="F323" s="96"/>
      <c r="G323" s="96"/>
      <c r="H323" s="96"/>
    </row>
    <row r="324" spans="1:8" s="45" customFormat="1" x14ac:dyDescent="0.3">
      <c r="A324" s="84"/>
      <c r="B324" s="84"/>
      <c r="C324" s="82" t="s">
        <v>319</v>
      </c>
      <c r="D324" s="83"/>
      <c r="E324" s="96"/>
      <c r="F324" s="96"/>
      <c r="G324" s="96"/>
      <c r="H324" s="96"/>
    </row>
    <row r="325" spans="1:8" s="45" customFormat="1" x14ac:dyDescent="0.3">
      <c r="A325" s="84"/>
      <c r="B325" s="84"/>
      <c r="C325" s="82" t="s">
        <v>320</v>
      </c>
      <c r="D325" s="83"/>
      <c r="E325" s="96"/>
      <c r="F325" s="96"/>
      <c r="G325" s="96"/>
      <c r="H325" s="96"/>
    </row>
    <row r="326" spans="1:8" s="45" customFormat="1" x14ac:dyDescent="0.3">
      <c r="A326" s="84"/>
      <c r="B326" s="84"/>
      <c r="C326" s="82" t="s">
        <v>321</v>
      </c>
      <c r="D326" s="83"/>
      <c r="E326" s="96"/>
      <c r="F326" s="96"/>
      <c r="G326" s="96"/>
      <c r="H326" s="96"/>
    </row>
    <row r="327" spans="1:8" s="45" customFormat="1" x14ac:dyDescent="0.3">
      <c r="A327" s="84"/>
      <c r="B327" s="84"/>
      <c r="C327" s="82" t="s">
        <v>322</v>
      </c>
      <c r="D327" s="83"/>
      <c r="E327" s="96"/>
      <c r="F327" s="96"/>
      <c r="G327" s="96"/>
      <c r="H327" s="96"/>
    </row>
    <row r="328" spans="1:8" s="45" customFormat="1" x14ac:dyDescent="0.3">
      <c r="A328" s="84"/>
      <c r="B328" s="84"/>
      <c r="C328" s="82"/>
      <c r="D328" s="83"/>
      <c r="E328" s="96"/>
      <c r="F328" s="96"/>
      <c r="G328" s="96"/>
      <c r="H328" s="96"/>
    </row>
    <row r="329" spans="1:8" s="45" customFormat="1" x14ac:dyDescent="0.3">
      <c r="A329" s="84"/>
      <c r="B329" s="84"/>
      <c r="C329" s="82" t="s">
        <v>172</v>
      </c>
      <c r="D329" s="83"/>
      <c r="E329" s="96"/>
      <c r="F329" s="96"/>
      <c r="G329" s="96"/>
      <c r="H329" s="96"/>
    </row>
    <row r="330" spans="1:8" s="45" customFormat="1" x14ac:dyDescent="0.3">
      <c r="A330" s="84"/>
      <c r="B330" s="84"/>
      <c r="C330" s="82" t="s">
        <v>323</v>
      </c>
      <c r="D330" s="83"/>
      <c r="E330" s="96"/>
      <c r="F330" s="96"/>
      <c r="G330" s="96"/>
      <c r="H330" s="96"/>
    </row>
    <row r="331" spans="1:8" s="45" customFormat="1" x14ac:dyDescent="0.3">
      <c r="A331" s="84"/>
      <c r="B331" s="84"/>
      <c r="C331" s="82" t="s">
        <v>171</v>
      </c>
      <c r="D331" s="83"/>
      <c r="E331" s="96"/>
      <c r="F331" s="96"/>
      <c r="G331" s="96"/>
      <c r="H331" s="96"/>
    </row>
    <row r="332" spans="1:8" s="45" customFormat="1" x14ac:dyDescent="0.3">
      <c r="A332" s="84"/>
      <c r="B332" s="84"/>
      <c r="C332" s="82" t="s">
        <v>324</v>
      </c>
      <c r="D332" s="83"/>
      <c r="E332" s="96"/>
      <c r="F332" s="96"/>
      <c r="G332" s="96"/>
      <c r="H332" s="96"/>
    </row>
    <row r="333" spans="1:8" s="45" customFormat="1" x14ac:dyDescent="0.3">
      <c r="A333" s="84"/>
      <c r="B333" s="84"/>
      <c r="C333" s="82" t="s">
        <v>325</v>
      </c>
      <c r="D333" s="83"/>
      <c r="E333" s="96"/>
      <c r="F333" s="96"/>
      <c r="G333" s="96"/>
      <c r="H333" s="96"/>
    </row>
    <row r="334" spans="1:8" s="45" customFormat="1" ht="24" x14ac:dyDescent="0.3">
      <c r="A334" s="84"/>
      <c r="B334" s="84"/>
      <c r="C334" s="82" t="s">
        <v>326</v>
      </c>
      <c r="D334" s="83"/>
      <c r="E334" s="96"/>
      <c r="F334" s="96"/>
      <c r="G334" s="96"/>
      <c r="H334" s="96"/>
    </row>
    <row r="335" spans="1:8" s="45" customFormat="1" x14ac:dyDescent="0.3">
      <c r="A335" s="84"/>
      <c r="B335" s="84"/>
      <c r="C335" s="82" t="s">
        <v>327</v>
      </c>
      <c r="D335" s="83"/>
      <c r="E335" s="96"/>
      <c r="F335" s="96"/>
      <c r="G335" s="96"/>
      <c r="H335" s="96"/>
    </row>
    <row r="336" spans="1:8" s="45" customFormat="1" ht="14.4" x14ac:dyDescent="0.3">
      <c r="A336" s="84"/>
      <c r="B336" s="84"/>
      <c r="C336" s="88"/>
      <c r="D336" s="83"/>
      <c r="E336" s="96"/>
      <c r="F336" s="96"/>
      <c r="G336" s="96"/>
      <c r="H336" s="96"/>
    </row>
    <row r="337" spans="1:8" s="45" customFormat="1" ht="14.4" x14ac:dyDescent="0.3">
      <c r="A337" s="84"/>
      <c r="B337" s="84"/>
      <c r="C337" s="88" t="s">
        <v>328</v>
      </c>
      <c r="D337" s="83"/>
      <c r="E337" s="96"/>
      <c r="F337" s="96"/>
      <c r="G337" s="96"/>
      <c r="H337" s="96"/>
    </row>
    <row r="338" spans="1:8" s="45" customFormat="1" ht="14.4" x14ac:dyDescent="0.3">
      <c r="A338" s="84"/>
      <c r="B338" s="84"/>
      <c r="C338" s="88" t="s">
        <v>329</v>
      </c>
      <c r="D338" s="83"/>
      <c r="E338" s="96"/>
      <c r="F338" s="96"/>
      <c r="G338" s="96"/>
      <c r="H338" s="96"/>
    </row>
    <row r="339" spans="1:8" s="45" customFormat="1" ht="14.4" x14ac:dyDescent="0.3">
      <c r="A339" s="84"/>
      <c r="B339" s="84"/>
      <c r="C339" s="88" t="s">
        <v>330</v>
      </c>
      <c r="D339" s="83"/>
      <c r="E339" s="96"/>
      <c r="F339" s="96"/>
      <c r="G339" s="96"/>
      <c r="H339" s="96"/>
    </row>
    <row r="340" spans="1:8" s="45" customFormat="1" ht="14.4" x14ac:dyDescent="0.3">
      <c r="A340" s="84"/>
      <c r="B340" s="84"/>
      <c r="C340" s="88" t="s">
        <v>331</v>
      </c>
      <c r="D340" s="83"/>
      <c r="E340" s="96"/>
      <c r="F340" s="96"/>
      <c r="G340" s="96"/>
      <c r="H340" s="96"/>
    </row>
    <row r="341" spans="1:8" s="45" customFormat="1" ht="14.4" x14ac:dyDescent="0.3">
      <c r="A341" s="84"/>
      <c r="B341" s="84"/>
      <c r="C341" s="88" t="s">
        <v>332</v>
      </c>
      <c r="D341" s="83"/>
      <c r="E341" s="96"/>
      <c r="F341" s="96"/>
      <c r="G341" s="96"/>
      <c r="H341" s="96"/>
    </row>
    <row r="342" spans="1:8" s="45" customFormat="1" ht="14.4" x14ac:dyDescent="0.3">
      <c r="A342" s="84"/>
      <c r="B342" s="84"/>
      <c r="C342" s="88" t="s">
        <v>333</v>
      </c>
      <c r="D342" s="83"/>
      <c r="E342" s="96"/>
      <c r="F342" s="96"/>
      <c r="G342" s="96"/>
      <c r="H342" s="96"/>
    </row>
    <row r="343" spans="1:8" s="45" customFormat="1" ht="14.4" x14ac:dyDescent="0.3">
      <c r="A343" s="84"/>
      <c r="B343" s="84"/>
      <c r="C343" s="88" t="s">
        <v>334</v>
      </c>
      <c r="D343" s="83"/>
      <c r="E343" s="96"/>
      <c r="F343" s="96"/>
      <c r="G343" s="96"/>
      <c r="H343" s="96"/>
    </row>
    <row r="344" spans="1:8" s="45" customFormat="1" ht="14.4" x14ac:dyDescent="0.3">
      <c r="A344" s="84"/>
      <c r="B344" s="84"/>
      <c r="C344" s="88" t="s">
        <v>335</v>
      </c>
      <c r="D344" s="83"/>
      <c r="E344" s="96"/>
      <c r="F344" s="96"/>
      <c r="G344" s="96"/>
      <c r="H344" s="96"/>
    </row>
    <row r="345" spans="1:8" s="45" customFormat="1" ht="14.4" x14ac:dyDescent="0.3">
      <c r="A345" s="84"/>
      <c r="B345" s="84"/>
      <c r="C345" s="88" t="s">
        <v>336</v>
      </c>
      <c r="D345" s="83"/>
      <c r="E345" s="96"/>
      <c r="F345" s="96"/>
      <c r="G345" s="96"/>
      <c r="H345" s="96"/>
    </row>
    <row r="346" spans="1:8" s="45" customFormat="1" ht="14.4" x14ac:dyDescent="0.3">
      <c r="A346" s="84"/>
      <c r="B346" s="84"/>
      <c r="C346" s="88" t="s">
        <v>337</v>
      </c>
      <c r="D346" s="83"/>
      <c r="E346" s="96"/>
      <c r="F346" s="96"/>
      <c r="G346" s="96"/>
      <c r="H346" s="96"/>
    </row>
    <row r="347" spans="1:8" s="45" customFormat="1" ht="14.4" x14ac:dyDescent="0.3">
      <c r="A347" s="84"/>
      <c r="B347" s="84"/>
      <c r="C347" s="88" t="s">
        <v>338</v>
      </c>
      <c r="D347" s="83"/>
      <c r="E347" s="96"/>
      <c r="F347" s="96"/>
      <c r="G347" s="96"/>
      <c r="H347" s="96"/>
    </row>
    <row r="348" spans="1:8" s="45" customFormat="1" ht="14.4" x14ac:dyDescent="0.3">
      <c r="A348" s="84"/>
      <c r="B348" s="84"/>
      <c r="C348" s="88" t="s">
        <v>339</v>
      </c>
      <c r="D348" s="83"/>
      <c r="E348" s="96"/>
      <c r="F348" s="96"/>
      <c r="G348" s="96"/>
      <c r="H348" s="96"/>
    </row>
    <row r="349" spans="1:8" s="45" customFormat="1" ht="14.4" x14ac:dyDescent="0.3">
      <c r="A349" s="84"/>
      <c r="B349" s="84"/>
      <c r="C349" s="88" t="s">
        <v>340</v>
      </c>
      <c r="D349" s="83"/>
      <c r="E349" s="96"/>
      <c r="F349" s="96"/>
      <c r="G349" s="96"/>
      <c r="H349" s="96"/>
    </row>
    <row r="350" spans="1:8" s="45" customFormat="1" ht="14.4" x14ac:dyDescent="0.3">
      <c r="A350" s="84"/>
      <c r="B350" s="84"/>
      <c r="C350" s="88" t="s">
        <v>341</v>
      </c>
      <c r="D350" s="83"/>
      <c r="E350" s="96"/>
      <c r="F350" s="96"/>
      <c r="G350" s="96"/>
      <c r="H350" s="96"/>
    </row>
    <row r="351" spans="1:8" s="45" customFormat="1" ht="14.4" x14ac:dyDescent="0.3">
      <c r="A351" s="84"/>
      <c r="B351" s="84"/>
      <c r="C351" s="88" t="s">
        <v>342</v>
      </c>
      <c r="D351" s="83"/>
      <c r="E351" s="96"/>
      <c r="F351" s="96"/>
      <c r="G351" s="96"/>
      <c r="H351" s="96"/>
    </row>
    <row r="352" spans="1:8" s="45" customFormat="1" ht="14.4" x14ac:dyDescent="0.3">
      <c r="A352" s="84"/>
      <c r="B352" s="84"/>
      <c r="C352" s="88" t="s">
        <v>343</v>
      </c>
      <c r="D352" s="83"/>
      <c r="E352" s="96"/>
      <c r="F352" s="96"/>
      <c r="G352" s="96"/>
      <c r="H352" s="96"/>
    </row>
    <row r="353" spans="1:27" s="45" customFormat="1" ht="14.4" x14ac:dyDescent="0.3">
      <c r="A353" s="84"/>
      <c r="B353" s="84"/>
      <c r="C353" s="88" t="s">
        <v>344</v>
      </c>
      <c r="D353" s="83"/>
      <c r="E353" s="96"/>
      <c r="F353" s="96"/>
      <c r="G353" s="96"/>
      <c r="H353" s="96"/>
    </row>
    <row r="354" spans="1:27" s="45" customFormat="1" ht="14.4" x14ac:dyDescent="0.3">
      <c r="A354" s="84"/>
      <c r="B354" s="84"/>
      <c r="C354" s="88" t="s">
        <v>345</v>
      </c>
      <c r="D354" s="83"/>
      <c r="E354" s="96"/>
      <c r="F354" s="96"/>
      <c r="G354" s="96"/>
      <c r="H354" s="96"/>
    </row>
    <row r="355" spans="1:27" s="45" customFormat="1" ht="14.4" x14ac:dyDescent="0.3">
      <c r="A355" s="84"/>
      <c r="B355" s="84"/>
      <c r="C355" s="88" t="s">
        <v>346</v>
      </c>
      <c r="D355" s="83"/>
      <c r="E355" s="96"/>
      <c r="F355" s="96"/>
      <c r="G355" s="96"/>
      <c r="H355" s="96"/>
    </row>
    <row r="356" spans="1:27" s="45" customFormat="1" ht="14.4" x14ac:dyDescent="0.3">
      <c r="A356" s="84"/>
      <c r="B356" s="84"/>
      <c r="C356" s="88" t="s">
        <v>347</v>
      </c>
      <c r="D356" s="83"/>
      <c r="E356" s="96"/>
      <c r="F356" s="96"/>
      <c r="G356" s="96"/>
      <c r="H356" s="96"/>
    </row>
    <row r="357" spans="1:27" s="45" customFormat="1" ht="14.4" x14ac:dyDescent="0.3">
      <c r="A357" s="84"/>
      <c r="B357" s="84"/>
      <c r="C357" s="88" t="s">
        <v>348</v>
      </c>
      <c r="D357" s="83"/>
      <c r="E357" s="96"/>
      <c r="F357" s="96"/>
      <c r="G357" s="96"/>
      <c r="H357" s="96"/>
    </row>
    <row r="358" spans="1:27" s="45" customFormat="1" ht="14.4" x14ac:dyDescent="0.3">
      <c r="A358" s="84"/>
      <c r="B358" s="84"/>
      <c r="C358" s="88" t="s">
        <v>349</v>
      </c>
      <c r="D358" s="83"/>
      <c r="E358" s="96"/>
      <c r="F358" s="96"/>
      <c r="G358" s="96"/>
      <c r="H358" s="96"/>
    </row>
    <row r="359" spans="1:27" s="45" customFormat="1" ht="14.4" x14ac:dyDescent="0.3">
      <c r="A359" s="84"/>
      <c r="B359" s="84"/>
      <c r="C359" s="88"/>
      <c r="D359" s="83"/>
      <c r="E359" s="96"/>
      <c r="F359" s="96"/>
      <c r="G359" s="96"/>
      <c r="H359" s="96"/>
    </row>
    <row r="360" spans="1:27" s="45" customFormat="1" ht="14.4" x14ac:dyDescent="0.3">
      <c r="A360" s="84"/>
      <c r="B360" s="84"/>
      <c r="C360" s="88"/>
      <c r="D360" s="83"/>
      <c r="E360" s="96"/>
      <c r="F360" s="96"/>
      <c r="G360" s="96"/>
      <c r="H360" s="96"/>
    </row>
    <row r="361" spans="1:27" s="45" customFormat="1" ht="14.4" x14ac:dyDescent="0.3">
      <c r="A361" s="84"/>
      <c r="B361" s="84"/>
      <c r="C361" s="88"/>
      <c r="D361" s="83"/>
      <c r="E361" s="96"/>
      <c r="F361" s="96"/>
      <c r="G361" s="96"/>
      <c r="H361" s="96"/>
    </row>
    <row r="362" spans="1:27" s="45" customFormat="1" ht="14.4" x14ac:dyDescent="0.3">
      <c r="A362" s="80"/>
      <c r="B362" s="81"/>
      <c r="C362" s="89"/>
      <c r="D362" s="83"/>
      <c r="E362" s="96"/>
      <c r="F362" s="96"/>
      <c r="G362" s="96"/>
      <c r="H362" s="96"/>
    </row>
    <row r="363" spans="1:27" s="45" customFormat="1" ht="14.4" x14ac:dyDescent="0.3">
      <c r="A363" s="80"/>
      <c r="B363" s="81"/>
      <c r="C363" s="89"/>
      <c r="D363" s="83"/>
      <c r="E363" s="96"/>
      <c r="F363" s="96"/>
      <c r="G363" s="96"/>
      <c r="H363" s="96"/>
    </row>
    <row r="364" spans="1:27" s="45" customFormat="1" x14ac:dyDescent="0.3">
      <c r="A364" s="80"/>
      <c r="B364" s="81"/>
      <c r="C364" s="82"/>
      <c r="D364" s="83"/>
      <c r="E364" s="96"/>
      <c r="F364" s="96"/>
      <c r="G364" s="96"/>
      <c r="H364" s="96"/>
    </row>
    <row r="365" spans="1:27" s="45" customFormat="1" x14ac:dyDescent="0.3">
      <c r="A365" s="3"/>
      <c r="B365" s="44"/>
      <c r="D365" s="46"/>
      <c r="E365" s="96"/>
      <c r="F365" s="96"/>
      <c r="G365" s="96"/>
      <c r="H365" s="96"/>
      <c r="I365" s="3"/>
      <c r="J365" s="3"/>
      <c r="K365" s="3"/>
      <c r="L365" s="3"/>
      <c r="M365" s="3"/>
      <c r="N365" s="3"/>
      <c r="O365" s="3"/>
      <c r="P365" s="3"/>
      <c r="Q365" s="3"/>
      <c r="R365" s="3"/>
      <c r="S365" s="3"/>
      <c r="T365" s="3"/>
      <c r="U365" s="3"/>
      <c r="V365" s="3"/>
      <c r="W365" s="3"/>
      <c r="X365" s="3"/>
      <c r="Y365" s="3"/>
      <c r="Z365" s="3"/>
      <c r="AA365" s="3"/>
    </row>
    <row r="366" spans="1:27" s="45" customFormat="1" x14ac:dyDescent="0.3">
      <c r="A366" s="3"/>
      <c r="B366" s="44"/>
      <c r="D366" s="46"/>
      <c r="E366" s="96"/>
      <c r="F366" s="96"/>
      <c r="G366" s="96"/>
      <c r="H366" s="96"/>
      <c r="I366" s="3"/>
      <c r="J366" s="3"/>
      <c r="K366" s="3"/>
      <c r="L366" s="3"/>
      <c r="M366" s="3"/>
      <c r="N366" s="3"/>
      <c r="O366" s="3"/>
      <c r="P366" s="3"/>
      <c r="Q366" s="3"/>
      <c r="R366" s="3"/>
      <c r="S366" s="3"/>
      <c r="T366" s="3"/>
      <c r="U366" s="3"/>
      <c r="V366" s="3"/>
      <c r="W366" s="3"/>
      <c r="X366" s="3"/>
      <c r="Y366" s="3"/>
      <c r="Z366" s="3"/>
      <c r="AA366" s="3"/>
    </row>
  </sheetData>
  <mergeCells count="155">
    <mergeCell ref="A133:H133"/>
    <mergeCell ref="E134:H134"/>
    <mergeCell ref="E135:H135"/>
    <mergeCell ref="D125:H125"/>
    <mergeCell ref="E126:H126"/>
    <mergeCell ref="E127:H127"/>
    <mergeCell ref="E128:H128"/>
    <mergeCell ref="D129:H129"/>
    <mergeCell ref="E130:H130"/>
    <mergeCell ref="G124:H124"/>
    <mergeCell ref="G117:H117"/>
    <mergeCell ref="B118:B120"/>
    <mergeCell ref="C118:C120"/>
    <mergeCell ref="G118:H118"/>
    <mergeCell ref="G119:H119"/>
    <mergeCell ref="G120:H120"/>
    <mergeCell ref="E131:H131"/>
    <mergeCell ref="E132:H132"/>
    <mergeCell ref="B114:B117"/>
    <mergeCell ref="C114:C117"/>
    <mergeCell ref="D114:H114"/>
    <mergeCell ref="G115:H115"/>
    <mergeCell ref="G116:H116"/>
    <mergeCell ref="B121:B123"/>
    <mergeCell ref="C121:C123"/>
    <mergeCell ref="G121:H121"/>
    <mergeCell ref="G122:H122"/>
    <mergeCell ref="G123:H123"/>
    <mergeCell ref="E107:H107"/>
    <mergeCell ref="E108:H108"/>
    <mergeCell ref="E109:H109"/>
    <mergeCell ref="A110:H110"/>
    <mergeCell ref="A103:H103"/>
    <mergeCell ref="E104:H104"/>
    <mergeCell ref="D111:H111"/>
    <mergeCell ref="B112:B113"/>
    <mergeCell ref="C112:C113"/>
    <mergeCell ref="F112:H112"/>
    <mergeCell ref="F113:H113"/>
    <mergeCell ref="C97:C102"/>
    <mergeCell ref="D97:H97"/>
    <mergeCell ref="D98:H98"/>
    <mergeCell ref="E99:H99"/>
    <mergeCell ref="E100:H100"/>
    <mergeCell ref="E101:H101"/>
    <mergeCell ref="E102:H102"/>
    <mergeCell ref="E105:H105"/>
    <mergeCell ref="E106:H106"/>
    <mergeCell ref="B79:B96"/>
    <mergeCell ref="C79:C96"/>
    <mergeCell ref="D79:H79"/>
    <mergeCell ref="D80:H80"/>
    <mergeCell ref="E81:H81"/>
    <mergeCell ref="E88:H88"/>
    <mergeCell ref="E89:H89"/>
    <mergeCell ref="E90:H90"/>
    <mergeCell ref="D91:H91"/>
    <mergeCell ref="D92:H92"/>
    <mergeCell ref="E93:H93"/>
    <mergeCell ref="E82:H82"/>
    <mergeCell ref="E83:H83"/>
    <mergeCell ref="E84:H84"/>
    <mergeCell ref="D85:H85"/>
    <mergeCell ref="D86:H86"/>
    <mergeCell ref="E87:H87"/>
    <mergeCell ref="E94:H94"/>
    <mergeCell ref="E95:H95"/>
    <mergeCell ref="E96:H96"/>
    <mergeCell ref="E57:H57"/>
    <mergeCell ref="E58:H58"/>
    <mergeCell ref="E59:H59"/>
    <mergeCell ref="E66:H66"/>
    <mergeCell ref="B67:B78"/>
    <mergeCell ref="C67:C78"/>
    <mergeCell ref="D67:H67"/>
    <mergeCell ref="D68:H68"/>
    <mergeCell ref="E69:H69"/>
    <mergeCell ref="E70:H70"/>
    <mergeCell ref="E71:H71"/>
    <mergeCell ref="E72:H72"/>
    <mergeCell ref="D73:H73"/>
    <mergeCell ref="D74:H74"/>
    <mergeCell ref="E75:H75"/>
    <mergeCell ref="E76:H76"/>
    <mergeCell ref="E77:H77"/>
    <mergeCell ref="E78:H78"/>
    <mergeCell ref="G37:H37"/>
    <mergeCell ref="E38:F38"/>
    <mergeCell ref="G38:H38"/>
    <mergeCell ref="E39:F39"/>
    <mergeCell ref="G39:H39"/>
    <mergeCell ref="D43:H43"/>
    <mergeCell ref="D44:H44"/>
    <mergeCell ref="E45:H45"/>
    <mergeCell ref="B49:B66"/>
    <mergeCell ref="C49:C66"/>
    <mergeCell ref="D49:H49"/>
    <mergeCell ref="D50:H50"/>
    <mergeCell ref="E51:H51"/>
    <mergeCell ref="E52:H52"/>
    <mergeCell ref="E53:H53"/>
    <mergeCell ref="E60:H60"/>
    <mergeCell ref="D61:H61"/>
    <mergeCell ref="D62:H62"/>
    <mergeCell ref="E63:H63"/>
    <mergeCell ref="E64:H64"/>
    <mergeCell ref="E65:H65"/>
    <mergeCell ref="E54:H54"/>
    <mergeCell ref="D55:H55"/>
    <mergeCell ref="D56:H56"/>
    <mergeCell ref="E30:H30"/>
    <mergeCell ref="E31:H31"/>
    <mergeCell ref="B33:B48"/>
    <mergeCell ref="C33:C48"/>
    <mergeCell ref="D33:H33"/>
    <mergeCell ref="D34:H34"/>
    <mergeCell ref="E35:F35"/>
    <mergeCell ref="G35:H35"/>
    <mergeCell ref="D36:H36"/>
    <mergeCell ref="B22:B32"/>
    <mergeCell ref="C22:C32"/>
    <mergeCell ref="D22:H22"/>
    <mergeCell ref="D23:H23"/>
    <mergeCell ref="D24:H24"/>
    <mergeCell ref="D25:H25"/>
    <mergeCell ref="E27:H27"/>
    <mergeCell ref="E28:H28"/>
    <mergeCell ref="E40:F40"/>
    <mergeCell ref="G40:H40"/>
    <mergeCell ref="E41:F41"/>
    <mergeCell ref="G41:H41"/>
    <mergeCell ref="E42:F42"/>
    <mergeCell ref="G42:H42"/>
    <mergeCell ref="E37:F37"/>
    <mergeCell ref="D21:H21"/>
    <mergeCell ref="G14:H14"/>
    <mergeCell ref="E15:H15"/>
    <mergeCell ref="B16:B17"/>
    <mergeCell ref="C16:C17"/>
    <mergeCell ref="D16:H16"/>
    <mergeCell ref="E17:F17"/>
    <mergeCell ref="G17:H17"/>
    <mergeCell ref="E29:H29"/>
    <mergeCell ref="E26:H26"/>
    <mergeCell ref="E7:H7"/>
    <mergeCell ref="A8:H8"/>
    <mergeCell ref="E9:H9"/>
    <mergeCell ref="E10:H10"/>
    <mergeCell ref="E11:H11"/>
    <mergeCell ref="E12:H12"/>
    <mergeCell ref="A18:H18"/>
    <mergeCell ref="B19:B20"/>
    <mergeCell ref="C19:C20"/>
    <mergeCell ref="E19:H19"/>
    <mergeCell ref="E20:H20"/>
  </mergeCells>
  <phoneticPr fontId="14" type="noConversion"/>
  <dataValidations count="19">
    <dataValidation type="list" allowBlank="1" showInputMessage="1" showErrorMessage="1" sqref="E37:F41" xr:uid="{66336861-A4C1-4807-ADF1-5BC00855F791}">
      <formula1>$B$254:$B$258</formula1>
    </dataValidation>
    <dataValidation type="list" allowBlank="1" showInputMessage="1" showErrorMessage="1" sqref="F115:F124" xr:uid="{795B0DEB-FDA0-4E36-9F68-92A527E883D2}">
      <formula1>$C$226:$C$237</formula1>
    </dataValidation>
    <dataValidation type="list" allowBlank="1" showInputMessage="1" showErrorMessage="1" sqref="E112:E113 E115:E124 E81:H81 E87:H87 E63:H63 E93:H93 E51:H51 E57:H57 E69:H69 E75:H75 E99:H99" xr:uid="{AA2B9A85-7716-4CB1-AC2B-769F691B2995}">
      <formula1>$C$242:$C$243</formula1>
    </dataValidation>
    <dataValidation type="list" allowBlank="1" showInputMessage="1" showErrorMessage="1" sqref="E109:H109" xr:uid="{953469FA-2D12-4303-86E9-26CA8E77DD2C}">
      <formula1>$C$278:$C$309</formula1>
    </dataValidation>
    <dataValidation type="list" allowBlank="1" showInputMessage="1" showErrorMessage="1" sqref="E106:H106" xr:uid="{F77A7629-2D3E-4447-B4DD-88A07715C14E}">
      <formula1>$C$250:$C$252</formula1>
    </dataValidation>
    <dataValidation type="list" allowBlank="1" showInputMessage="1" showErrorMessage="1" sqref="E105:H105" xr:uid="{9F6C304B-7FFF-49F2-BDDD-48342314A270}">
      <formula1>$B$254:$B$267</formula1>
    </dataValidation>
    <dataValidation type="list" allowBlank="1" showInputMessage="1" showErrorMessage="1" sqref="E17:F17" xr:uid="{C4E79371-243F-4F64-8299-5FA68888C081}">
      <formula1>$C$246:$C$247</formula1>
    </dataValidation>
    <dataValidation type="list" allowBlank="1" showInputMessage="1" showErrorMessage="1" sqref="E103" xr:uid="{218A39F7-C5CD-4273-A882-32A97F75B386}">
      <formula1>$C$243:$C$245</formula1>
    </dataValidation>
    <dataValidation type="list" allowBlank="1" showInputMessage="1" showErrorMessage="1" sqref="E15:H15" xr:uid="{9DD9D6C9-4B49-477C-8EDD-49F38FBDB36B}">
      <formula1>$B$248:$B$249</formula1>
    </dataValidation>
    <dataValidation type="list" allowBlank="1" showInputMessage="1" showErrorMessage="1" sqref="G13" xr:uid="{B05EFC39-CD9A-49CE-A495-16F4595C38D1}">
      <formula1>$C$254:$C$263</formula1>
    </dataValidation>
    <dataValidation type="list" allowBlank="1" showInputMessage="1" showErrorMessage="1" sqref="H13" xr:uid="{E767F580-938A-4B13-A5DC-F724F10F8261}">
      <formula1>$B$254:$B$263</formula1>
    </dataValidation>
    <dataValidation type="list" allowBlank="1" showInputMessage="1" showErrorMessage="1" sqref="G14:H14 F13" xr:uid="{E77A3CE9-79CC-4BA5-A11A-EC8226875B4C}">
      <formula1>$B$297:$B$322</formula1>
    </dataValidation>
    <dataValidation type="list" allowBlank="1" showInputMessage="1" showErrorMessage="1" sqref="F14" xr:uid="{81B91010-A817-4A54-BB90-5746AE2D626C}">
      <formula1>$B$285:$B$296</formula1>
    </dataValidation>
    <dataValidation type="list" allowBlank="1" showInputMessage="1" showErrorMessage="1" sqref="E14" xr:uid="{19E47CC3-F560-45F4-AE3A-E85C6400C907}">
      <formula1>$B$254:$B$284</formula1>
    </dataValidation>
    <dataValidation type="list" allowBlank="1" showInputMessage="1" showErrorMessage="1" sqref="E12:H12" xr:uid="{875A45B5-0485-4679-A1FF-D1ED1CB9C1AF}">
      <formula1>$B$240:$B$241</formula1>
    </dataValidation>
    <dataValidation type="list" allowBlank="1" showInputMessage="1" showErrorMessage="1" sqref="E130 E134:H134" xr:uid="{60EF9DA3-CB4C-40DD-9922-8BDBA188C6D5}">
      <formula1>$B$238:$B$239</formula1>
    </dataValidation>
    <dataValidation type="list" allowBlank="1" showInputMessage="1" showErrorMessage="1" sqref="E131" xr:uid="{AB1564E8-7269-46F4-B31B-663CDE098949}">
      <formula1>$B$234:$B$237</formula1>
    </dataValidation>
    <dataValidation type="list" allowBlank="1" showInputMessage="1" showErrorMessage="1" sqref="E19:H19" xr:uid="{C851C812-F98D-4377-8B14-E8B28DE092BC}">
      <formula1>$D$151:$D$171</formula1>
    </dataValidation>
    <dataValidation type="list" allowBlank="1" showInputMessage="1" showErrorMessage="1" sqref="G35:H35" xr:uid="{ABD87459-D571-4ABD-B49D-8C36DBBFFF72}">
      <formula1>INDIRECT(SUBSTITUTE(E35," ","_"))</formula1>
    </dataValidation>
  </dataValidations>
  <hyperlinks>
    <hyperlink ref="D25" r:id="rId1" display="Skills Intelligence- Herramienta" xr:uid="{B6AE6E64-D29B-4DFC-8AB1-218CA2A10901}"/>
    <hyperlink ref="D23" r:id="rId2" xr:uid="{4889F17A-E2AF-4630-B4C9-A4BC08230BE8}"/>
    <hyperlink ref="D34" r:id="rId3" location="FR/_" display="https://www.oecdskillsforjobsdatabase.org/index.php#FR/_" xr:uid="{AFE187B0-14B5-491D-AC55-ABE3CE6E4580}"/>
    <hyperlink ref="D34:H34" r:id="rId4" location="FR/_" display="Skills for Jobs" xr:uid="{9A137710-491A-49C8-BA23-5427EB331383}"/>
    <hyperlink ref="D44" r:id="rId5" display="https://europa.eu/europass/eportfolio/screen/skills-intelligence?lang=en" xr:uid="{E22F3402-AD94-4EDA-A2F4-168170302FEA}"/>
    <hyperlink ref="D44:H44" r:id="rId6" display="Job &amp; Skills Trends" xr:uid="{B664B7EF-DED0-4759-A422-FB9D2C592761}"/>
    <hyperlink ref="D50" r:id="rId7" display="https://ine.es/" xr:uid="{5E06A4BD-CFF3-4B62-88A3-CE2DE0745A44}"/>
    <hyperlink ref="D50:H50" r:id="rId8" display="Instituto Nacional de Estadística (INE)" xr:uid="{9A2A9BC5-2A4A-467E-BC89-040BF44A62F1}"/>
    <hyperlink ref="D56" r:id="rId9" display="https://www.es-datalab.es/" xr:uid="{1EFA4D00-995C-492A-B9B4-7FDEB1C2F5ED}"/>
    <hyperlink ref="D56:H56" r:id="rId10" display=" ES_DataLab" xr:uid="{4FEBDD1A-D78F-442D-9595-0F2B0654D9C5}"/>
    <hyperlink ref="D62" r:id="rId11" display="https://www.universidades.gob.es/catalogo-de-datos/" xr:uid="{5015DA4E-67A0-49CD-954D-0896555B7ED2}"/>
    <hyperlink ref="D62:H62" r:id="rId12" display="Sistema Integrado de Información Universitaria (SIIU) " xr:uid="{D93898EE-8FF2-48DB-935D-DD60139D4CB7}"/>
    <hyperlink ref="D80" r:id="rId13" display="https://www.sepe.es/HomeSepe/que-es-observatorio.html" xr:uid="{4A372A3C-982B-421A-9935-678EAA9CF23C}"/>
    <hyperlink ref="D80:H80" r:id="rId14" display="Observatorio de las Ocupaciones" xr:uid="{9A68F295-B6DA-425B-936C-A7146E6023F0}"/>
    <hyperlink ref="D86" r:id="rId15" location=":~:text=The%20LCAMP%20Observatory%20seeks%20to%20provide%20up-to-date%20and,trends%2C%20gaps%20and%20skills%20prediction%20in%20Advanced%20Manufacturing." display="https://lcamp.eu/activity/skills-and-job-observatory/#:~:text=The%20LCAMP%20Observatory%20seeks%20to%20provide%20up-to-date%20and,trends%2C%20gaps%20and%20skills%20prediction%20in%20Advanced%20Manufacturing." xr:uid="{A54024AE-8520-4EB7-A411-226B4228DD32}"/>
    <hyperlink ref="D86:H86" r:id="rId16" location=":~:text=The%20LCAMP%20Observatory%20seeks%20to%20provide%20up-to-date%20and,trends%2C%20gaps%20and%20skills%20prediction%20in%20Advanced%20Manufacturing." display="Skills and Jobs Observatory" xr:uid="{7862E91F-A736-4906-9D18-E75B785C63F5}"/>
    <hyperlink ref="D92" r:id="rId17" display="https://www.orkestra.deusto.es/es/investigacion/informe-de-competitividad-del-pais-vasco" xr:uid="{2F83EB14-A28B-404F-99A4-915C4FCFF97C}"/>
    <hyperlink ref="D92:H92" r:id="rId18" display="Informe de competitividad del País Vasco" xr:uid="{CB9EF11C-1B9A-4D06-A508-0C15FA6224C4}"/>
  </hyperlinks>
  <printOptions horizontalCentered="1"/>
  <pageMargins left="0.27559055118110237" right="0.39370078740157483" top="0.35433070866141736" bottom="0.69" header="0.31496062992125984" footer="0.31496062992125984"/>
  <pageSetup paperSize="9" scale="50" fitToHeight="22" orientation="landscape" r:id="rId19"/>
  <extLst>
    <ext xmlns:x14="http://schemas.microsoft.com/office/spreadsheetml/2009/9/main" uri="{CCE6A557-97BC-4b89-ADB6-D9C93CAAB3DF}">
      <x14:dataValidations xmlns:xm="http://schemas.microsoft.com/office/excel/2006/main" count="1">
        <x14:dataValidation type="list" allowBlank="1" showInputMessage="1" showErrorMessage="1" xr:uid="{B2D7DADE-B8D5-4C6E-B5A2-90E162A97822}">
          <x14:formula1>
            <xm:f>'Inteligencia competencias'!$D$158:$D$171</xm:f>
          </x14:formula1>
          <xm:sqref>E35:F35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5CB7E-51BB-4E71-BE24-A1710FF8BC42}">
  <sheetPr codeName="Sheet3">
    <pageSetUpPr fitToPage="1"/>
  </sheetPr>
  <dimension ref="A1:K215"/>
  <sheetViews>
    <sheetView showGridLines="0" zoomScale="63" zoomScaleNormal="85" workbookViewId="0">
      <selection activeCell="D60" sqref="D60"/>
    </sheetView>
  </sheetViews>
  <sheetFormatPr baseColWidth="10" defaultColWidth="8.6640625" defaultRowHeight="12" x14ac:dyDescent="0.3"/>
  <cols>
    <col min="1" max="1" width="22.5546875" style="80" customWidth="1"/>
    <col min="2" max="2" width="63.109375" style="81" customWidth="1"/>
    <col min="3" max="3" width="37.88671875" style="82" customWidth="1"/>
    <col min="4" max="4" width="81.33203125" style="83" customWidth="1"/>
    <col min="5" max="8" width="18" style="82" customWidth="1"/>
    <col min="9" max="16384" width="8.6640625" style="80"/>
  </cols>
  <sheetData>
    <row r="1" spans="1:8" s="3" customFormat="1" x14ac:dyDescent="0.3">
      <c r="B1" s="44"/>
      <c r="C1" s="45"/>
      <c r="D1" s="46"/>
      <c r="E1" s="45"/>
      <c r="F1" s="45"/>
      <c r="G1" s="45"/>
      <c r="H1" s="45"/>
    </row>
    <row r="2" spans="1:8" s="3" customFormat="1" ht="18" x14ac:dyDescent="0.3">
      <c r="B2" s="41" t="s">
        <v>21</v>
      </c>
      <c r="C2" s="42"/>
      <c r="D2" s="43"/>
      <c r="E2" s="45"/>
      <c r="F2" s="45"/>
      <c r="G2" s="45"/>
      <c r="H2" s="45"/>
    </row>
    <row r="3" spans="1:8" s="3" customFormat="1" ht="5.7" customHeight="1" x14ac:dyDescent="0.3">
      <c r="B3" s="44"/>
      <c r="C3" s="45"/>
      <c r="D3" s="46"/>
      <c r="E3" s="45"/>
      <c r="F3" s="45"/>
      <c r="G3" s="45"/>
      <c r="H3" s="45"/>
    </row>
    <row r="4" spans="1:8" s="3" customFormat="1" ht="14.4" x14ac:dyDescent="0.3">
      <c r="B4" s="5" t="s">
        <v>437</v>
      </c>
      <c r="C4" s="47"/>
      <c r="D4" s="48"/>
      <c r="E4" s="45"/>
      <c r="F4" s="45"/>
      <c r="G4" s="45"/>
      <c r="H4" s="45"/>
    </row>
    <row r="5" spans="1:8" s="3" customFormat="1" x14ac:dyDescent="0.3">
      <c r="B5" s="44"/>
      <c r="C5" s="45"/>
      <c r="D5" s="46"/>
      <c r="E5" s="45"/>
      <c r="F5" s="45"/>
      <c r="G5" s="45"/>
      <c r="H5" s="45"/>
    </row>
    <row r="6" spans="1:8" s="3" customFormat="1" x14ac:dyDescent="0.3">
      <c r="B6" s="44"/>
      <c r="C6" s="45"/>
      <c r="D6" s="46"/>
      <c r="E6" s="47"/>
      <c r="F6" s="45"/>
      <c r="G6" s="45"/>
      <c r="H6" s="45"/>
    </row>
    <row r="7" spans="1:8" s="3" customFormat="1" ht="17.399999999999999" customHeight="1" x14ac:dyDescent="0.3">
      <c r="B7" s="49" t="s">
        <v>32</v>
      </c>
      <c r="C7" s="49" t="s">
        <v>34</v>
      </c>
      <c r="D7" s="50" t="s">
        <v>36</v>
      </c>
      <c r="E7" s="254" t="s">
        <v>38</v>
      </c>
      <c r="F7" s="255"/>
      <c r="G7" s="255"/>
      <c r="H7" s="256"/>
    </row>
    <row r="8" spans="1:8" s="3" customFormat="1" ht="27.6" customHeight="1" x14ac:dyDescent="0.3">
      <c r="A8" s="155" t="s">
        <v>40</v>
      </c>
      <c r="B8" s="156"/>
      <c r="C8" s="156"/>
      <c r="D8" s="157"/>
      <c r="E8" s="156"/>
      <c r="F8" s="156"/>
      <c r="G8" s="156"/>
      <c r="H8" s="158"/>
    </row>
    <row r="9" spans="1:8" s="3" customFormat="1" ht="72.599999999999994" customHeight="1" x14ac:dyDescent="0.3">
      <c r="B9" s="51" t="s">
        <v>41</v>
      </c>
      <c r="C9" s="52"/>
      <c r="D9" s="53" t="s">
        <v>42</v>
      </c>
      <c r="E9" s="257"/>
      <c r="F9" s="257"/>
      <c r="G9" s="257"/>
      <c r="H9" s="257"/>
    </row>
    <row r="10" spans="1:8" s="3" customFormat="1" ht="81" customHeight="1" x14ac:dyDescent="0.3">
      <c r="B10" s="51" t="s">
        <v>44</v>
      </c>
      <c r="C10" s="52"/>
      <c r="D10" s="53" t="s">
        <v>45</v>
      </c>
      <c r="E10" s="257"/>
      <c r="F10" s="257"/>
      <c r="G10" s="257"/>
      <c r="H10" s="257"/>
    </row>
    <row r="11" spans="1:8" s="3" customFormat="1" ht="84" customHeight="1" x14ac:dyDescent="0.3">
      <c r="B11" s="54" t="s">
        <v>47</v>
      </c>
      <c r="C11" s="55"/>
      <c r="D11" s="56" t="s">
        <v>48</v>
      </c>
      <c r="E11" s="258"/>
      <c r="F11" s="258"/>
      <c r="G11" s="258"/>
      <c r="H11" s="258"/>
    </row>
    <row r="12" spans="1:8" s="3" customFormat="1" ht="101.4" customHeight="1" x14ac:dyDescent="0.3">
      <c r="B12" s="54" t="s">
        <v>50</v>
      </c>
      <c r="C12" s="55"/>
      <c r="D12" s="56" t="s">
        <v>51</v>
      </c>
      <c r="E12" s="259"/>
      <c r="F12" s="259"/>
      <c r="G12" s="259"/>
      <c r="H12" s="259"/>
    </row>
    <row r="13" spans="1:8" s="3" customFormat="1" ht="145.19999999999999" customHeight="1" x14ac:dyDescent="0.3">
      <c r="B13" s="54" t="s">
        <v>53</v>
      </c>
      <c r="C13" s="55"/>
      <c r="D13" s="56" t="s">
        <v>54</v>
      </c>
      <c r="E13" s="126"/>
      <c r="F13" s="77"/>
      <c r="G13" s="77"/>
      <c r="H13" s="77"/>
    </row>
    <row r="14" spans="1:8" s="3" customFormat="1" ht="34.200000000000003" customHeight="1" x14ac:dyDescent="0.3">
      <c r="B14" s="54" t="s">
        <v>56</v>
      </c>
      <c r="C14" s="55"/>
      <c r="D14" s="56" t="s">
        <v>57</v>
      </c>
      <c r="E14" s="78"/>
      <c r="F14" s="78"/>
      <c r="G14" s="272"/>
      <c r="H14" s="273"/>
    </row>
    <row r="15" spans="1:8" s="3" customFormat="1" ht="203.4" customHeight="1" x14ac:dyDescent="0.3">
      <c r="B15" s="54" t="s">
        <v>58</v>
      </c>
      <c r="C15" s="55"/>
      <c r="D15" s="56" t="s">
        <v>59</v>
      </c>
      <c r="E15" s="277"/>
      <c r="F15" s="278"/>
      <c r="G15" s="278"/>
      <c r="H15" s="279"/>
    </row>
    <row r="16" spans="1:8" s="3" customFormat="1" ht="14.4" x14ac:dyDescent="0.3">
      <c r="B16" s="178"/>
      <c r="C16" s="164" t="s">
        <v>61</v>
      </c>
      <c r="D16" s="180" t="s">
        <v>62</v>
      </c>
      <c r="E16" s="181"/>
      <c r="F16" s="181"/>
      <c r="G16" s="181"/>
      <c r="H16" s="182"/>
    </row>
    <row r="17" spans="1:11" s="3" customFormat="1" ht="86.4" x14ac:dyDescent="0.3">
      <c r="B17" s="179"/>
      <c r="C17" s="165"/>
      <c r="D17" s="56" t="s">
        <v>63</v>
      </c>
      <c r="E17" s="280"/>
      <c r="F17" s="281"/>
      <c r="G17" s="282"/>
      <c r="H17" s="283"/>
    </row>
    <row r="18" spans="1:11" s="3" customFormat="1" ht="37.200000000000003" customHeight="1" x14ac:dyDescent="0.3">
      <c r="A18" s="155" t="s">
        <v>66</v>
      </c>
      <c r="B18" s="156"/>
      <c r="C18" s="156"/>
      <c r="D18" s="157"/>
      <c r="E18" s="156"/>
      <c r="F18" s="156"/>
      <c r="G18" s="156"/>
      <c r="H18" s="158"/>
    </row>
    <row r="19" spans="1:11" s="3" customFormat="1" ht="103.2" customHeight="1" x14ac:dyDescent="0.3">
      <c r="B19" s="162" t="s">
        <v>67</v>
      </c>
      <c r="C19" s="164"/>
      <c r="D19" s="57" t="s">
        <v>68</v>
      </c>
      <c r="E19" s="274"/>
      <c r="F19" s="275"/>
      <c r="G19" s="275"/>
      <c r="H19" s="276"/>
    </row>
    <row r="20" spans="1:11" s="3" customFormat="1" ht="27.6" customHeight="1" x14ac:dyDescent="0.3">
      <c r="B20" s="163"/>
      <c r="C20" s="165"/>
      <c r="D20" s="58" t="s">
        <v>69</v>
      </c>
      <c r="E20" s="260"/>
      <c r="F20" s="261"/>
      <c r="G20" s="261"/>
      <c r="H20" s="262"/>
    </row>
    <row r="21" spans="1:11" s="3" customFormat="1" ht="115.2" customHeight="1" x14ac:dyDescent="0.3">
      <c r="B21" s="54" t="s">
        <v>71</v>
      </c>
      <c r="C21" s="59"/>
      <c r="D21" s="172" t="s">
        <v>72</v>
      </c>
      <c r="E21" s="172"/>
      <c r="F21" s="172"/>
      <c r="G21" s="172"/>
      <c r="H21" s="172"/>
    </row>
    <row r="22" spans="1:11" s="3" customFormat="1" ht="123.6" customHeight="1" x14ac:dyDescent="0.3">
      <c r="B22" s="164"/>
      <c r="C22" s="205" t="s">
        <v>73</v>
      </c>
      <c r="D22" s="196" t="s">
        <v>74</v>
      </c>
      <c r="E22" s="197"/>
      <c r="F22" s="197"/>
      <c r="G22" s="197"/>
      <c r="H22" s="198"/>
    </row>
    <row r="23" spans="1:11" s="3" customFormat="1" ht="58.95" customHeight="1" x14ac:dyDescent="0.3">
      <c r="B23" s="195"/>
      <c r="C23" s="206"/>
      <c r="D23" s="207" t="s">
        <v>75</v>
      </c>
      <c r="E23" s="208"/>
      <c r="F23" s="208"/>
      <c r="G23" s="208"/>
      <c r="H23" s="209"/>
    </row>
    <row r="24" spans="1:11" s="3" customFormat="1" ht="81.599999999999994" customHeight="1" x14ac:dyDescent="0.3">
      <c r="B24" s="195"/>
      <c r="C24" s="206"/>
      <c r="D24" s="196" t="s">
        <v>491</v>
      </c>
      <c r="E24" s="197"/>
      <c r="F24" s="197"/>
      <c r="G24" s="197"/>
      <c r="H24" s="198"/>
    </row>
    <row r="25" spans="1:11" s="3" customFormat="1" ht="49.2" customHeight="1" x14ac:dyDescent="0.3">
      <c r="B25" s="195"/>
      <c r="C25" s="206"/>
      <c r="D25" s="199" t="s">
        <v>76</v>
      </c>
      <c r="E25" s="200"/>
      <c r="F25" s="200"/>
      <c r="G25" s="200"/>
      <c r="H25" s="201"/>
    </row>
    <row r="26" spans="1:11" s="3" customFormat="1" ht="58.95" customHeight="1" x14ac:dyDescent="0.3">
      <c r="B26" s="195"/>
      <c r="C26" s="195"/>
      <c r="D26" s="53" t="s">
        <v>490</v>
      </c>
      <c r="E26" s="269" t="e">
        <f>VLOOKUP(E19,D134:E154,2,FALSE)</f>
        <v>#N/A</v>
      </c>
      <c r="F26" s="270"/>
      <c r="G26" s="270"/>
      <c r="H26" s="271"/>
    </row>
    <row r="27" spans="1:11" s="3" customFormat="1" ht="26.4" customHeight="1" x14ac:dyDescent="0.3">
      <c r="B27" s="195"/>
      <c r="C27" s="195"/>
      <c r="D27" s="56" t="s">
        <v>78</v>
      </c>
      <c r="E27" s="266"/>
      <c r="F27" s="267"/>
      <c r="G27" s="267"/>
      <c r="H27" s="268"/>
    </row>
    <row r="28" spans="1:11" s="3" customFormat="1" ht="37.950000000000003" customHeight="1" x14ac:dyDescent="0.3">
      <c r="B28" s="195"/>
      <c r="C28" s="195"/>
      <c r="D28" s="56" t="s">
        <v>80</v>
      </c>
      <c r="E28" s="266"/>
      <c r="F28" s="267"/>
      <c r="G28" s="267"/>
      <c r="H28" s="268"/>
      <c r="K28" s="60"/>
    </row>
    <row r="29" spans="1:11" s="3" customFormat="1" ht="58.95" customHeight="1" x14ac:dyDescent="0.3">
      <c r="B29" s="195"/>
      <c r="C29" s="195"/>
      <c r="D29" s="56" t="s">
        <v>82</v>
      </c>
      <c r="E29" s="266"/>
      <c r="F29" s="267"/>
      <c r="G29" s="267"/>
      <c r="H29" s="268"/>
    </row>
    <row r="30" spans="1:11" s="3" customFormat="1" ht="58.95" customHeight="1" x14ac:dyDescent="0.3">
      <c r="B30" s="195"/>
      <c r="C30" s="195"/>
      <c r="D30" s="56" t="s">
        <v>84</v>
      </c>
      <c r="E30" s="263"/>
      <c r="F30" s="264"/>
      <c r="G30" s="264"/>
      <c r="H30" s="265"/>
    </row>
    <row r="31" spans="1:11" s="3" customFormat="1" ht="58.95" customHeight="1" x14ac:dyDescent="0.3">
      <c r="B31" s="195"/>
      <c r="C31" s="195"/>
      <c r="D31" s="56" t="s">
        <v>86</v>
      </c>
      <c r="E31" s="263"/>
      <c r="F31" s="264"/>
      <c r="G31" s="264"/>
      <c r="H31" s="265"/>
    </row>
    <row r="32" spans="1:11" s="3" customFormat="1" ht="58.95" customHeight="1" x14ac:dyDescent="0.3">
      <c r="B32" s="165"/>
      <c r="C32" s="165"/>
      <c r="D32" s="61" t="s">
        <v>88</v>
      </c>
      <c r="E32" s="27"/>
      <c r="F32" s="45"/>
      <c r="G32" s="27"/>
      <c r="H32" s="40"/>
    </row>
    <row r="33" spans="2:8" s="3" customFormat="1" ht="69" customHeight="1" x14ac:dyDescent="0.3">
      <c r="B33" s="164"/>
      <c r="C33" s="164" t="s">
        <v>92</v>
      </c>
      <c r="D33" s="196" t="s">
        <v>93</v>
      </c>
      <c r="E33" s="197"/>
      <c r="F33" s="197"/>
      <c r="G33" s="197"/>
      <c r="H33" s="198"/>
    </row>
    <row r="34" spans="2:8" s="3" customFormat="1" ht="103.95" customHeight="1" x14ac:dyDescent="0.3">
      <c r="B34" s="195"/>
      <c r="C34" s="195"/>
      <c r="D34" s="199" t="s">
        <v>94</v>
      </c>
      <c r="E34" s="200"/>
      <c r="F34" s="200"/>
      <c r="G34" s="200"/>
      <c r="H34" s="201"/>
    </row>
    <row r="35" spans="2:8" s="3" customFormat="1" ht="42.6" customHeight="1" x14ac:dyDescent="0.3">
      <c r="B35" s="195"/>
      <c r="C35" s="195"/>
      <c r="D35" s="53" t="s">
        <v>95</v>
      </c>
      <c r="E35" s="202"/>
      <c r="F35" s="203"/>
      <c r="G35" s="204"/>
      <c r="H35" s="204"/>
    </row>
    <row r="36" spans="2:8" s="3" customFormat="1" ht="26.4" customHeight="1" x14ac:dyDescent="0.3">
      <c r="B36" s="195"/>
      <c r="C36" s="195"/>
      <c r="D36" s="180" t="s">
        <v>97</v>
      </c>
      <c r="E36" s="181"/>
      <c r="F36" s="181"/>
      <c r="G36" s="181"/>
      <c r="H36" s="182"/>
    </row>
    <row r="37" spans="2:8" s="3" customFormat="1" ht="49.2" customHeight="1" x14ac:dyDescent="0.3">
      <c r="B37" s="195"/>
      <c r="C37" s="195"/>
      <c r="D37" s="56" t="s">
        <v>98</v>
      </c>
      <c r="E37" s="243"/>
      <c r="F37" s="244"/>
      <c r="G37" s="247" t="str">
        <f>IF(E37="","",IF(E37=1,"Muy por debajo de la media",IF(E37=2,"Por debajo de la media",IF(E37=3,"En la media",IF(E37=4,"Por encima de la media",IF(E37=5,"Muy por encima de la media"))))))</f>
        <v/>
      </c>
      <c r="H37" s="248"/>
    </row>
    <row r="38" spans="2:8" s="3" customFormat="1" ht="74.400000000000006" customHeight="1" x14ac:dyDescent="0.3">
      <c r="B38" s="195"/>
      <c r="C38" s="195"/>
      <c r="D38" s="62" t="s">
        <v>99</v>
      </c>
      <c r="E38" s="243"/>
      <c r="F38" s="244"/>
      <c r="G38" s="247" t="str">
        <f t="shared" ref="G38:G41" si="0">IF(E38="","",IF(E38=1,"Muy por debajo de la media",IF(E38=2,"Por debajo de la media",IF(E38=3,"En la media",IF(E38=4,"Por encima de la media",IF(E38=5,"Muy por encima de la media"))))))</f>
        <v/>
      </c>
      <c r="H38" s="248"/>
    </row>
    <row r="39" spans="2:8" s="3" customFormat="1" ht="63" customHeight="1" x14ac:dyDescent="0.3">
      <c r="B39" s="195"/>
      <c r="C39" s="195"/>
      <c r="D39" s="56" t="s">
        <v>100</v>
      </c>
      <c r="E39" s="243"/>
      <c r="F39" s="244"/>
      <c r="G39" s="247" t="str">
        <f t="shared" si="0"/>
        <v/>
      </c>
      <c r="H39" s="248"/>
    </row>
    <row r="40" spans="2:8" s="3" customFormat="1" ht="63.6" customHeight="1" x14ac:dyDescent="0.3">
      <c r="B40" s="195"/>
      <c r="C40" s="195"/>
      <c r="D40" s="56" t="s">
        <v>101</v>
      </c>
      <c r="E40" s="243"/>
      <c r="F40" s="244"/>
      <c r="G40" s="247" t="str">
        <f t="shared" si="0"/>
        <v/>
      </c>
      <c r="H40" s="248"/>
    </row>
    <row r="41" spans="2:8" s="3" customFormat="1" ht="63" customHeight="1" x14ac:dyDescent="0.3">
      <c r="B41" s="195"/>
      <c r="C41" s="195"/>
      <c r="D41" s="56" t="s">
        <v>102</v>
      </c>
      <c r="E41" s="243"/>
      <c r="F41" s="244"/>
      <c r="G41" s="247" t="str">
        <f t="shared" si="0"/>
        <v/>
      </c>
      <c r="H41" s="248"/>
    </row>
    <row r="42" spans="2:8" s="3" customFormat="1" ht="64.95" customHeight="1" x14ac:dyDescent="0.3">
      <c r="B42" s="195"/>
      <c r="C42" s="195"/>
      <c r="D42" s="56" t="s">
        <v>103</v>
      </c>
      <c r="E42" s="252"/>
      <c r="F42" s="253"/>
      <c r="G42" s="247" t="str">
        <f>IF(E42="","",IF(E42&lt;2,"Muy por debajo de la media",IF(E42&lt;3,"Por debajo de la media",IF(E42&lt;4,"En la media",IF(E42&lt;5,"Por encima de la media",IF(E42=5,"Muy por encima de la media",""))))))</f>
        <v/>
      </c>
      <c r="H42" s="248"/>
    </row>
    <row r="43" spans="2:8" s="3" customFormat="1" ht="54.6" customHeight="1" x14ac:dyDescent="0.3">
      <c r="B43" s="195"/>
      <c r="C43" s="195"/>
      <c r="D43" s="196" t="s">
        <v>104</v>
      </c>
      <c r="E43" s="197"/>
      <c r="F43" s="197"/>
      <c r="G43" s="197"/>
      <c r="H43" s="198"/>
    </row>
    <row r="44" spans="2:8" s="3" customFormat="1" ht="45" customHeight="1" x14ac:dyDescent="0.3">
      <c r="B44" s="195"/>
      <c r="C44" s="195"/>
      <c r="D44" s="199" t="s">
        <v>105</v>
      </c>
      <c r="E44" s="200"/>
      <c r="F44" s="200"/>
      <c r="G44" s="200"/>
      <c r="H44" s="201"/>
    </row>
    <row r="45" spans="2:8" s="3" customFormat="1" ht="42.6" customHeight="1" x14ac:dyDescent="0.3">
      <c r="B45" s="195"/>
      <c r="C45" s="195"/>
      <c r="D45" s="53" t="s">
        <v>106</v>
      </c>
      <c r="E45" s="249"/>
      <c r="F45" s="250"/>
      <c r="G45" s="250"/>
      <c r="H45" s="251"/>
    </row>
    <row r="46" spans="2:8" s="3" customFormat="1" ht="26.4" customHeight="1" x14ac:dyDescent="0.3">
      <c r="B46" s="195"/>
      <c r="C46" s="195"/>
      <c r="D46" s="63" t="s">
        <v>108</v>
      </c>
      <c r="E46" s="75"/>
      <c r="F46" s="75"/>
      <c r="G46" s="75"/>
      <c r="H46" s="79"/>
    </row>
    <row r="47" spans="2:8" s="3" customFormat="1" ht="49.2" customHeight="1" x14ac:dyDescent="0.3">
      <c r="B47" s="195"/>
      <c r="C47" s="195"/>
      <c r="D47" s="63" t="s">
        <v>112</v>
      </c>
      <c r="E47" s="75"/>
      <c r="F47" s="75"/>
      <c r="G47" s="75"/>
      <c r="H47" s="79"/>
    </row>
    <row r="48" spans="2:8" s="3" customFormat="1" ht="74.400000000000006" customHeight="1" x14ac:dyDescent="0.3">
      <c r="B48" s="195"/>
      <c r="C48" s="195"/>
      <c r="D48" s="63" t="s">
        <v>116</v>
      </c>
      <c r="E48" s="75"/>
      <c r="F48" s="75"/>
      <c r="G48" s="75"/>
      <c r="H48" s="75"/>
    </row>
    <row r="49" spans="1:8" s="3" customFormat="1" ht="63" customHeight="1" x14ac:dyDescent="0.3">
      <c r="B49" s="237"/>
      <c r="C49" s="241" t="s">
        <v>439</v>
      </c>
      <c r="D49" s="245" t="s">
        <v>350</v>
      </c>
      <c r="E49" s="245"/>
      <c r="F49" s="245"/>
      <c r="G49" s="245"/>
      <c r="H49" s="246"/>
    </row>
    <row r="50" spans="1:8" s="3" customFormat="1" ht="255.6" customHeight="1" x14ac:dyDescent="0.3">
      <c r="B50" s="237"/>
      <c r="C50" s="242"/>
      <c r="D50" s="107"/>
      <c r="E50" s="238" t="str">
        <f>IF(D50="","",IFERROR(
IF(VLOOKUP(TRIM(D50),$B$194:$C$203,2,FALSE)="","",IF(OR(LEFT(VLOOKUP(TRIM(D50),$B$194:$C$203,2,FALSE),7)="http://",LEFT(VLOOKUP(TRIM(D50),$B$194:$C$203,2,FALSE),8)="https://"),HYPERLINK(VLOOKUP(TRIM(D50),$B$194:$C$203,2,FALSE),VLOOKUP(TRIM(D50),$B$194:$C$203,2,FALSE)),VLOOKUP(TRIM(D50),$B$194:$C$203,2,FALSE))),
"Source not found"))</f>
        <v/>
      </c>
      <c r="F50" s="238"/>
      <c r="G50" s="239" t="str">
        <f>IF(D50="","","Si no aparece un link en la celda anterior, es porque estas fuentes dependen de la Comunidad Autónoma o de la institución correspondiente.")</f>
        <v/>
      </c>
      <c r="H50" s="239"/>
    </row>
    <row r="51" spans="1:8" s="3" customFormat="1" ht="54.6" customHeight="1" x14ac:dyDescent="0.3">
      <c r="B51" s="237"/>
      <c r="C51" s="242"/>
      <c r="D51" s="2" t="str">
        <f>IF(D50="","","Aplica o no aplica: Indique si la solución utilizada ha sido útil y pertinente para su búsqueda de información y contraste con los indicadores básicos.")</f>
        <v/>
      </c>
      <c r="E51" s="240"/>
      <c r="F51" s="240"/>
      <c r="G51" s="240"/>
      <c r="H51" s="240"/>
    </row>
    <row r="52" spans="1:8" s="3" customFormat="1" ht="55.2" customHeight="1" x14ac:dyDescent="0.3">
      <c r="B52" s="237"/>
      <c r="C52" s="242"/>
      <c r="D52" s="2" t="str">
        <f>IF(D50="","","Cuál: Especifique el ámbito, sector o categoría de la información obtenida.")</f>
        <v/>
      </c>
      <c r="E52" s="240"/>
      <c r="F52" s="240"/>
      <c r="G52" s="240"/>
      <c r="H52" s="240"/>
    </row>
    <row r="53" spans="1:8" s="3" customFormat="1" ht="44.4" customHeight="1" x14ac:dyDescent="0.3">
      <c r="B53" s="237"/>
      <c r="C53" s="242"/>
      <c r="D53" s="2" t="str">
        <f>IF(D50="","","Información contrastada: Describa en detalle qué tipo de información ha buscado, cuáles fueron los criterios utilizados para seleccionar las fuentes de verificación y cómo ha comparado los datos obtenidos.")</f>
        <v/>
      </c>
      <c r="E53" s="240"/>
      <c r="F53" s="240"/>
      <c r="G53" s="240"/>
      <c r="H53" s="240"/>
    </row>
    <row r="54" spans="1:8" s="3" customFormat="1" ht="44.4" customHeight="1" x14ac:dyDescent="0.3">
      <c r="B54" s="237"/>
      <c r="C54" s="242"/>
      <c r="D54" s="2" t="str">
        <f>IF(D50="","","Conclusiones relevantes: Exponga los hallazgos más importantes derivados de la información obtenida y su posible impacto en el análisis.")</f>
        <v/>
      </c>
      <c r="E54" s="240"/>
      <c r="F54" s="240"/>
      <c r="G54" s="240"/>
      <c r="H54" s="240"/>
    </row>
    <row r="55" spans="1:8" s="3" customFormat="1" ht="44.4" customHeight="1" x14ac:dyDescent="0.3">
      <c r="B55" s="237"/>
      <c r="C55" s="242"/>
      <c r="D55" s="107"/>
      <c r="E55" s="238" t="str">
        <f>IF(D55="","",IFERROR(
IF(VLOOKUP(TRIM(D55),$B$194:$C$203,2,FALSE)="","",IF(OR(LEFT(VLOOKUP(TRIM(D55),$B$194:$C$203,2,FALSE),7)="http://",LEFT(VLOOKUP(TRIM(D55),$B$194:$C$203,2,FALSE),8)="https://"),HYPERLINK(VLOOKUP(TRIM(D55),$B$194:$C$203,2,FALSE),VLOOKUP(TRIM(D55),$B$194:$C$203,2,FALSE)),VLOOKUP(TRIM(D55),$B$194:$C$203,2,FALSE))),
"Source not found"))</f>
        <v/>
      </c>
      <c r="F55" s="238"/>
      <c r="G55" s="239" t="str">
        <f>IF(D55="","","Si no aparece un link en la celda anterior, es porque estas fuentes dependen de la Comunidad Autónoma o de la institución correspondiente.")</f>
        <v/>
      </c>
      <c r="H55" s="239"/>
    </row>
    <row r="56" spans="1:8" s="3" customFormat="1" ht="44.4" customHeight="1" x14ac:dyDescent="0.3">
      <c r="B56" s="237"/>
      <c r="C56" s="242"/>
      <c r="D56" s="2" t="str">
        <f>IF(D55="","","Aplica o no aplica: Indique si la solución utilizada ha sido útil y pertinente para su búsqueda de información y contraste con los indicadores básicos.")</f>
        <v/>
      </c>
      <c r="E56" s="240"/>
      <c r="F56" s="240"/>
      <c r="G56" s="240"/>
      <c r="H56" s="240"/>
    </row>
    <row r="57" spans="1:8" s="3" customFormat="1" ht="55.2" customHeight="1" x14ac:dyDescent="0.3">
      <c r="B57" s="237"/>
      <c r="C57" s="242"/>
      <c r="D57" s="2" t="str">
        <f>IF(D55="","","Cuál: Especifique el ámbito, sector o categoría de la información obtenida.")</f>
        <v/>
      </c>
      <c r="E57" s="240"/>
      <c r="F57" s="240"/>
      <c r="G57" s="240"/>
      <c r="H57" s="240"/>
    </row>
    <row r="58" spans="1:8" s="3" customFormat="1" ht="44.4" customHeight="1" x14ac:dyDescent="0.3">
      <c r="B58" s="237"/>
      <c r="C58" s="242"/>
      <c r="D58" s="2" t="str">
        <f>IF(D55="","","Información contrastada: Describa en detalle qué tipo de información ha buscado, cuáles fueron los criterios utilizados para seleccionar las fuentes de verificación y cómo ha comparado los datos obtenidos.")</f>
        <v/>
      </c>
      <c r="E58" s="240"/>
      <c r="F58" s="240"/>
      <c r="G58" s="240"/>
      <c r="H58" s="240"/>
    </row>
    <row r="59" spans="1:8" s="3" customFormat="1" ht="44.4" customHeight="1" x14ac:dyDescent="0.3">
      <c r="B59" s="237"/>
      <c r="C59" s="242"/>
      <c r="D59" s="2" t="str">
        <f>IF(D55="","","Conclusiones relevantes: Exponga los hallazgos más importantes derivados de la información obtenida y su posible impacto en el análisis.")</f>
        <v/>
      </c>
      <c r="E59" s="240"/>
      <c r="F59" s="240"/>
      <c r="G59" s="240"/>
      <c r="H59" s="240"/>
    </row>
    <row r="60" spans="1:8" s="3" customFormat="1" ht="44.4" customHeight="1" x14ac:dyDescent="0.3">
      <c r="A60" s="90"/>
      <c r="B60" s="237"/>
      <c r="C60" s="242"/>
      <c r="D60" s="107"/>
      <c r="E60" s="238" t="str">
        <f>IF(D60="","",IFERROR(
IF(VLOOKUP(TRIM(D60),$B$194:$C$203,2,FALSE)="","",IF(OR(LEFT(VLOOKUP(TRIM(D60),$B$194:$C$203,2,FALSE),7)="http://",LEFT(VLOOKUP(TRIM(D60),$B$194:$C$203,2,FALSE),8)="https://"),HYPERLINK(VLOOKUP(TRIM(D60),$B$194:$C$203,2,FALSE),VLOOKUP(TRIM(D60),$B$194:$C$203,2,FALSE)),VLOOKUP(TRIM(D60),$B$194:$C$203,2,FALSE))),
"Source not found"))</f>
        <v/>
      </c>
      <c r="F60" s="238"/>
      <c r="G60" s="239" t="str">
        <f>IF(D60="","","Si no aparece un link en la celda anterior, es porque estas fuentes dependen de la Comunidad Autónoma o de la institución correspondiente.")</f>
        <v/>
      </c>
      <c r="H60" s="239"/>
    </row>
    <row r="61" spans="1:8" s="3" customFormat="1" ht="44.4" customHeight="1" x14ac:dyDescent="0.3">
      <c r="A61" s="90"/>
      <c r="B61" s="237"/>
      <c r="C61" s="242"/>
      <c r="D61" s="2" t="str">
        <f>IF(D60="","","Aplica o no aplica: Indique si la solución utilizada ha sido útil y pertinente para su búsqueda de información y contraste con los indicadores básicos.")</f>
        <v/>
      </c>
      <c r="E61" s="240"/>
      <c r="F61" s="240"/>
      <c r="G61" s="240"/>
      <c r="H61" s="240"/>
    </row>
    <row r="62" spans="1:8" s="3" customFormat="1" ht="52.95" customHeight="1" x14ac:dyDescent="0.3">
      <c r="A62" s="90"/>
      <c r="B62" s="237"/>
      <c r="C62" s="242"/>
      <c r="D62" s="2" t="str">
        <f>IF(D60="","","Cuál: Especifique el ámbito, sector o categoría de la información obtenida.")</f>
        <v/>
      </c>
      <c r="E62" s="240"/>
      <c r="F62" s="240"/>
      <c r="G62" s="240"/>
      <c r="H62" s="240"/>
    </row>
    <row r="63" spans="1:8" s="3" customFormat="1" ht="45.6" customHeight="1" x14ac:dyDescent="0.3">
      <c r="A63" s="90"/>
      <c r="B63" s="237"/>
      <c r="C63" s="242"/>
      <c r="D63" s="2" t="str">
        <f>IF(D60="","","Información contrastada: Describa en detalle qué tipo de información ha buscado, cuáles fueron los criterios utilizados para seleccionar las fuentes de verificación y cómo ha comparado los datos obtenidos.")</f>
        <v/>
      </c>
      <c r="E63" s="240"/>
      <c r="F63" s="240"/>
      <c r="G63" s="240"/>
      <c r="H63" s="240"/>
    </row>
    <row r="64" spans="1:8" s="3" customFormat="1" ht="39.6" customHeight="1" x14ac:dyDescent="0.3">
      <c r="A64" s="90"/>
      <c r="B64" s="237"/>
      <c r="C64" s="242"/>
      <c r="D64" s="2" t="str">
        <f>IF(D60="","","Conclusiones relevantes: Exponga los hallazgos más importantes derivados de la información obtenida y su posible impacto en el análisis.")</f>
        <v/>
      </c>
      <c r="E64" s="240"/>
      <c r="F64" s="240"/>
      <c r="G64" s="240"/>
      <c r="H64" s="240"/>
    </row>
    <row r="65" spans="1:11" s="3" customFormat="1" ht="39.6" customHeight="1" x14ac:dyDescent="0.3">
      <c r="A65" s="80"/>
      <c r="B65" s="81"/>
      <c r="C65" s="82"/>
      <c r="D65" s="83"/>
      <c r="E65" s="82"/>
      <c r="F65" s="82"/>
      <c r="G65" s="82"/>
      <c r="H65" s="82"/>
      <c r="I65" s="80"/>
      <c r="J65" s="80"/>
      <c r="K65" s="80"/>
    </row>
    <row r="66" spans="1:11" s="3" customFormat="1" ht="41.4" customHeight="1" x14ac:dyDescent="0.3">
      <c r="A66" s="80"/>
      <c r="B66" s="81"/>
      <c r="C66" s="82"/>
      <c r="D66" s="83"/>
      <c r="E66" s="82"/>
      <c r="F66" s="82"/>
      <c r="G66" s="82"/>
      <c r="H66" s="82"/>
      <c r="I66" s="80"/>
      <c r="J66" s="80"/>
      <c r="K66" s="80"/>
    </row>
    <row r="80" spans="1:11" x14ac:dyDescent="0.3">
      <c r="A80" s="84"/>
      <c r="B80" s="84"/>
    </row>
    <row r="81" spans="1:3" x14ac:dyDescent="0.3">
      <c r="A81" s="84"/>
      <c r="B81" s="84"/>
      <c r="C81" s="82">
        <v>0</v>
      </c>
    </row>
    <row r="82" spans="1:3" x14ac:dyDescent="0.3">
      <c r="A82" s="84"/>
      <c r="B82" s="84"/>
      <c r="C82" s="82">
        <v>500</v>
      </c>
    </row>
    <row r="83" spans="1:3" x14ac:dyDescent="0.3">
      <c r="A83" s="84"/>
      <c r="B83" s="84" t="s">
        <v>247</v>
      </c>
      <c r="C83" s="85">
        <v>1000</v>
      </c>
    </row>
    <row r="84" spans="1:3" x14ac:dyDescent="0.3">
      <c r="A84" s="84"/>
      <c r="B84" s="84" t="s">
        <v>248</v>
      </c>
      <c r="C84" s="85">
        <v>1500</v>
      </c>
    </row>
    <row r="85" spans="1:3" x14ac:dyDescent="0.3">
      <c r="A85" s="84"/>
      <c r="B85" s="84" t="s">
        <v>249</v>
      </c>
      <c r="C85" s="85">
        <v>2000</v>
      </c>
    </row>
    <row r="86" spans="1:3" x14ac:dyDescent="0.3">
      <c r="A86" s="84"/>
      <c r="B86" s="84" t="s">
        <v>250</v>
      </c>
      <c r="C86" s="85">
        <v>2500</v>
      </c>
    </row>
    <row r="87" spans="1:3" x14ac:dyDescent="0.3">
      <c r="A87" s="84"/>
      <c r="B87" s="84" t="s">
        <v>251</v>
      </c>
      <c r="C87" s="85">
        <v>3000</v>
      </c>
    </row>
    <row r="88" spans="1:3" x14ac:dyDescent="0.3">
      <c r="A88" s="84"/>
      <c r="B88" s="84" t="s">
        <v>252</v>
      </c>
      <c r="C88" s="85">
        <v>3500</v>
      </c>
    </row>
    <row r="89" spans="1:3" x14ac:dyDescent="0.3">
      <c r="A89" s="84"/>
      <c r="B89" s="84" t="s">
        <v>253</v>
      </c>
      <c r="C89" s="85">
        <v>4000</v>
      </c>
    </row>
    <row r="90" spans="1:3" x14ac:dyDescent="0.3">
      <c r="A90" s="84"/>
      <c r="B90" s="84" t="s">
        <v>254</v>
      </c>
      <c r="C90" s="85">
        <v>4500</v>
      </c>
    </row>
    <row r="91" spans="1:3" x14ac:dyDescent="0.3">
      <c r="A91" s="84"/>
      <c r="B91" s="84" t="s">
        <v>238</v>
      </c>
      <c r="C91" s="85">
        <v>5000</v>
      </c>
    </row>
    <row r="92" spans="1:3" x14ac:dyDescent="0.3">
      <c r="A92" s="84"/>
      <c r="B92" s="84" t="s">
        <v>255</v>
      </c>
      <c r="C92" s="85">
        <v>5500</v>
      </c>
    </row>
    <row r="93" spans="1:3" x14ac:dyDescent="0.3">
      <c r="A93" s="84"/>
      <c r="B93" s="84" t="s">
        <v>235</v>
      </c>
    </row>
    <row r="94" spans="1:3" x14ac:dyDescent="0.3">
      <c r="A94" s="84"/>
      <c r="B94" s="84" t="s">
        <v>256</v>
      </c>
    </row>
    <row r="95" spans="1:3" x14ac:dyDescent="0.3">
      <c r="A95" s="84"/>
      <c r="B95" s="84" t="s">
        <v>52</v>
      </c>
    </row>
    <row r="96" spans="1:3" x14ac:dyDescent="0.3">
      <c r="A96" s="84"/>
      <c r="B96" s="84" t="s">
        <v>257</v>
      </c>
    </row>
    <row r="97" spans="1:3" x14ac:dyDescent="0.3">
      <c r="A97" s="84"/>
      <c r="B97" s="84" t="s">
        <v>77</v>
      </c>
      <c r="C97" s="84" t="s">
        <v>122</v>
      </c>
    </row>
    <row r="98" spans="1:3" x14ac:dyDescent="0.3">
      <c r="A98" s="84"/>
      <c r="B98" s="84" t="s">
        <v>258</v>
      </c>
      <c r="C98" s="84" t="s">
        <v>172</v>
      </c>
    </row>
    <row r="99" spans="1:3" x14ac:dyDescent="0.3">
      <c r="A99" s="84"/>
      <c r="B99" s="84" t="s">
        <v>259</v>
      </c>
      <c r="C99" s="82" t="s">
        <v>260</v>
      </c>
    </row>
    <row r="100" spans="1:3" x14ac:dyDescent="0.3">
      <c r="A100" s="84"/>
      <c r="B100" s="84" t="s">
        <v>261</v>
      </c>
      <c r="C100" s="82" t="s">
        <v>262</v>
      </c>
    </row>
    <row r="101" spans="1:3" x14ac:dyDescent="0.3">
      <c r="A101" s="84"/>
      <c r="B101" s="84" t="s">
        <v>263</v>
      </c>
      <c r="C101" s="82" t="s">
        <v>64</v>
      </c>
    </row>
    <row r="102" spans="1:3" x14ac:dyDescent="0.3">
      <c r="A102" s="84"/>
      <c r="B102" s="84" t="s">
        <v>264</v>
      </c>
      <c r="C102" s="82" t="s">
        <v>265</v>
      </c>
    </row>
    <row r="103" spans="1:3" x14ac:dyDescent="0.3">
      <c r="A103" s="84"/>
      <c r="B103" s="84" t="s">
        <v>60</v>
      </c>
    </row>
    <row r="104" spans="1:3" x14ac:dyDescent="0.3">
      <c r="A104" s="84"/>
      <c r="B104" s="84" t="s">
        <v>266</v>
      </c>
      <c r="C104" s="82" t="s">
        <v>267</v>
      </c>
    </row>
    <row r="105" spans="1:3" x14ac:dyDescent="0.3">
      <c r="A105" s="84"/>
      <c r="B105" s="86">
        <v>0.12</v>
      </c>
      <c r="C105" s="82" t="s">
        <v>181</v>
      </c>
    </row>
    <row r="106" spans="1:3" x14ac:dyDescent="0.3">
      <c r="A106" s="84"/>
      <c r="B106" s="86">
        <v>0.15</v>
      </c>
      <c r="C106" s="82" t="s">
        <v>268</v>
      </c>
    </row>
    <row r="107" spans="1:3" x14ac:dyDescent="0.3">
      <c r="A107" s="84"/>
      <c r="B107" s="84"/>
      <c r="C107" s="82" t="s">
        <v>269</v>
      </c>
    </row>
    <row r="108" spans="1:3" x14ac:dyDescent="0.3">
      <c r="A108" s="84"/>
      <c r="B108" s="84"/>
    </row>
    <row r="109" spans="1:3" x14ac:dyDescent="0.3">
      <c r="A109" s="84"/>
      <c r="B109" s="84">
        <v>1</v>
      </c>
      <c r="C109" s="87" t="s">
        <v>270</v>
      </c>
    </row>
    <row r="110" spans="1:3" x14ac:dyDescent="0.3">
      <c r="A110" s="84"/>
      <c r="B110" s="84">
        <v>2</v>
      </c>
      <c r="C110" s="87" t="s">
        <v>55</v>
      </c>
    </row>
    <row r="111" spans="1:3" x14ac:dyDescent="0.3">
      <c r="A111" s="84"/>
      <c r="B111" s="84">
        <v>3</v>
      </c>
      <c r="C111" s="87" t="s">
        <v>271</v>
      </c>
    </row>
    <row r="112" spans="1:3" x14ac:dyDescent="0.3">
      <c r="A112" s="84"/>
      <c r="B112" s="84">
        <v>4</v>
      </c>
      <c r="C112" s="87" t="s">
        <v>272</v>
      </c>
    </row>
    <row r="113" spans="1:3" x14ac:dyDescent="0.3">
      <c r="A113" s="84"/>
      <c r="B113" s="84">
        <v>5</v>
      </c>
      <c r="C113" s="87" t="s">
        <v>273</v>
      </c>
    </row>
    <row r="114" spans="1:3" x14ac:dyDescent="0.3">
      <c r="A114" s="84"/>
      <c r="B114" s="84">
        <v>6</v>
      </c>
      <c r="C114" s="87" t="s">
        <v>274</v>
      </c>
    </row>
    <row r="115" spans="1:3" x14ac:dyDescent="0.3">
      <c r="A115" s="84"/>
      <c r="B115" s="84">
        <v>7</v>
      </c>
      <c r="C115" s="87" t="s">
        <v>275</v>
      </c>
    </row>
    <row r="116" spans="1:3" x14ac:dyDescent="0.3">
      <c r="A116" s="84"/>
      <c r="B116" s="84">
        <v>8</v>
      </c>
      <c r="C116" s="87" t="s">
        <v>276</v>
      </c>
    </row>
    <row r="117" spans="1:3" x14ac:dyDescent="0.3">
      <c r="A117" s="84"/>
      <c r="B117" s="84">
        <v>9</v>
      </c>
      <c r="C117" s="87" t="s">
        <v>277</v>
      </c>
    </row>
    <row r="118" spans="1:3" x14ac:dyDescent="0.3">
      <c r="A118" s="84"/>
      <c r="B118" s="84">
        <v>10</v>
      </c>
      <c r="C118" s="87" t="s">
        <v>278</v>
      </c>
    </row>
    <row r="119" spans="1:3" x14ac:dyDescent="0.3">
      <c r="A119" s="84"/>
      <c r="B119" s="84">
        <v>11</v>
      </c>
    </row>
    <row r="120" spans="1:3" x14ac:dyDescent="0.3">
      <c r="A120" s="84"/>
      <c r="B120" s="84">
        <v>12</v>
      </c>
    </row>
    <row r="121" spans="1:3" x14ac:dyDescent="0.3">
      <c r="A121" s="84"/>
      <c r="B121" s="84">
        <v>13</v>
      </c>
    </row>
    <row r="122" spans="1:3" x14ac:dyDescent="0.3">
      <c r="A122" s="84"/>
      <c r="B122" s="84">
        <v>14</v>
      </c>
    </row>
    <row r="123" spans="1:3" x14ac:dyDescent="0.3">
      <c r="A123" s="84"/>
      <c r="B123" s="84">
        <v>15</v>
      </c>
    </row>
    <row r="124" spans="1:3" x14ac:dyDescent="0.3">
      <c r="A124" s="84"/>
      <c r="B124" s="84">
        <v>16</v>
      </c>
    </row>
    <row r="125" spans="1:3" x14ac:dyDescent="0.3">
      <c r="A125" s="84"/>
      <c r="B125" s="84">
        <v>17</v>
      </c>
    </row>
    <row r="126" spans="1:3" x14ac:dyDescent="0.3">
      <c r="A126" s="84"/>
      <c r="B126" s="84">
        <v>18</v>
      </c>
    </row>
    <row r="127" spans="1:3" x14ac:dyDescent="0.3">
      <c r="A127" s="84"/>
      <c r="B127" s="84">
        <v>19</v>
      </c>
    </row>
    <row r="128" spans="1:3" x14ac:dyDescent="0.3">
      <c r="A128" s="84"/>
      <c r="B128" s="84">
        <v>20</v>
      </c>
    </row>
    <row r="129" spans="1:5" x14ac:dyDescent="0.3">
      <c r="A129" s="84"/>
      <c r="B129" s="84">
        <v>21</v>
      </c>
    </row>
    <row r="130" spans="1:5" x14ac:dyDescent="0.3">
      <c r="A130" s="84"/>
      <c r="B130" s="84">
        <v>22</v>
      </c>
    </row>
    <row r="131" spans="1:5" x14ac:dyDescent="0.3">
      <c r="A131" s="84"/>
      <c r="B131" s="84">
        <v>23</v>
      </c>
    </row>
    <row r="132" spans="1:5" x14ac:dyDescent="0.3">
      <c r="A132" s="84"/>
      <c r="B132" s="84">
        <v>24</v>
      </c>
    </row>
    <row r="133" spans="1:5" ht="14.4" x14ac:dyDescent="0.3">
      <c r="A133" s="84"/>
      <c r="B133" s="84">
        <v>25</v>
      </c>
      <c r="C133" s="82" t="s">
        <v>279</v>
      </c>
      <c r="D133" s="108" t="s">
        <v>461</v>
      </c>
      <c r="E133" s="108" t="s">
        <v>462</v>
      </c>
    </row>
    <row r="134" spans="1:5" ht="24" x14ac:dyDescent="0.3">
      <c r="A134" s="84"/>
      <c r="B134" s="84">
        <v>26</v>
      </c>
      <c r="C134" s="82" t="s">
        <v>280</v>
      </c>
      <c r="D134" s="109" t="s">
        <v>463</v>
      </c>
      <c r="E134" s="109" t="s">
        <v>464</v>
      </c>
    </row>
    <row r="135" spans="1:5" ht="28.8" x14ac:dyDescent="0.3">
      <c r="A135" s="84"/>
      <c r="B135" s="84">
        <v>27</v>
      </c>
      <c r="C135" s="82" t="s">
        <v>281</v>
      </c>
      <c r="D135" s="109" t="s">
        <v>465</v>
      </c>
      <c r="E135" s="109" t="s">
        <v>466</v>
      </c>
    </row>
    <row r="136" spans="1:5" ht="28.8" x14ac:dyDescent="0.3">
      <c r="A136" s="84"/>
      <c r="B136" s="84">
        <v>28</v>
      </c>
      <c r="C136" s="82" t="s">
        <v>282</v>
      </c>
      <c r="D136" s="109" t="s">
        <v>467</v>
      </c>
      <c r="E136" s="109" t="s">
        <v>468</v>
      </c>
    </row>
    <row r="137" spans="1:5" ht="28.8" x14ac:dyDescent="0.3">
      <c r="A137" s="84"/>
      <c r="B137" s="84">
        <v>29</v>
      </c>
      <c r="C137" s="82" t="s">
        <v>283</v>
      </c>
      <c r="D137" s="109" t="s">
        <v>469</v>
      </c>
      <c r="E137" s="109" t="s">
        <v>470</v>
      </c>
    </row>
    <row r="138" spans="1:5" ht="14.4" x14ac:dyDescent="0.3">
      <c r="A138" s="84"/>
      <c r="B138" s="84">
        <v>30</v>
      </c>
      <c r="C138" s="82" t="s">
        <v>284</v>
      </c>
      <c r="D138" s="109" t="s">
        <v>471</v>
      </c>
      <c r="E138" s="109" t="s">
        <v>472</v>
      </c>
    </row>
    <row r="139" spans="1:5" ht="28.8" x14ac:dyDescent="0.3">
      <c r="A139" s="84"/>
      <c r="B139" s="84">
        <v>31</v>
      </c>
      <c r="C139" s="82" t="s">
        <v>285</v>
      </c>
      <c r="D139" s="109" t="s">
        <v>473</v>
      </c>
      <c r="E139" s="109" t="s">
        <v>474</v>
      </c>
    </row>
    <row r="140" spans="1:5" ht="36" x14ac:dyDescent="0.3">
      <c r="A140" s="84"/>
      <c r="B140" s="84">
        <v>1</v>
      </c>
      <c r="C140" s="82" t="s">
        <v>286</v>
      </c>
      <c r="D140" s="109" t="s">
        <v>475</v>
      </c>
      <c r="E140" s="109" t="s">
        <v>446</v>
      </c>
    </row>
    <row r="141" spans="1:5" ht="28.8" x14ac:dyDescent="0.3">
      <c r="A141" s="84"/>
      <c r="B141" s="84">
        <v>2</v>
      </c>
      <c r="C141" s="82" t="s">
        <v>287</v>
      </c>
      <c r="D141" s="109" t="s">
        <v>476</v>
      </c>
      <c r="E141" s="109" t="s">
        <v>447</v>
      </c>
    </row>
    <row r="142" spans="1:5" ht="28.8" x14ac:dyDescent="0.3">
      <c r="A142" s="84"/>
      <c r="B142" s="84">
        <v>3</v>
      </c>
      <c r="C142" s="82" t="s">
        <v>288</v>
      </c>
      <c r="D142" s="109" t="s">
        <v>522</v>
      </c>
      <c r="E142" s="109" t="s">
        <v>448</v>
      </c>
    </row>
    <row r="143" spans="1:5" ht="36" x14ac:dyDescent="0.3">
      <c r="A143" s="84"/>
      <c r="B143" s="84">
        <v>4</v>
      </c>
      <c r="C143" s="82" t="s">
        <v>289</v>
      </c>
      <c r="D143" s="109" t="s">
        <v>478</v>
      </c>
      <c r="E143" s="109" t="s">
        <v>449</v>
      </c>
    </row>
    <row r="144" spans="1:5" ht="28.8" x14ac:dyDescent="0.3">
      <c r="A144" s="84"/>
      <c r="B144" s="84">
        <v>5</v>
      </c>
      <c r="C144" s="82" t="s">
        <v>290</v>
      </c>
      <c r="D144" s="109" t="s">
        <v>479</v>
      </c>
      <c r="E144" s="109" t="s">
        <v>450</v>
      </c>
    </row>
    <row r="145" spans="1:8" ht="14.4" x14ac:dyDescent="0.3">
      <c r="A145" s="84"/>
      <c r="B145" s="84">
        <v>6</v>
      </c>
      <c r="C145" s="82" t="s">
        <v>291</v>
      </c>
      <c r="D145" s="109" t="s">
        <v>480</v>
      </c>
      <c r="E145" s="109" t="s">
        <v>451</v>
      </c>
    </row>
    <row r="146" spans="1:8" ht="28.8" x14ac:dyDescent="0.3">
      <c r="A146" s="84"/>
      <c r="B146" s="84">
        <v>7</v>
      </c>
      <c r="C146" s="82" t="s">
        <v>292</v>
      </c>
      <c r="D146" s="109" t="s">
        <v>481</v>
      </c>
      <c r="E146" s="109" t="s">
        <v>452</v>
      </c>
    </row>
    <row r="147" spans="1:8" ht="14.4" x14ac:dyDescent="0.3">
      <c r="A147" s="84"/>
      <c r="B147" s="84">
        <v>8</v>
      </c>
      <c r="C147" s="82" t="s">
        <v>293</v>
      </c>
      <c r="D147" s="109" t="s">
        <v>482</v>
      </c>
      <c r="E147" s="109" t="s">
        <v>453</v>
      </c>
    </row>
    <row r="148" spans="1:8" ht="14.4" x14ac:dyDescent="0.3">
      <c r="A148" s="84"/>
      <c r="B148" s="84">
        <v>9</v>
      </c>
      <c r="C148" s="82" t="s">
        <v>294</v>
      </c>
      <c r="D148" s="109" t="s">
        <v>483</v>
      </c>
      <c r="E148" s="109" t="s">
        <v>454</v>
      </c>
    </row>
    <row r="149" spans="1:8" ht="28.8" x14ac:dyDescent="0.3">
      <c r="A149" s="84"/>
      <c r="B149" s="84">
        <v>10</v>
      </c>
      <c r="C149" s="82" t="s">
        <v>295</v>
      </c>
      <c r="D149" s="109" t="s">
        <v>484</v>
      </c>
      <c r="E149" s="109" t="s">
        <v>455</v>
      </c>
    </row>
    <row r="150" spans="1:8" ht="28.8" x14ac:dyDescent="0.3">
      <c r="A150" s="84"/>
      <c r="B150" s="84">
        <v>11</v>
      </c>
      <c r="C150" s="82" t="s">
        <v>296</v>
      </c>
      <c r="D150" s="109" t="s">
        <v>485</v>
      </c>
      <c r="E150" s="109" t="s">
        <v>456</v>
      </c>
    </row>
    <row r="151" spans="1:8" ht="28.8" x14ac:dyDescent="0.3">
      <c r="A151" s="84"/>
      <c r="B151" s="84">
        <v>12</v>
      </c>
      <c r="C151" s="82" t="s">
        <v>297</v>
      </c>
      <c r="D151" s="109" t="s">
        <v>486</v>
      </c>
      <c r="E151" s="109" t="s">
        <v>457</v>
      </c>
    </row>
    <row r="152" spans="1:8" ht="28.8" x14ac:dyDescent="0.3">
      <c r="A152" s="84"/>
      <c r="B152" s="84">
        <v>2025</v>
      </c>
      <c r="C152" s="82" t="s">
        <v>298</v>
      </c>
      <c r="D152" s="109" t="s">
        <v>487</v>
      </c>
      <c r="E152" s="109" t="s">
        <v>458</v>
      </c>
    </row>
    <row r="153" spans="1:8" ht="24" x14ac:dyDescent="0.3">
      <c r="A153" s="84"/>
      <c r="B153" s="84">
        <v>2026</v>
      </c>
      <c r="C153" s="82" t="s">
        <v>299</v>
      </c>
      <c r="D153" s="109" t="s">
        <v>488</v>
      </c>
      <c r="E153" s="109" t="s">
        <v>459</v>
      </c>
    </row>
    <row r="154" spans="1:8" ht="28.8" x14ac:dyDescent="0.3">
      <c r="A154" s="84"/>
      <c r="B154" s="84">
        <v>2027</v>
      </c>
      <c r="C154" s="82" t="s">
        <v>300</v>
      </c>
      <c r="D154" s="109" t="s">
        <v>489</v>
      </c>
      <c r="E154" s="109" t="s">
        <v>460</v>
      </c>
    </row>
    <row r="155" spans="1:8" ht="36" x14ac:dyDescent="0.3">
      <c r="A155" s="84"/>
      <c r="B155" s="84">
        <v>2028</v>
      </c>
      <c r="C155" s="82" t="s">
        <v>301</v>
      </c>
      <c r="D155" s="110"/>
      <c r="E155" s="89"/>
      <c r="F155" s="89"/>
      <c r="G155" s="89"/>
    </row>
    <row r="156" spans="1:8" ht="36" x14ac:dyDescent="0.3">
      <c r="A156" s="84"/>
      <c r="B156" s="84">
        <v>2029</v>
      </c>
      <c r="C156" s="82" t="s">
        <v>302</v>
      </c>
      <c r="D156" s="89"/>
      <c r="E156" s="113"/>
      <c r="F156" s="114"/>
      <c r="G156" s="114"/>
      <c r="H156" s="115"/>
    </row>
    <row r="157" spans="1:8" ht="14.4" x14ac:dyDescent="0.3">
      <c r="A157" s="84"/>
      <c r="B157" s="84">
        <v>2030</v>
      </c>
      <c r="C157" s="82" t="s">
        <v>303</v>
      </c>
      <c r="D157" s="108" t="s">
        <v>492</v>
      </c>
      <c r="E157" s="112" t="s">
        <v>493</v>
      </c>
      <c r="F157" s="82" t="s">
        <v>494</v>
      </c>
      <c r="G157" s="82" t="s">
        <v>495</v>
      </c>
      <c r="H157" s="116"/>
    </row>
    <row r="158" spans="1:8" ht="36" x14ac:dyDescent="0.3">
      <c r="A158" s="84"/>
      <c r="B158" s="84">
        <v>2031</v>
      </c>
      <c r="C158" s="82" t="s">
        <v>304</v>
      </c>
      <c r="D158" s="82" t="s">
        <v>96</v>
      </c>
      <c r="E158" s="119" t="s">
        <v>496</v>
      </c>
      <c r="F158" s="82" t="s">
        <v>498</v>
      </c>
      <c r="G158" s="82" t="s">
        <v>497</v>
      </c>
      <c r="H158" s="116"/>
    </row>
    <row r="159" spans="1:8" ht="36" x14ac:dyDescent="0.3">
      <c r="A159" s="84"/>
      <c r="B159" s="84">
        <v>2032</v>
      </c>
      <c r="C159" s="82" t="s">
        <v>305</v>
      </c>
      <c r="D159" s="82" t="s">
        <v>310</v>
      </c>
      <c r="E159" s="120" t="s">
        <v>499</v>
      </c>
      <c r="F159" s="82" t="s">
        <v>498</v>
      </c>
      <c r="G159" s="82" t="s">
        <v>500</v>
      </c>
      <c r="H159" s="116"/>
    </row>
    <row r="160" spans="1:8" ht="24" x14ac:dyDescent="0.3">
      <c r="A160" s="84"/>
      <c r="B160" s="84">
        <v>2033</v>
      </c>
      <c r="C160" s="82" t="s">
        <v>190</v>
      </c>
      <c r="D160" s="82" t="s">
        <v>311</v>
      </c>
      <c r="E160" s="120" t="s">
        <v>518</v>
      </c>
      <c r="F160" s="82" t="s">
        <v>498</v>
      </c>
      <c r="G160" s="82" t="s">
        <v>518</v>
      </c>
      <c r="H160" s="116"/>
    </row>
    <row r="161" spans="1:8" ht="48" x14ac:dyDescent="0.3">
      <c r="A161" s="84"/>
      <c r="B161" s="84">
        <v>2034</v>
      </c>
      <c r="C161" s="82" t="s">
        <v>306</v>
      </c>
      <c r="D161" s="82" t="s">
        <v>312</v>
      </c>
      <c r="E161" s="120" t="s">
        <v>516</v>
      </c>
      <c r="F161" s="82" t="s">
        <v>517</v>
      </c>
      <c r="G161" s="82" t="s">
        <v>514</v>
      </c>
      <c r="H161" s="116"/>
    </row>
    <row r="162" spans="1:8" ht="36" x14ac:dyDescent="0.3">
      <c r="A162" s="84"/>
      <c r="B162" s="84">
        <v>2035</v>
      </c>
      <c r="C162" s="82" t="s">
        <v>307</v>
      </c>
      <c r="D162" s="82" t="s">
        <v>313</v>
      </c>
      <c r="E162" s="120" t="s">
        <v>513</v>
      </c>
      <c r="F162" s="82" t="s">
        <v>514</v>
      </c>
      <c r="G162" s="82" t="s">
        <v>515</v>
      </c>
      <c r="H162" s="116"/>
    </row>
    <row r="163" spans="1:8" ht="36" x14ac:dyDescent="0.3">
      <c r="A163" s="84"/>
      <c r="B163" s="84">
        <v>2036</v>
      </c>
      <c r="C163" s="82" t="s">
        <v>308</v>
      </c>
      <c r="D163" s="82" t="s">
        <v>314</v>
      </c>
      <c r="E163" s="118" t="s">
        <v>497</v>
      </c>
      <c r="F163" s="82" t="s">
        <v>500</v>
      </c>
      <c r="G163" s="82" t="s">
        <v>498</v>
      </c>
      <c r="H163" s="116"/>
    </row>
    <row r="164" spans="1:8" ht="24" x14ac:dyDescent="0.3">
      <c r="A164" s="84"/>
      <c r="B164" s="84">
        <v>2037</v>
      </c>
      <c r="C164" s="82" t="s">
        <v>309</v>
      </c>
      <c r="D164" s="82" t="s">
        <v>315</v>
      </c>
      <c r="E164" s="112" t="s">
        <v>501</v>
      </c>
      <c r="F164" s="82" t="s">
        <v>508</v>
      </c>
      <c r="G164" s="82" t="s">
        <v>502</v>
      </c>
      <c r="H164" s="116"/>
    </row>
    <row r="165" spans="1:8" ht="24" x14ac:dyDescent="0.3">
      <c r="A165" s="84"/>
      <c r="B165" s="84">
        <v>2038</v>
      </c>
      <c r="D165" s="82" t="s">
        <v>316</v>
      </c>
      <c r="E165" s="82" t="s">
        <v>508</v>
      </c>
      <c r="F165" s="82" t="s">
        <v>503</v>
      </c>
      <c r="G165" s="82" t="s">
        <v>502</v>
      </c>
      <c r="H165" s="116"/>
    </row>
    <row r="166" spans="1:8" ht="48" x14ac:dyDescent="0.3">
      <c r="A166" s="84"/>
      <c r="B166" s="84">
        <v>2039</v>
      </c>
      <c r="D166" s="82" t="s">
        <v>317</v>
      </c>
      <c r="E166" s="82" t="s">
        <v>512</v>
      </c>
      <c r="F166" s="117" t="s">
        <v>508</v>
      </c>
      <c r="G166" s="117" t="s">
        <v>511</v>
      </c>
      <c r="H166" s="118"/>
    </row>
    <row r="167" spans="1:8" ht="48" x14ac:dyDescent="0.3">
      <c r="A167" s="84"/>
      <c r="B167" s="84">
        <v>2040</v>
      </c>
      <c r="D167" s="82" t="s">
        <v>318</v>
      </c>
      <c r="E167" s="82" t="s">
        <v>510</v>
      </c>
      <c r="F167" s="82" t="s">
        <v>506</v>
      </c>
      <c r="G167" s="82" t="s">
        <v>511</v>
      </c>
    </row>
    <row r="168" spans="1:8" ht="24" x14ac:dyDescent="0.3">
      <c r="A168" s="84"/>
      <c r="B168" s="84">
        <v>2041</v>
      </c>
      <c r="D168" s="82" t="s">
        <v>319</v>
      </c>
      <c r="E168" s="82" t="s">
        <v>508</v>
      </c>
      <c r="F168" s="82" t="s">
        <v>509</v>
      </c>
      <c r="G168" s="82" t="s">
        <v>502</v>
      </c>
    </row>
    <row r="169" spans="1:8" ht="36" x14ac:dyDescent="0.3">
      <c r="A169" s="84"/>
      <c r="B169" s="84">
        <v>2042</v>
      </c>
      <c r="D169" s="82" t="s">
        <v>320</v>
      </c>
      <c r="E169" s="82" t="s">
        <v>502</v>
      </c>
      <c r="F169" s="82" t="s">
        <v>506</v>
      </c>
      <c r="G169" s="82" t="s">
        <v>507</v>
      </c>
    </row>
    <row r="170" spans="1:8" ht="48" x14ac:dyDescent="0.3">
      <c r="A170" s="84"/>
      <c r="B170" s="84">
        <v>2043</v>
      </c>
      <c r="D170" s="82" t="s">
        <v>321</v>
      </c>
      <c r="E170" s="82" t="s">
        <v>504</v>
      </c>
      <c r="F170" s="82" t="s">
        <v>505</v>
      </c>
      <c r="G170" s="82" t="s">
        <v>502</v>
      </c>
    </row>
    <row r="171" spans="1:8" ht="24" x14ac:dyDescent="0.3">
      <c r="A171" s="84"/>
      <c r="B171" s="84">
        <v>2044</v>
      </c>
      <c r="D171" s="82" t="s">
        <v>322</v>
      </c>
      <c r="E171" s="82" t="s">
        <v>501</v>
      </c>
      <c r="F171" s="82" t="s">
        <v>502</v>
      </c>
      <c r="G171" s="82" t="s">
        <v>503</v>
      </c>
    </row>
    <row r="172" spans="1:8" x14ac:dyDescent="0.3">
      <c r="A172" s="84"/>
      <c r="B172" s="84">
        <v>2045</v>
      </c>
    </row>
    <row r="173" spans="1:8" x14ac:dyDescent="0.3">
      <c r="A173" s="84"/>
      <c r="B173" s="84">
        <v>2046</v>
      </c>
      <c r="E173" s="83"/>
    </row>
    <row r="174" spans="1:8" x14ac:dyDescent="0.3">
      <c r="A174" s="84"/>
      <c r="B174" s="84">
        <v>2047</v>
      </c>
      <c r="E174" s="83"/>
    </row>
    <row r="175" spans="1:8" x14ac:dyDescent="0.3">
      <c r="A175" s="84"/>
      <c r="B175" s="84">
        <v>2048</v>
      </c>
      <c r="E175" s="83"/>
    </row>
    <row r="176" spans="1:8" x14ac:dyDescent="0.3">
      <c r="A176" s="84"/>
      <c r="B176" s="84">
        <v>2049</v>
      </c>
    </row>
    <row r="177" spans="1:4" x14ac:dyDescent="0.3">
      <c r="A177" s="84"/>
      <c r="B177" s="84">
        <v>2050</v>
      </c>
    </row>
    <row r="178" spans="1:4" x14ac:dyDescent="0.3">
      <c r="A178" s="84"/>
      <c r="B178" s="84"/>
    </row>
    <row r="179" spans="1:4" x14ac:dyDescent="0.3">
      <c r="A179" s="84"/>
      <c r="B179" s="84"/>
    </row>
    <row r="180" spans="1:4" x14ac:dyDescent="0.3">
      <c r="A180" s="84"/>
      <c r="B180" s="84"/>
    </row>
    <row r="181" spans="1:4" x14ac:dyDescent="0.3">
      <c r="A181" s="84"/>
      <c r="B181" s="84"/>
    </row>
    <row r="182" spans="1:4" x14ac:dyDescent="0.3">
      <c r="A182" s="84"/>
      <c r="B182" s="84"/>
      <c r="C182" s="121"/>
    </row>
    <row r="183" spans="1:4" x14ac:dyDescent="0.3">
      <c r="A183" s="84"/>
      <c r="B183" s="84"/>
      <c r="C183" s="121"/>
    </row>
    <row r="184" spans="1:4" x14ac:dyDescent="0.3">
      <c r="A184" s="84"/>
      <c r="B184" s="84"/>
      <c r="C184" s="121" t="s">
        <v>172</v>
      </c>
    </row>
    <row r="185" spans="1:4" x14ac:dyDescent="0.3">
      <c r="A185" s="84"/>
      <c r="B185" s="84"/>
      <c r="C185" s="121" t="s">
        <v>323</v>
      </c>
    </row>
    <row r="186" spans="1:4" x14ac:dyDescent="0.3">
      <c r="A186" s="84"/>
      <c r="B186" s="84"/>
      <c r="C186" s="121" t="s">
        <v>171</v>
      </c>
    </row>
    <row r="187" spans="1:4" x14ac:dyDescent="0.3">
      <c r="A187" s="84"/>
      <c r="B187" s="84"/>
      <c r="C187" s="121" t="s">
        <v>324</v>
      </c>
    </row>
    <row r="188" spans="1:4" x14ac:dyDescent="0.3">
      <c r="A188" s="84"/>
      <c r="B188" s="84"/>
      <c r="C188" s="121" t="s">
        <v>325</v>
      </c>
    </row>
    <row r="189" spans="1:4" ht="24" x14ac:dyDescent="0.3">
      <c r="A189" s="84"/>
      <c r="B189" s="84"/>
      <c r="C189" s="121" t="s">
        <v>326</v>
      </c>
    </row>
    <row r="190" spans="1:4" x14ac:dyDescent="0.3">
      <c r="A190" s="84"/>
      <c r="B190" s="84"/>
      <c r="C190" s="121" t="s">
        <v>327</v>
      </c>
    </row>
    <row r="191" spans="1:4" ht="14.4" x14ac:dyDescent="0.3">
      <c r="A191" s="84"/>
      <c r="B191" s="84"/>
      <c r="C191" s="122"/>
    </row>
    <row r="192" spans="1:4" ht="14.4" x14ac:dyDescent="0.3">
      <c r="A192" s="84"/>
      <c r="B192" s="84"/>
      <c r="C192" s="122" t="s">
        <v>328</v>
      </c>
      <c r="D192" s="82"/>
    </row>
    <row r="193" spans="1:4" ht="14.4" x14ac:dyDescent="0.3">
      <c r="A193" s="84"/>
      <c r="B193" s="84"/>
      <c r="C193" s="122" t="s">
        <v>329</v>
      </c>
      <c r="D193" s="82"/>
    </row>
    <row r="194" spans="1:4" ht="14.4" x14ac:dyDescent="0.3">
      <c r="A194" s="84"/>
      <c r="B194" s="111" t="s">
        <v>120</v>
      </c>
      <c r="C194" s="123" t="s">
        <v>351</v>
      </c>
      <c r="D194" s="82"/>
    </row>
    <row r="195" spans="1:4" ht="14.4" x14ac:dyDescent="0.3">
      <c r="A195" s="84"/>
      <c r="B195" s="111" t="s">
        <v>129</v>
      </c>
      <c r="C195" s="123" t="s">
        <v>352</v>
      </c>
      <c r="D195" s="82"/>
    </row>
    <row r="196" spans="1:4" ht="14.4" x14ac:dyDescent="0.3">
      <c r="A196" s="84"/>
      <c r="B196" s="111" t="s">
        <v>353</v>
      </c>
      <c r="C196" s="123" t="s">
        <v>354</v>
      </c>
      <c r="D196" s="82"/>
    </row>
    <row r="197" spans="1:4" ht="14.4" x14ac:dyDescent="0.3">
      <c r="A197" s="84"/>
      <c r="B197" s="111" t="s">
        <v>140</v>
      </c>
      <c r="C197" s="121"/>
      <c r="D197" s="82"/>
    </row>
    <row r="198" spans="1:4" ht="14.4" x14ac:dyDescent="0.3">
      <c r="A198" s="84"/>
      <c r="B198" s="111" t="s">
        <v>145</v>
      </c>
      <c r="C198" s="121"/>
      <c r="D198" s="82"/>
    </row>
    <row r="199" spans="1:4" ht="14.4" customHeight="1" x14ac:dyDescent="0.3">
      <c r="A199" s="84"/>
      <c r="B199" s="111" t="s">
        <v>151</v>
      </c>
      <c r="C199" s="123" t="s">
        <v>355</v>
      </c>
      <c r="D199" s="82"/>
    </row>
    <row r="200" spans="1:4" ht="14.4" customHeight="1" x14ac:dyDescent="0.3">
      <c r="A200" s="84"/>
      <c r="B200" s="111" t="s">
        <v>156</v>
      </c>
      <c r="C200" s="123" t="s">
        <v>356</v>
      </c>
      <c r="D200" s="82"/>
    </row>
    <row r="201" spans="1:4" ht="14.4" customHeight="1" x14ac:dyDescent="0.3">
      <c r="A201" s="84"/>
      <c r="B201" s="111" t="s">
        <v>161</v>
      </c>
      <c r="C201" s="124" t="s">
        <v>357</v>
      </c>
      <c r="D201" s="82"/>
    </row>
    <row r="202" spans="1:4" ht="14.4" customHeight="1" x14ac:dyDescent="0.3">
      <c r="A202" s="84"/>
      <c r="B202" s="111" t="s">
        <v>358</v>
      </c>
      <c r="C202" s="121"/>
      <c r="D202" s="82"/>
    </row>
    <row r="203" spans="1:4" ht="14.4" customHeight="1" x14ac:dyDescent="0.3">
      <c r="A203" s="84"/>
      <c r="B203" s="111" t="s">
        <v>440</v>
      </c>
      <c r="C203" s="121"/>
      <c r="D203" s="82"/>
    </row>
    <row r="204" spans="1:4" ht="14.4" customHeight="1" x14ac:dyDescent="0.3">
      <c r="A204" s="84"/>
      <c r="B204" s="84"/>
      <c r="C204" s="122" t="s">
        <v>347</v>
      </c>
      <c r="D204" s="82"/>
    </row>
    <row r="205" spans="1:4" ht="14.4" x14ac:dyDescent="0.3">
      <c r="A205" s="84"/>
      <c r="B205" s="84"/>
      <c r="C205" s="122" t="s">
        <v>347</v>
      </c>
    </row>
    <row r="206" spans="1:4" ht="14.4" x14ac:dyDescent="0.3">
      <c r="A206" s="84"/>
      <c r="B206" s="84"/>
      <c r="C206" s="122"/>
    </row>
    <row r="207" spans="1:4" ht="14.4" x14ac:dyDescent="0.3">
      <c r="A207" s="84"/>
      <c r="B207" s="84"/>
      <c r="C207" s="122"/>
    </row>
    <row r="208" spans="1:4" ht="14.4" x14ac:dyDescent="0.3">
      <c r="A208" s="84"/>
      <c r="B208" s="84"/>
      <c r="C208" s="122"/>
    </row>
    <row r="209" spans="3:3" ht="14.4" x14ac:dyDescent="0.3">
      <c r="C209" s="125"/>
    </row>
    <row r="210" spans="3:3" ht="14.4" x14ac:dyDescent="0.3">
      <c r="C210" s="125"/>
    </row>
    <row r="211" spans="3:3" x14ac:dyDescent="0.3">
      <c r="C211" s="121"/>
    </row>
    <row r="212" spans="3:3" x14ac:dyDescent="0.3">
      <c r="C212" s="121"/>
    </row>
    <row r="213" spans="3:3" x14ac:dyDescent="0.3">
      <c r="C213" s="121"/>
    </row>
    <row r="214" spans="3:3" x14ac:dyDescent="0.3">
      <c r="C214" s="121"/>
    </row>
    <row r="215" spans="3:3" x14ac:dyDescent="0.3">
      <c r="C215" s="121"/>
    </row>
  </sheetData>
  <autoFilter ref="A7:H64" xr:uid="{DC65CB7E-51BB-4E71-BE24-A1710FF8BC42}">
    <filterColumn colId="4" showButton="0"/>
    <filterColumn colId="5" showButton="0"/>
    <filterColumn colId="6" showButton="0"/>
  </autoFilter>
  <mergeCells count="74">
    <mergeCell ref="G14:H14"/>
    <mergeCell ref="E19:H19"/>
    <mergeCell ref="D22:H22"/>
    <mergeCell ref="D34:H34"/>
    <mergeCell ref="E15:H15"/>
    <mergeCell ref="A18:H18"/>
    <mergeCell ref="D16:H16"/>
    <mergeCell ref="B16:B17"/>
    <mergeCell ref="C16:C17"/>
    <mergeCell ref="E17:F17"/>
    <mergeCell ref="G17:H17"/>
    <mergeCell ref="B19:B20"/>
    <mergeCell ref="C19:C20"/>
    <mergeCell ref="C33:C48"/>
    <mergeCell ref="B33:B48"/>
    <mergeCell ref="E35:F35"/>
    <mergeCell ref="G35:H35"/>
    <mergeCell ref="E20:H20"/>
    <mergeCell ref="D25:H25"/>
    <mergeCell ref="E31:H31"/>
    <mergeCell ref="E27:H27"/>
    <mergeCell ref="E28:H28"/>
    <mergeCell ref="E29:H29"/>
    <mergeCell ref="E30:H30"/>
    <mergeCell ref="D21:H21"/>
    <mergeCell ref="D23:H23"/>
    <mergeCell ref="E26:H26"/>
    <mergeCell ref="E7:H7"/>
    <mergeCell ref="A8:H8"/>
    <mergeCell ref="E9:H9"/>
    <mergeCell ref="E11:H11"/>
    <mergeCell ref="E12:H12"/>
    <mergeCell ref="E10:H10"/>
    <mergeCell ref="C22:C32"/>
    <mergeCell ref="B22:B32"/>
    <mergeCell ref="E45:H45"/>
    <mergeCell ref="D36:H36"/>
    <mergeCell ref="G42:H42"/>
    <mergeCell ref="E42:F42"/>
    <mergeCell ref="D24:H24"/>
    <mergeCell ref="E39:F39"/>
    <mergeCell ref="G39:H39"/>
    <mergeCell ref="E40:F40"/>
    <mergeCell ref="G40:H40"/>
    <mergeCell ref="E41:F41"/>
    <mergeCell ref="D33:H33"/>
    <mergeCell ref="G41:H41"/>
    <mergeCell ref="E37:F37"/>
    <mergeCell ref="G37:H37"/>
    <mergeCell ref="E38:F38"/>
    <mergeCell ref="E55:F55"/>
    <mergeCell ref="G55:H55"/>
    <mergeCell ref="D43:H43"/>
    <mergeCell ref="D44:H44"/>
    <mergeCell ref="D49:H49"/>
    <mergeCell ref="E50:F50"/>
    <mergeCell ref="G50:H50"/>
    <mergeCell ref="G38:H38"/>
    <mergeCell ref="E51:H51"/>
    <mergeCell ref="E52:H52"/>
    <mergeCell ref="E53:H53"/>
    <mergeCell ref="E54:H54"/>
    <mergeCell ref="B49:B64"/>
    <mergeCell ref="E60:F60"/>
    <mergeCell ref="G60:H60"/>
    <mergeCell ref="E61:H61"/>
    <mergeCell ref="E62:H62"/>
    <mergeCell ref="E63:H63"/>
    <mergeCell ref="E64:H64"/>
    <mergeCell ref="E56:H56"/>
    <mergeCell ref="E57:H57"/>
    <mergeCell ref="E58:H58"/>
    <mergeCell ref="E59:H59"/>
    <mergeCell ref="C49:C64"/>
  </mergeCells>
  <phoneticPr fontId="14" type="noConversion"/>
  <conditionalFormatting sqref="D51:D54 D56:D59">
    <cfRule type="expression" dxfId="8" priority="33">
      <formula>D50&lt;&gt;""</formula>
    </cfRule>
  </conditionalFormatting>
  <conditionalFormatting sqref="D61:D64">
    <cfRule type="expression" dxfId="7" priority="27">
      <formula>D60&lt;&gt;""</formula>
    </cfRule>
  </conditionalFormatting>
  <conditionalFormatting sqref="E55:F55">
    <cfRule type="expression" dxfId="6" priority="2">
      <formula>B55&lt;&gt;""</formula>
    </cfRule>
  </conditionalFormatting>
  <conditionalFormatting sqref="E60:F60">
    <cfRule type="expression" dxfId="5" priority="1">
      <formula>B60&lt;&gt;""</formula>
    </cfRule>
  </conditionalFormatting>
  <conditionalFormatting sqref="E50:H50">
    <cfRule type="expression" dxfId="4" priority="21">
      <formula>B50&lt;&gt;""</formula>
    </cfRule>
  </conditionalFormatting>
  <conditionalFormatting sqref="E51:H54 E56:H59">
    <cfRule type="expression" dxfId="3" priority="31">
      <formula>D50&lt;&gt;""</formula>
    </cfRule>
  </conditionalFormatting>
  <conditionalFormatting sqref="E61:H64">
    <cfRule type="expression" dxfId="2" priority="25">
      <formula>D60&lt;&gt;""</formula>
    </cfRule>
  </conditionalFormatting>
  <conditionalFormatting sqref="G55:H55">
    <cfRule type="expression" dxfId="1" priority="22">
      <formula>F55&lt;&gt;""</formula>
    </cfRule>
  </conditionalFormatting>
  <conditionalFormatting sqref="G60:H60">
    <cfRule type="expression" dxfId="0" priority="20">
      <formula>F60&lt;&gt;""</formula>
    </cfRule>
  </conditionalFormatting>
  <dataValidations count="13">
    <dataValidation type="list" allowBlank="1" showInputMessage="1" showErrorMessage="1" sqref="E12:H12" xr:uid="{E997EF8B-583B-42EE-93FD-F09521C172BA}">
      <formula1>$B$95:$B$96</formula1>
    </dataValidation>
    <dataValidation type="list" allowBlank="1" showInputMessage="1" showErrorMessage="1" sqref="E14" xr:uid="{5A5BEFFE-8416-4E5B-A555-A7E66FB2EE02}">
      <formula1>$B$109:$B$139</formula1>
    </dataValidation>
    <dataValidation type="list" allowBlank="1" showInputMessage="1" showErrorMessage="1" sqref="F14" xr:uid="{36AA12F8-24D5-4BD6-9CEB-959A98713698}">
      <formula1>$B$140:$B$151</formula1>
    </dataValidation>
    <dataValidation type="list" allowBlank="1" showInputMessage="1" showErrorMessage="1" sqref="G14:H14 F13" xr:uid="{C4EE310C-1819-4922-8157-4006E4B2ED0B}">
      <formula1>$B$152:$B$177</formula1>
    </dataValidation>
    <dataValidation type="list" allowBlank="1" showInputMessage="1" showErrorMessage="1" sqref="H13" xr:uid="{A8FF41EC-5A38-45E8-AE33-9E6A25DABFE8}">
      <formula1>$B$109:$B$118</formula1>
    </dataValidation>
    <dataValidation type="list" allowBlank="1" showInputMessage="1" showErrorMessage="1" sqref="G13" xr:uid="{B8798B22-DD9F-4E5D-B083-BBBA354C673F}">
      <formula1>$C$109:$C$118</formula1>
    </dataValidation>
    <dataValidation type="list" allowBlank="1" showInputMessage="1" showErrorMessage="1" sqref="E15:H15" xr:uid="{953F6666-267C-42A2-A992-594623DE911B}">
      <formula1>$B$103:$B$104</formula1>
    </dataValidation>
    <dataValidation type="list" allowBlank="1" showInputMessage="1" showErrorMessage="1" sqref="E17:F17" xr:uid="{2A8B9949-65E8-45B5-8F07-790CD0CF6F0A}">
      <formula1>$C$101:$C$102</formula1>
    </dataValidation>
    <dataValidation type="list" allowBlank="1" showInputMessage="1" showErrorMessage="1" sqref="E37:F41" xr:uid="{30FD960C-752D-4362-A8BD-6148C3821FE0}">
      <formula1>$B$109:$B$113</formula1>
    </dataValidation>
    <dataValidation type="list" allowBlank="1" showInputMessage="1" showErrorMessage="1" sqref="D50 D55 D60" xr:uid="{FA7596CD-560E-4BFB-92B6-488F211B2253}">
      <formula1>$B$194:$B$203</formula1>
    </dataValidation>
    <dataValidation type="list" allowBlank="1" showInputMessage="1" showErrorMessage="1" sqref="E19:H19" xr:uid="{6C2B22B0-5C43-493A-B72C-6C8A62F3462D}">
      <formula1>$D$134:$D$154</formula1>
    </dataValidation>
    <dataValidation type="list" allowBlank="1" showInputMessage="1" showErrorMessage="1" sqref="E35:F35" xr:uid="{3285DB31-53B9-420E-93C5-767BF7A0372D}">
      <formula1>$D$158:$D$171</formula1>
    </dataValidation>
    <dataValidation type="list" allowBlank="1" showInputMessage="1" showErrorMessage="1" sqref="G35:H35" xr:uid="{5E521EF1-438C-4796-ABFE-6D0997967ADA}">
      <formula1>INDIRECT(SUBSTITUTE(E35," ","_"))</formula1>
    </dataValidation>
  </dataValidations>
  <hyperlinks>
    <hyperlink ref="D25" r:id="rId1" display="Skills Intelligence- Herramienta" xr:uid="{391F571C-65D1-43A5-92CC-C3BDEAA73251}"/>
    <hyperlink ref="D23" r:id="rId2" xr:uid="{CB07ACAA-48DF-44EA-8EB2-0D9CE485A4A0}"/>
    <hyperlink ref="D34" r:id="rId3" location="FR/_" display="https://www.oecdskillsforjobsdatabase.org/index.php#FR/_" xr:uid="{23878385-99BB-4DBD-9216-B3A440AB893F}"/>
    <hyperlink ref="D34:H34" r:id="rId4" location="FR/_" display="Skills for Jobs" xr:uid="{5B81BD38-8F65-4595-BA04-C20F2CAD9A0E}"/>
    <hyperlink ref="D44" r:id="rId5" display="https://europa.eu/europass/eportfolio/screen/skills-intelligence?lang=en" xr:uid="{39F7C275-E4E3-47A1-9BB5-539FF349E0FB}"/>
    <hyperlink ref="D44:H44" r:id="rId6" display="Job &amp; Skills Trends" xr:uid="{1557CD7E-35D3-46F5-8163-07A40524A49B}"/>
    <hyperlink ref="C194" r:id="rId7" xr:uid="{4B1D2AA8-01C7-4934-9106-5794B47DCAFC}"/>
    <hyperlink ref="C194:G194" r:id="rId8" display="Instituto Nacional de Estadística (INE)" xr:uid="{899B94C7-0C2F-4A90-ACEB-718AAF662755}"/>
    <hyperlink ref="C195" r:id="rId9" xr:uid="{DE8CE764-8CA3-4B0D-8425-6E94745C5E95}"/>
    <hyperlink ref="C195:G195" r:id="rId10" display=" ES_DataLab" xr:uid="{8490E6EF-4533-428F-8993-D5121BD59E8A}"/>
    <hyperlink ref="C196" r:id="rId11" xr:uid="{9F7CB75B-C614-4F43-BB37-75080248C0C8}"/>
    <hyperlink ref="C196:G196" r:id="rId12" display="Sistema Integrado de Información Universitaria (SIIU) " xr:uid="{2E8FFE42-A1ED-4D3E-8154-77FA10EABC3F}"/>
    <hyperlink ref="C199" r:id="rId13" xr:uid="{17BF791B-B2EA-4E24-A982-EEC00A724BBD}"/>
    <hyperlink ref="C199:G199" r:id="rId14" display="Observatorio de las Ocupaciones" xr:uid="{725CE01E-1F2B-4956-AC22-A0BC170B747E}"/>
    <hyperlink ref="C200" r:id="rId15" location=":~:text=The%20LCAMP%20Observatory%20seeks%20to%20provide%20up-to-date%20and,trends%2C%20gaps%20and%20skills%20prediction%20in%20Advanced%20Manufacturing." xr:uid="{3B7F54E3-ADC7-4990-AEDC-D6ECB8C9D582}"/>
    <hyperlink ref="C200:G200" r:id="rId16" location=":~:text=The%20LCAMP%20Observatory%20seeks%20to%20provide%20up-to-date%20and,trends%2C%20gaps%20and%20skills%20prediction%20in%20Advanced%20Manufacturing." display="Skills and Jobs Observatory" xr:uid="{FCBB9194-1B2B-4C46-BD94-0D75F94C8A48}"/>
    <hyperlink ref="C201" r:id="rId17" xr:uid="{B13C2651-83CD-4E18-9BFD-345CD6CE5527}"/>
    <hyperlink ref="C201:G201" r:id="rId18" display="Informe de competitividad del País Vasco" xr:uid="{92640BFB-157B-4A55-907A-6B6A100A2675}"/>
    <hyperlink ref="D194" r:id="rId19" display="Instituto Nacional de Estadística (INE)" xr:uid="{F2719890-A3AC-47D7-BA81-F9ADD710FE44}"/>
    <hyperlink ref="E194" r:id="rId20" display="Instituto Nacional de Estadística (INE)" xr:uid="{CE8D123F-8823-4049-B731-986E99977F0F}"/>
    <hyperlink ref="F194" r:id="rId21" display="Instituto Nacional de Estadística (INE)" xr:uid="{A9AE6EB1-22FA-4138-85A7-E71BC7E35FE4}"/>
    <hyperlink ref="D195" r:id="rId22" display=" ES_DataLab" xr:uid="{9E93BBA9-3578-4614-B36C-55923DADC2F8}"/>
    <hyperlink ref="E195" r:id="rId23" display=" ES_DataLab" xr:uid="{9799F504-D950-4BE6-8245-CE3EC7DEFDD0}"/>
    <hyperlink ref="F195" r:id="rId24" display=" ES_DataLab" xr:uid="{C9C0B493-A18C-47A7-9901-ED57B398AE19}"/>
    <hyperlink ref="D196" r:id="rId25" display="Sistema Integrado de Información Universitaria (SIIU) " xr:uid="{0CA4CB30-86CD-46AA-9204-232EC0E240DE}"/>
    <hyperlink ref="E196" r:id="rId26" display="Sistema Integrado de Información Universitaria (SIIU) " xr:uid="{A19C4C2F-2107-45CE-B2FE-72A07DEC74D9}"/>
    <hyperlink ref="F196" r:id="rId27" display="Sistema Integrado de Información Universitaria (SIIU) " xr:uid="{9BE64C9E-A03E-4D74-BD68-A0C5B2989A6D}"/>
    <hyperlink ref="D199" r:id="rId28" display="Observatorio de las Ocupaciones" xr:uid="{A38B68CD-2E35-4F6A-8B2F-46BDDB50697F}"/>
    <hyperlink ref="E199" r:id="rId29" display="Observatorio de las Ocupaciones" xr:uid="{E8DEBD0C-8A6E-4F1E-BBF4-14F5D9D542F5}"/>
    <hyperlink ref="F199" r:id="rId30" display="Observatorio de las Ocupaciones" xr:uid="{9225FC3F-2B41-4097-80A5-656AFC3866CF}"/>
    <hyperlink ref="D200" r:id="rId31" location=":~:text=The%20LCAMP%20Observatory%20seeks%20to%20provide%20up-to-date%20and,trends%2C%20gaps%20and%20skills%20prediction%20in%20Advanced%20Manufacturing." display="Skills and Jobs Observatory" xr:uid="{3BA647F4-064E-499A-87A0-015388B25538}"/>
    <hyperlink ref="E200" r:id="rId32" location=":~:text=The%20LCAMP%20Observatory%20seeks%20to%20provide%20up-to-date%20and,trends%2C%20gaps%20and%20skills%20prediction%20in%20Advanced%20Manufacturing." display="Skills and Jobs Observatory" xr:uid="{3319272E-4588-492E-9FFE-AF19AD56ACAD}"/>
    <hyperlink ref="F200" r:id="rId33" location=":~:text=The%20LCAMP%20Observatory%20seeks%20to%20provide%20up-to-date%20and,trends%2C%20gaps%20and%20skills%20prediction%20in%20Advanced%20Manufacturing." display="Skills and Jobs Observatory" xr:uid="{3EC4F295-EFC4-4424-946C-19743C447138}"/>
    <hyperlink ref="D201" r:id="rId34" display="Informe de competitividad del País Vasco" xr:uid="{405ED831-9D78-4EC6-93D2-F21F13681E5E}"/>
    <hyperlink ref="E201" r:id="rId35" display="Informe de competitividad del País Vasco" xr:uid="{0690AAB7-7C07-4918-AC94-87E2BF636FA5}"/>
    <hyperlink ref="F201" r:id="rId36" display="Informe de competitividad del País Vasco" xr:uid="{D6215B4A-80CD-4706-8F1C-0BE15DA2FBA9}"/>
  </hyperlinks>
  <printOptions horizontalCentered="1"/>
  <pageMargins left="0.27559055118110237" right="0.39370078740157483" top="0.35433070866141736" bottom="0.69" header="0.31496062992125984" footer="0.31496062992125984"/>
  <pageSetup paperSize="9" scale="50" fitToHeight="22" orientation="landscape" r:id="rId3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95B2CB-6C9E-4C31-B3F9-F77CDB9F6B1D}">
  <sheetPr>
    <pageSetUpPr fitToPage="1"/>
  </sheetPr>
  <dimension ref="A2:K269"/>
  <sheetViews>
    <sheetView showGridLines="0" zoomScale="87" zoomScaleNormal="70" workbookViewId="0">
      <selection activeCell="E32" sqref="E32:H32"/>
    </sheetView>
  </sheetViews>
  <sheetFormatPr baseColWidth="10" defaultColWidth="8.6640625" defaultRowHeight="12" x14ac:dyDescent="0.3"/>
  <cols>
    <col min="1" max="1" width="22.5546875" style="3" customWidth="1"/>
    <col min="2" max="2" width="63.109375" style="44" customWidth="1"/>
    <col min="3" max="3" width="37.88671875" style="45" customWidth="1"/>
    <col min="4" max="4" width="81.33203125" style="46" customWidth="1"/>
    <col min="5" max="8" width="18" style="45" customWidth="1"/>
    <col min="9" max="16384" width="8.6640625" style="3"/>
  </cols>
  <sheetData>
    <row r="2" spans="1:8" ht="18" x14ac:dyDescent="0.3">
      <c r="B2" s="41" t="s">
        <v>21</v>
      </c>
      <c r="C2" s="42"/>
      <c r="D2" s="43"/>
    </row>
    <row r="3" spans="1:8" ht="5.7" customHeight="1" x14ac:dyDescent="0.3"/>
    <row r="4" spans="1:8" ht="14.4" x14ac:dyDescent="0.3">
      <c r="B4" s="5" t="s">
        <v>437</v>
      </c>
      <c r="C4" s="47"/>
      <c r="D4" s="48"/>
    </row>
    <row r="6" spans="1:8" x14ac:dyDescent="0.3">
      <c r="E6" s="47"/>
    </row>
    <row r="7" spans="1:8" ht="17.399999999999999" customHeight="1" x14ac:dyDescent="0.3">
      <c r="B7" s="49" t="s">
        <v>32</v>
      </c>
      <c r="C7" s="49" t="s">
        <v>34</v>
      </c>
      <c r="D7" s="50" t="s">
        <v>36</v>
      </c>
      <c r="E7" s="254" t="s">
        <v>38</v>
      </c>
      <c r="F7" s="255"/>
      <c r="G7" s="255"/>
      <c r="H7" s="256"/>
    </row>
    <row r="8" spans="1:8" ht="19.8" x14ac:dyDescent="0.3">
      <c r="A8" s="155" t="s">
        <v>173</v>
      </c>
      <c r="B8" s="156"/>
      <c r="C8" s="156"/>
      <c r="D8" s="156"/>
      <c r="E8" s="156"/>
      <c r="F8" s="156"/>
      <c r="G8" s="156"/>
      <c r="H8" s="158"/>
    </row>
    <row r="9" spans="1:8" ht="30.6" customHeight="1" x14ac:dyDescent="0.3">
      <c r="B9" s="54" t="s">
        <v>174</v>
      </c>
      <c r="C9" s="66"/>
      <c r="D9" s="67" t="s">
        <v>175</v>
      </c>
      <c r="E9" s="282"/>
      <c r="F9" s="284"/>
      <c r="G9" s="284"/>
      <c r="H9" s="283"/>
    </row>
    <row r="10" spans="1:8" ht="39.6" customHeight="1" x14ac:dyDescent="0.3">
      <c r="B10" s="54" t="s">
        <v>177</v>
      </c>
      <c r="C10" s="66"/>
      <c r="D10" s="67" t="s">
        <v>178</v>
      </c>
      <c r="E10" s="277"/>
      <c r="F10" s="278"/>
      <c r="G10" s="278"/>
      <c r="H10" s="279"/>
    </row>
    <row r="11" spans="1:8" ht="46.2" customHeight="1" x14ac:dyDescent="0.3">
      <c r="B11" s="54" t="s">
        <v>179</v>
      </c>
      <c r="C11" s="66"/>
      <c r="D11" s="67" t="s">
        <v>180</v>
      </c>
      <c r="E11" s="277"/>
      <c r="F11" s="278"/>
      <c r="G11" s="278"/>
      <c r="H11" s="279"/>
    </row>
    <row r="12" spans="1:8" ht="36" customHeight="1" x14ac:dyDescent="0.3">
      <c r="B12" s="54" t="s">
        <v>182</v>
      </c>
      <c r="C12" s="66"/>
      <c r="D12" s="67" t="s">
        <v>183</v>
      </c>
      <c r="E12" s="282"/>
      <c r="F12" s="284"/>
      <c r="G12" s="284"/>
      <c r="H12" s="283"/>
    </row>
    <row r="13" spans="1:8" ht="102.6" customHeight="1" x14ac:dyDescent="0.3">
      <c r="B13" s="54" t="s">
        <v>185</v>
      </c>
      <c r="C13" s="66"/>
      <c r="D13" s="67" t="s">
        <v>186</v>
      </c>
      <c r="E13" s="282"/>
      <c r="F13" s="284"/>
      <c r="G13" s="284"/>
      <c r="H13" s="283"/>
    </row>
    <row r="14" spans="1:8" ht="48.6" customHeight="1" x14ac:dyDescent="0.3">
      <c r="B14" s="54" t="s">
        <v>188</v>
      </c>
      <c r="C14" s="66"/>
      <c r="D14" s="67" t="s">
        <v>189</v>
      </c>
      <c r="E14" s="277"/>
      <c r="F14" s="278"/>
      <c r="G14" s="278"/>
      <c r="H14" s="279"/>
    </row>
    <row r="15" spans="1:8" ht="27.6" customHeight="1" x14ac:dyDescent="0.3">
      <c r="A15" s="155" t="s">
        <v>191</v>
      </c>
      <c r="B15" s="156"/>
      <c r="C15" s="156"/>
      <c r="D15" s="157"/>
      <c r="E15" s="156"/>
      <c r="F15" s="156"/>
      <c r="G15" s="156"/>
      <c r="H15" s="158"/>
    </row>
    <row r="16" spans="1:8" ht="49.2" customHeight="1" x14ac:dyDescent="0.3">
      <c r="B16" s="54" t="s">
        <v>192</v>
      </c>
      <c r="C16" s="59"/>
      <c r="D16" s="180" t="s">
        <v>193</v>
      </c>
      <c r="E16" s="181"/>
      <c r="F16" s="181"/>
      <c r="G16" s="181"/>
      <c r="H16" s="182"/>
    </row>
    <row r="17" spans="2:8" ht="117" customHeight="1" x14ac:dyDescent="0.3">
      <c r="B17" s="229"/>
      <c r="C17" s="164" t="s">
        <v>194</v>
      </c>
      <c r="D17" s="56" t="s">
        <v>195</v>
      </c>
      <c r="E17" s="76"/>
      <c r="F17" s="285"/>
      <c r="G17" s="286"/>
      <c r="H17" s="287"/>
    </row>
    <row r="18" spans="2:8" ht="79.95" customHeight="1" x14ac:dyDescent="0.3">
      <c r="B18" s="230"/>
      <c r="C18" s="195"/>
      <c r="D18" s="56" t="s">
        <v>197</v>
      </c>
      <c r="E18" s="76"/>
      <c r="F18" s="285"/>
      <c r="G18" s="286"/>
      <c r="H18" s="287"/>
    </row>
    <row r="19" spans="2:8" ht="85.2" customHeight="1" x14ac:dyDescent="0.3">
      <c r="B19" s="229"/>
      <c r="C19" s="164" t="s">
        <v>199</v>
      </c>
      <c r="D19" s="180" t="s">
        <v>520</v>
      </c>
      <c r="E19" s="181"/>
      <c r="F19" s="181"/>
      <c r="G19" s="181"/>
      <c r="H19" s="182"/>
    </row>
    <row r="20" spans="2:8" ht="95.4" customHeight="1" x14ac:dyDescent="0.3">
      <c r="B20" s="230"/>
      <c r="C20" s="195"/>
      <c r="D20" s="56" t="s">
        <v>200</v>
      </c>
      <c r="E20" s="76"/>
      <c r="F20" s="76"/>
      <c r="G20" s="282"/>
      <c r="H20" s="283"/>
    </row>
    <row r="21" spans="2:8" ht="102.6" customHeight="1" x14ac:dyDescent="0.3">
      <c r="B21" s="230"/>
      <c r="C21" s="195"/>
      <c r="D21" s="56" t="s">
        <v>202</v>
      </c>
      <c r="E21" s="76"/>
      <c r="F21" s="76"/>
      <c r="G21" s="282"/>
      <c r="H21" s="283"/>
    </row>
    <row r="22" spans="2:8" ht="129.6" customHeight="1" x14ac:dyDescent="0.3">
      <c r="B22" s="231"/>
      <c r="C22" s="165"/>
      <c r="D22" s="56" t="s">
        <v>204</v>
      </c>
      <c r="E22" s="76"/>
      <c r="F22" s="76"/>
      <c r="G22" s="282"/>
      <c r="H22" s="283"/>
    </row>
    <row r="23" spans="2:8" ht="89.4" customHeight="1" x14ac:dyDescent="0.3">
      <c r="B23" s="229"/>
      <c r="C23" s="164" t="s">
        <v>206</v>
      </c>
      <c r="D23" s="56" t="s">
        <v>207</v>
      </c>
      <c r="E23" s="76"/>
      <c r="F23" s="76"/>
      <c r="G23" s="282"/>
      <c r="H23" s="283"/>
    </row>
    <row r="24" spans="2:8" ht="84" customHeight="1" x14ac:dyDescent="0.3">
      <c r="B24" s="230"/>
      <c r="C24" s="195"/>
      <c r="D24" s="56" t="s">
        <v>209</v>
      </c>
      <c r="E24" s="76"/>
      <c r="F24" s="76"/>
      <c r="G24" s="282"/>
      <c r="H24" s="283"/>
    </row>
    <row r="25" spans="2:8" ht="90" customHeight="1" x14ac:dyDescent="0.3">
      <c r="B25" s="231"/>
      <c r="C25" s="165"/>
      <c r="D25" s="56" t="s">
        <v>211</v>
      </c>
      <c r="E25" s="76"/>
      <c r="F25" s="76"/>
      <c r="G25" s="282"/>
      <c r="H25" s="283"/>
    </row>
    <row r="26" spans="2:8" ht="120.6" customHeight="1" x14ac:dyDescent="0.3">
      <c r="B26" s="229"/>
      <c r="C26" s="164" t="s">
        <v>213</v>
      </c>
      <c r="D26" s="56" t="s">
        <v>214</v>
      </c>
      <c r="E26" s="76"/>
      <c r="F26" s="76"/>
      <c r="G26" s="282"/>
      <c r="H26" s="283"/>
    </row>
    <row r="27" spans="2:8" ht="96" customHeight="1" x14ac:dyDescent="0.3">
      <c r="B27" s="230"/>
      <c r="C27" s="195"/>
      <c r="D27" s="56" t="s">
        <v>216</v>
      </c>
      <c r="E27" s="76"/>
      <c r="F27" s="76"/>
      <c r="G27" s="282"/>
      <c r="H27" s="283"/>
    </row>
    <row r="28" spans="2:8" ht="90" customHeight="1" x14ac:dyDescent="0.3">
      <c r="B28" s="231"/>
      <c r="C28" s="165"/>
      <c r="D28" s="56" t="s">
        <v>218</v>
      </c>
      <c r="E28" s="76"/>
      <c r="F28" s="76"/>
      <c r="G28" s="282"/>
      <c r="H28" s="283"/>
    </row>
    <row r="29" spans="2:8" ht="84" customHeight="1" x14ac:dyDescent="0.3">
      <c r="B29" s="54"/>
      <c r="C29" s="59" t="s">
        <v>220</v>
      </c>
      <c r="D29" s="56" t="s">
        <v>221</v>
      </c>
      <c r="E29" s="76"/>
      <c r="F29" s="76"/>
      <c r="G29" s="282"/>
      <c r="H29" s="283"/>
    </row>
    <row r="30" spans="2:8" ht="91.2" customHeight="1" x14ac:dyDescent="0.3">
      <c r="B30" s="54"/>
      <c r="C30" s="68" t="s">
        <v>223</v>
      </c>
      <c r="D30" s="180" t="s">
        <v>224</v>
      </c>
      <c r="E30" s="181"/>
      <c r="F30" s="181"/>
      <c r="G30" s="181"/>
      <c r="H30" s="182"/>
    </row>
    <row r="31" spans="2:8" ht="91.2" customHeight="1" x14ac:dyDescent="0.3">
      <c r="B31" s="54"/>
      <c r="C31" s="59" t="s">
        <v>225</v>
      </c>
      <c r="D31" s="63" t="s">
        <v>226</v>
      </c>
      <c r="E31" s="288">
        <v>0.15</v>
      </c>
      <c r="F31" s="289"/>
      <c r="G31" s="289"/>
      <c r="H31" s="290"/>
    </row>
    <row r="32" spans="2:8" ht="91.2" customHeight="1" x14ac:dyDescent="0.3">
      <c r="B32" s="69"/>
      <c r="C32" s="59" t="s">
        <v>227</v>
      </c>
      <c r="D32" s="63" t="s">
        <v>228</v>
      </c>
      <c r="E32" s="291">
        <f>SUM(F20:F29)*E31</f>
        <v>0</v>
      </c>
      <c r="F32" s="291"/>
      <c r="G32" s="291"/>
      <c r="H32" s="291"/>
    </row>
    <row r="33" spans="1:11" ht="91.2" customHeight="1" x14ac:dyDescent="0.3">
      <c r="B33" s="70"/>
      <c r="C33" s="59" t="s">
        <v>229</v>
      </c>
      <c r="D33" s="63" t="s">
        <v>230</v>
      </c>
      <c r="E33" s="291" t="e">
        <f>E32/E10</f>
        <v>#DIV/0!</v>
      </c>
      <c r="F33" s="291"/>
      <c r="G33" s="291"/>
      <c r="H33" s="291"/>
    </row>
    <row r="34" spans="1:11" ht="62.7" customHeight="1" x14ac:dyDescent="0.3">
      <c r="B34" s="54" t="s">
        <v>231</v>
      </c>
      <c r="C34" s="59"/>
      <c r="D34" s="234" t="s">
        <v>232</v>
      </c>
      <c r="E34" s="235"/>
      <c r="F34" s="235"/>
      <c r="G34" s="235"/>
      <c r="H34" s="236"/>
    </row>
    <row r="35" spans="1:11" ht="81" customHeight="1" x14ac:dyDescent="0.3">
      <c r="B35" s="54"/>
      <c r="C35" s="59" t="s">
        <v>233</v>
      </c>
      <c r="D35" s="71" t="s">
        <v>234</v>
      </c>
      <c r="E35" s="277"/>
      <c r="F35" s="278"/>
      <c r="G35" s="278"/>
      <c r="H35" s="279"/>
    </row>
    <row r="36" spans="1:11" ht="82.2" customHeight="1" x14ac:dyDescent="0.3">
      <c r="B36" s="54"/>
      <c r="C36" s="66" t="s">
        <v>236</v>
      </c>
      <c r="D36" s="67" t="s">
        <v>237</v>
      </c>
      <c r="E36" s="277"/>
      <c r="F36" s="278"/>
      <c r="G36" s="278"/>
      <c r="H36" s="279"/>
    </row>
    <row r="37" spans="1:11" ht="147" customHeight="1" x14ac:dyDescent="0.3">
      <c r="B37" s="54"/>
      <c r="C37" s="66" t="s">
        <v>239</v>
      </c>
      <c r="D37" s="67" t="s">
        <v>240</v>
      </c>
      <c r="E37" s="292"/>
      <c r="F37" s="293"/>
      <c r="G37" s="293"/>
      <c r="H37" s="294"/>
    </row>
    <row r="38" spans="1:11" ht="19.8" x14ac:dyDescent="0.3">
      <c r="A38" s="155" t="s">
        <v>242</v>
      </c>
      <c r="B38" s="156"/>
      <c r="C38" s="156"/>
      <c r="D38" s="157"/>
      <c r="E38" s="156"/>
      <c r="F38" s="156"/>
      <c r="G38" s="156"/>
      <c r="H38" s="158"/>
    </row>
    <row r="39" spans="1:11" ht="49.2" customHeight="1" x14ac:dyDescent="0.3">
      <c r="B39" s="72" t="s">
        <v>243</v>
      </c>
      <c r="C39" s="73"/>
      <c r="D39" s="74" t="s">
        <v>244</v>
      </c>
      <c r="E39" s="277"/>
      <c r="F39" s="278"/>
      <c r="G39" s="278"/>
      <c r="H39" s="279"/>
    </row>
    <row r="40" spans="1:11" ht="48.6" customHeight="1" x14ac:dyDescent="0.3">
      <c r="B40" s="72" t="s">
        <v>441</v>
      </c>
      <c r="C40" s="73"/>
      <c r="D40" s="74" t="s">
        <v>443</v>
      </c>
      <c r="E40" s="292"/>
      <c r="F40" s="293"/>
      <c r="G40" s="293"/>
      <c r="H40" s="294"/>
    </row>
    <row r="42" spans="1:11" ht="14.4" x14ac:dyDescent="0.3">
      <c r="C42" s="35"/>
    </row>
    <row r="43" spans="1:11" ht="14.4" x14ac:dyDescent="0.3">
      <c r="C43" s="35"/>
    </row>
    <row r="44" spans="1:11" ht="19.2" customHeight="1" x14ac:dyDescent="0.3">
      <c r="C44" s="35"/>
    </row>
    <row r="45" spans="1:11" s="46" customFormat="1" ht="14.4" x14ac:dyDescent="0.3">
      <c r="A45" s="3"/>
      <c r="B45" s="44"/>
      <c r="C45" s="35"/>
      <c r="E45" s="45"/>
      <c r="F45" s="45"/>
      <c r="G45" s="45"/>
      <c r="H45" s="45"/>
      <c r="I45" s="3"/>
      <c r="J45" s="3"/>
      <c r="K45" s="3"/>
    </row>
    <row r="46" spans="1:11" s="46" customFormat="1" ht="14.4" x14ac:dyDescent="0.3">
      <c r="A46" s="3"/>
      <c r="B46" s="44"/>
      <c r="C46" s="35"/>
      <c r="E46" s="45"/>
      <c r="F46" s="45"/>
      <c r="G46" s="45"/>
      <c r="H46" s="45"/>
      <c r="I46" s="3"/>
      <c r="J46" s="3"/>
      <c r="K46" s="3"/>
    </row>
    <row r="47" spans="1:11" s="46" customFormat="1" ht="14.4" x14ac:dyDescent="0.3">
      <c r="A47" s="3"/>
      <c r="B47" s="44"/>
      <c r="C47" s="35"/>
      <c r="E47" s="45"/>
      <c r="F47" s="45"/>
      <c r="G47" s="45"/>
      <c r="H47" s="45"/>
      <c r="I47" s="3"/>
      <c r="J47" s="3"/>
      <c r="K47" s="3"/>
    </row>
    <row r="48" spans="1:11" s="46" customFormat="1" ht="14.4" x14ac:dyDescent="0.3">
      <c r="A48" s="3"/>
      <c r="B48" s="44"/>
      <c r="C48" s="35"/>
      <c r="E48" s="45"/>
      <c r="F48" s="45"/>
      <c r="G48" s="45"/>
      <c r="H48" s="45"/>
      <c r="I48" s="3"/>
      <c r="J48" s="3"/>
      <c r="K48" s="3"/>
    </row>
    <row r="49" spans="1:11" s="46" customFormat="1" ht="14.4" x14ac:dyDescent="0.3">
      <c r="A49" s="3"/>
      <c r="B49" s="44"/>
      <c r="C49" s="35"/>
      <c r="E49" s="45"/>
      <c r="F49" s="45"/>
      <c r="G49" s="45"/>
      <c r="H49" s="45"/>
      <c r="I49" s="3"/>
      <c r="J49" s="3"/>
      <c r="K49" s="3"/>
    </row>
    <row r="50" spans="1:11" s="46" customFormat="1" ht="14.4" x14ac:dyDescent="0.3">
      <c r="A50" s="3"/>
      <c r="B50" s="44"/>
      <c r="C50" s="35"/>
      <c r="E50" s="45"/>
      <c r="F50" s="45"/>
      <c r="G50" s="45"/>
      <c r="H50" s="45"/>
      <c r="I50" s="3"/>
      <c r="J50" s="3"/>
      <c r="K50" s="3"/>
    </row>
    <row r="51" spans="1:11" s="46" customFormat="1" ht="14.4" x14ac:dyDescent="0.3">
      <c r="A51" s="3"/>
      <c r="B51" s="44"/>
      <c r="C51" s="35"/>
      <c r="E51" s="45"/>
      <c r="F51" s="45"/>
      <c r="G51" s="45"/>
      <c r="H51" s="45"/>
      <c r="I51" s="3"/>
      <c r="J51" s="3"/>
      <c r="K51" s="3"/>
    </row>
    <row r="52" spans="1:11" s="46" customFormat="1" ht="14.4" x14ac:dyDescent="0.3">
      <c r="A52" s="3"/>
      <c r="B52" s="44"/>
      <c r="C52" s="35"/>
      <c r="E52" s="45"/>
      <c r="F52" s="45"/>
      <c r="G52" s="45"/>
      <c r="H52" s="45"/>
      <c r="I52" s="3"/>
      <c r="J52" s="3"/>
      <c r="K52" s="3"/>
    </row>
    <row r="53" spans="1:11" s="46" customFormat="1" ht="14.4" x14ac:dyDescent="0.3">
      <c r="A53" s="3"/>
      <c r="B53" s="44"/>
      <c r="C53" s="35"/>
      <c r="E53" s="45"/>
      <c r="F53" s="45"/>
      <c r="G53" s="45"/>
      <c r="H53" s="45"/>
      <c r="I53" s="3"/>
      <c r="J53" s="3"/>
      <c r="K53" s="3"/>
    </row>
    <row r="54" spans="1:11" s="46" customFormat="1" ht="14.4" x14ac:dyDescent="0.3">
      <c r="A54" s="3"/>
      <c r="B54" s="44"/>
      <c r="C54" s="35"/>
      <c r="E54" s="45"/>
      <c r="F54" s="45"/>
      <c r="G54" s="45"/>
      <c r="H54" s="45"/>
      <c r="I54" s="3"/>
      <c r="J54" s="3"/>
      <c r="K54" s="3"/>
    </row>
    <row r="55" spans="1:11" s="46" customFormat="1" ht="14.4" x14ac:dyDescent="0.3">
      <c r="A55" s="3"/>
      <c r="B55" s="44"/>
      <c r="C55" s="35"/>
      <c r="E55" s="45"/>
      <c r="F55" s="45"/>
      <c r="G55" s="45"/>
      <c r="H55" s="45"/>
      <c r="I55" s="3"/>
      <c r="J55" s="3"/>
      <c r="K55" s="3"/>
    </row>
    <row r="56" spans="1:11" s="46" customFormat="1" ht="14.4" x14ac:dyDescent="0.3">
      <c r="A56" s="3"/>
      <c r="B56" s="44"/>
      <c r="C56" s="35"/>
      <c r="E56" s="45"/>
      <c r="F56" s="45"/>
      <c r="G56" s="45"/>
      <c r="H56" s="45"/>
      <c r="I56" s="3"/>
      <c r="J56" s="3"/>
      <c r="K56" s="3"/>
    </row>
    <row r="57" spans="1:11" s="46" customFormat="1" ht="14.4" x14ac:dyDescent="0.3">
      <c r="A57" s="3"/>
      <c r="B57" s="44"/>
      <c r="C57" s="35"/>
      <c r="E57" s="45"/>
      <c r="F57" s="45"/>
      <c r="G57" s="45"/>
      <c r="H57" s="45"/>
      <c r="I57" s="3"/>
      <c r="J57" s="3"/>
      <c r="K57" s="3"/>
    </row>
    <row r="58" spans="1:11" s="46" customFormat="1" ht="14.4" x14ac:dyDescent="0.3">
      <c r="A58" s="3"/>
      <c r="B58" s="44"/>
      <c r="C58" s="35"/>
      <c r="E58" s="45"/>
      <c r="F58" s="45"/>
      <c r="G58" s="45"/>
      <c r="H58" s="45"/>
      <c r="I58" s="3"/>
      <c r="J58" s="3"/>
      <c r="K58" s="3"/>
    </row>
    <row r="59" spans="1:11" s="46" customFormat="1" ht="14.4" x14ac:dyDescent="0.3">
      <c r="A59" s="3"/>
      <c r="B59" s="44"/>
      <c r="C59" s="35"/>
      <c r="E59" s="45"/>
      <c r="F59" s="45"/>
      <c r="G59" s="45"/>
      <c r="H59" s="45"/>
      <c r="I59" s="3"/>
      <c r="J59" s="3"/>
      <c r="K59" s="3"/>
    </row>
    <row r="60" spans="1:11" s="46" customFormat="1" ht="14.4" x14ac:dyDescent="0.3">
      <c r="A60" s="3"/>
      <c r="B60" s="44"/>
      <c r="C60" s="35"/>
      <c r="E60" s="45"/>
      <c r="F60" s="45"/>
      <c r="G60" s="45"/>
      <c r="H60" s="45"/>
      <c r="I60" s="3"/>
      <c r="J60" s="3"/>
      <c r="K60" s="3"/>
    </row>
    <row r="61" spans="1:11" s="45" customFormat="1" ht="14.4" x14ac:dyDescent="0.3">
      <c r="A61" s="3"/>
      <c r="B61" s="44"/>
      <c r="C61" s="35"/>
      <c r="D61" s="46"/>
      <c r="I61" s="3"/>
      <c r="J61" s="3"/>
      <c r="K61" s="3"/>
    </row>
    <row r="62" spans="1:11" s="45" customFormat="1" ht="14.4" x14ac:dyDescent="0.3">
      <c r="A62" s="3"/>
      <c r="B62" s="44"/>
      <c r="C62" s="35"/>
      <c r="D62" s="46"/>
      <c r="I62" s="3"/>
      <c r="J62" s="3"/>
      <c r="K62" s="3"/>
    </row>
    <row r="63" spans="1:11" s="45" customFormat="1" ht="14.4" x14ac:dyDescent="0.3">
      <c r="A63" s="3"/>
      <c r="B63" s="44"/>
      <c r="C63" s="35"/>
      <c r="D63" s="46"/>
      <c r="I63" s="3"/>
      <c r="J63" s="3"/>
      <c r="K63" s="3"/>
    </row>
    <row r="64" spans="1:11" s="45" customFormat="1" ht="14.4" x14ac:dyDescent="0.3">
      <c r="A64" s="3"/>
      <c r="B64" s="44"/>
      <c r="C64" s="35"/>
      <c r="D64" s="46"/>
      <c r="I64" s="3"/>
      <c r="J64" s="3"/>
      <c r="K64" s="3"/>
    </row>
    <row r="65" spans="1:11" s="45" customFormat="1" ht="14.4" x14ac:dyDescent="0.3">
      <c r="A65" s="3"/>
      <c r="B65" s="44"/>
      <c r="C65" s="35"/>
      <c r="D65" s="46"/>
      <c r="I65" s="3"/>
      <c r="J65" s="3"/>
      <c r="K65" s="3"/>
    </row>
    <row r="66" spans="1:11" s="45" customFormat="1" ht="14.4" x14ac:dyDescent="0.3">
      <c r="A66" s="3"/>
      <c r="B66" s="44"/>
      <c r="C66" s="35"/>
      <c r="D66" s="46"/>
      <c r="I66" s="3"/>
      <c r="J66" s="3"/>
      <c r="K66" s="3"/>
    </row>
    <row r="67" spans="1:11" s="45" customFormat="1" ht="14.4" x14ac:dyDescent="0.3">
      <c r="A67" s="3"/>
      <c r="B67" s="44"/>
      <c r="C67" s="35"/>
      <c r="D67" s="46"/>
      <c r="I67" s="3"/>
      <c r="J67" s="3"/>
      <c r="K67" s="3"/>
    </row>
    <row r="68" spans="1:11" s="45" customFormat="1" ht="14.4" x14ac:dyDescent="0.3">
      <c r="A68" s="3"/>
      <c r="B68" s="44"/>
      <c r="C68" s="35"/>
      <c r="D68" s="46"/>
      <c r="I68" s="3"/>
      <c r="J68" s="3"/>
      <c r="K68" s="3"/>
    </row>
    <row r="69" spans="1:11" s="45" customFormat="1" ht="14.4" x14ac:dyDescent="0.3">
      <c r="A69" s="3"/>
      <c r="B69" s="44"/>
      <c r="C69" s="35"/>
      <c r="D69" s="46"/>
      <c r="I69" s="3"/>
      <c r="J69" s="3"/>
      <c r="K69" s="3"/>
    </row>
    <row r="70" spans="1:11" s="45" customFormat="1" ht="14.4" x14ac:dyDescent="0.3">
      <c r="A70" s="3"/>
      <c r="B70" s="44"/>
      <c r="C70" s="35"/>
      <c r="D70" s="46"/>
      <c r="I70" s="3"/>
      <c r="J70" s="3"/>
      <c r="K70" s="3"/>
    </row>
    <row r="71" spans="1:11" s="45" customFormat="1" ht="14.4" x14ac:dyDescent="0.3">
      <c r="A71" s="90"/>
      <c r="B71" s="91"/>
      <c r="C71" s="92"/>
      <c r="D71" s="93"/>
      <c r="I71" s="3"/>
      <c r="J71" s="3"/>
      <c r="K71" s="3"/>
    </row>
    <row r="72" spans="1:11" s="45" customFormat="1" ht="14.4" x14ac:dyDescent="0.3">
      <c r="A72" s="90"/>
      <c r="B72" s="91"/>
      <c r="C72" s="92"/>
      <c r="D72" s="93"/>
      <c r="I72" s="3"/>
      <c r="J72" s="3"/>
      <c r="K72" s="3"/>
    </row>
    <row r="73" spans="1:11" s="45" customFormat="1" ht="14.4" x14ac:dyDescent="0.3">
      <c r="A73" s="90"/>
      <c r="B73" s="91"/>
      <c r="C73" s="92"/>
      <c r="D73" s="93"/>
      <c r="I73" s="3"/>
      <c r="J73" s="3"/>
      <c r="K73" s="3"/>
    </row>
    <row r="74" spans="1:11" s="45" customFormat="1" ht="14.4" x14ac:dyDescent="0.3">
      <c r="A74" s="90"/>
      <c r="B74" s="91"/>
      <c r="C74" s="92"/>
      <c r="D74" s="93"/>
      <c r="I74" s="3"/>
      <c r="J74" s="3"/>
      <c r="K74" s="3"/>
    </row>
    <row r="75" spans="1:11" s="45" customFormat="1" ht="14.4" x14ac:dyDescent="0.3">
      <c r="A75" s="90"/>
      <c r="B75" s="91"/>
      <c r="C75" s="92"/>
      <c r="D75" s="93"/>
      <c r="I75" s="3"/>
      <c r="J75" s="3"/>
      <c r="K75" s="3"/>
    </row>
    <row r="76" spans="1:11" s="45" customFormat="1" ht="14.4" x14ac:dyDescent="0.3">
      <c r="A76" s="90"/>
      <c r="B76" s="91"/>
      <c r="C76" s="92"/>
      <c r="D76" s="93"/>
      <c r="I76" s="3"/>
      <c r="J76" s="3"/>
      <c r="K76" s="3"/>
    </row>
    <row r="77" spans="1:11" s="45" customFormat="1" ht="14.4" x14ac:dyDescent="0.3">
      <c r="A77" s="90"/>
      <c r="B77" s="91"/>
      <c r="C77" s="92"/>
      <c r="D77" s="93"/>
      <c r="I77" s="3"/>
      <c r="J77" s="3"/>
      <c r="K77" s="3"/>
    </row>
    <row r="78" spans="1:11" s="45" customFormat="1" ht="14.4" x14ac:dyDescent="0.3">
      <c r="A78" s="90"/>
      <c r="B78" s="91"/>
      <c r="C78" s="92"/>
      <c r="D78" s="93"/>
      <c r="I78" s="3"/>
      <c r="J78" s="3"/>
      <c r="K78" s="3"/>
    </row>
    <row r="79" spans="1:11" s="45" customFormat="1" ht="14.4" x14ac:dyDescent="0.3">
      <c r="A79" s="90"/>
      <c r="B79" s="91"/>
      <c r="C79" s="92"/>
      <c r="D79" s="93"/>
      <c r="I79" s="3"/>
      <c r="J79" s="3"/>
      <c r="K79" s="3"/>
    </row>
    <row r="80" spans="1:11" s="45" customFormat="1" ht="14.4" x14ac:dyDescent="0.3">
      <c r="A80" s="90"/>
      <c r="B80" s="91"/>
      <c r="C80" s="92"/>
      <c r="D80" s="93"/>
      <c r="I80" s="3"/>
      <c r="J80" s="3"/>
      <c r="K80" s="3"/>
    </row>
    <row r="81" spans="1:11" s="45" customFormat="1" ht="14.4" x14ac:dyDescent="0.3">
      <c r="A81" s="90"/>
      <c r="B81" s="91"/>
      <c r="C81" s="92"/>
      <c r="D81" s="93"/>
      <c r="I81" s="3"/>
      <c r="J81" s="3"/>
      <c r="K81" s="3"/>
    </row>
    <row r="82" spans="1:11" s="45" customFormat="1" ht="14.4" x14ac:dyDescent="0.3">
      <c r="A82" s="90"/>
      <c r="B82" s="91"/>
      <c r="C82" s="92"/>
      <c r="D82" s="93"/>
      <c r="I82" s="3"/>
      <c r="J82" s="3"/>
      <c r="K82" s="3"/>
    </row>
    <row r="83" spans="1:11" s="45" customFormat="1" ht="14.4" x14ac:dyDescent="0.3">
      <c r="A83" s="90"/>
      <c r="B83" s="91"/>
      <c r="C83" s="92"/>
      <c r="D83" s="93"/>
      <c r="I83" s="3"/>
      <c r="J83" s="3"/>
      <c r="K83" s="3"/>
    </row>
    <row r="84" spans="1:11" s="45" customFormat="1" ht="14.4" x14ac:dyDescent="0.3">
      <c r="A84" s="90"/>
      <c r="B84" s="91"/>
      <c r="C84" s="92"/>
      <c r="D84" s="93"/>
      <c r="I84" s="3"/>
      <c r="J84" s="3"/>
      <c r="K84" s="3"/>
    </row>
    <row r="85" spans="1:11" s="45" customFormat="1" ht="14.4" x14ac:dyDescent="0.3">
      <c r="A85" s="90"/>
      <c r="B85" s="91"/>
      <c r="C85" s="92"/>
      <c r="D85" s="93"/>
      <c r="I85" s="3"/>
      <c r="J85" s="3"/>
      <c r="K85" s="3"/>
    </row>
    <row r="86" spans="1:11" s="45" customFormat="1" ht="14.4" x14ac:dyDescent="0.3">
      <c r="A86" s="90"/>
      <c r="B86" s="91"/>
      <c r="C86" s="92"/>
      <c r="D86" s="93"/>
      <c r="I86" s="3"/>
      <c r="J86" s="3"/>
      <c r="K86" s="3"/>
    </row>
    <row r="87" spans="1:11" s="45" customFormat="1" ht="14.4" x14ac:dyDescent="0.3">
      <c r="A87" s="90"/>
      <c r="B87" s="91"/>
      <c r="C87" s="92"/>
      <c r="D87" s="93"/>
      <c r="I87" s="3"/>
      <c r="J87" s="3"/>
      <c r="K87" s="3"/>
    </row>
    <row r="88" spans="1:11" s="45" customFormat="1" ht="14.4" x14ac:dyDescent="0.3">
      <c r="A88" s="90"/>
      <c r="B88" s="91"/>
      <c r="C88" s="92"/>
      <c r="D88" s="93"/>
      <c r="I88" s="3"/>
      <c r="J88" s="3"/>
      <c r="K88" s="3"/>
    </row>
    <row r="89" spans="1:11" s="45" customFormat="1" ht="14.4" x14ac:dyDescent="0.3">
      <c r="A89" s="90"/>
      <c r="B89" s="91"/>
      <c r="C89" s="92"/>
      <c r="D89" s="93"/>
      <c r="I89" s="3"/>
      <c r="J89" s="3"/>
      <c r="K89" s="3"/>
    </row>
    <row r="90" spans="1:11" s="45" customFormat="1" ht="14.4" x14ac:dyDescent="0.3">
      <c r="A90" s="90"/>
      <c r="B90" s="91"/>
      <c r="C90" s="92"/>
      <c r="D90" s="93"/>
      <c r="I90" s="3"/>
      <c r="J90" s="3"/>
      <c r="K90" s="3"/>
    </row>
    <row r="91" spans="1:11" s="45" customFormat="1" ht="14.4" x14ac:dyDescent="0.3">
      <c r="A91" s="90"/>
      <c r="B91" s="91"/>
      <c r="C91" s="92"/>
      <c r="D91" s="93"/>
      <c r="I91" s="3"/>
      <c r="J91" s="3"/>
      <c r="K91" s="3"/>
    </row>
    <row r="92" spans="1:11" s="45" customFormat="1" ht="14.4" x14ac:dyDescent="0.3">
      <c r="A92" s="90"/>
      <c r="B92" s="91"/>
      <c r="C92" s="92"/>
      <c r="D92" s="93"/>
      <c r="I92" s="3"/>
      <c r="J92" s="3"/>
      <c r="K92" s="3"/>
    </row>
    <row r="93" spans="1:11" s="45" customFormat="1" ht="14.4" x14ac:dyDescent="0.3">
      <c r="A93" s="90"/>
      <c r="B93" s="91"/>
      <c r="C93" s="92"/>
      <c r="D93" s="93"/>
      <c r="I93" s="3"/>
      <c r="J93" s="3"/>
      <c r="K93" s="3"/>
    </row>
    <row r="94" spans="1:11" s="45" customFormat="1" x14ac:dyDescent="0.3">
      <c r="A94" s="90"/>
      <c r="B94" s="91"/>
      <c r="C94" s="94"/>
      <c r="D94" s="93"/>
      <c r="I94" s="3"/>
      <c r="J94" s="3"/>
      <c r="K94" s="3"/>
    </row>
    <row r="95" spans="1:11" s="45" customFormat="1" x14ac:dyDescent="0.3">
      <c r="A95" s="90"/>
      <c r="B95" s="91"/>
      <c r="C95" s="94"/>
      <c r="D95" s="93"/>
      <c r="I95" s="3"/>
      <c r="J95" s="3"/>
      <c r="K95" s="3"/>
    </row>
    <row r="96" spans="1:11" s="45" customFormat="1" x14ac:dyDescent="0.3">
      <c r="A96" s="90"/>
      <c r="B96" s="91"/>
      <c r="C96" s="94"/>
      <c r="D96" s="93"/>
      <c r="I96" s="3"/>
      <c r="J96" s="3"/>
      <c r="K96" s="3"/>
    </row>
    <row r="97" spans="1:11" s="45" customFormat="1" x14ac:dyDescent="0.3">
      <c r="A97" s="90"/>
      <c r="B97" s="91"/>
      <c r="C97" s="94"/>
      <c r="D97" s="93"/>
      <c r="I97" s="3"/>
      <c r="J97" s="3"/>
      <c r="K97" s="3"/>
    </row>
    <row r="98" spans="1:11" s="45" customFormat="1" x14ac:dyDescent="0.3">
      <c r="A98" s="90"/>
      <c r="B98" s="91"/>
      <c r="C98" s="94"/>
      <c r="D98" s="93"/>
      <c r="I98" s="3"/>
      <c r="J98" s="3"/>
      <c r="K98" s="3"/>
    </row>
    <row r="99" spans="1:11" s="45" customFormat="1" x14ac:dyDescent="0.3">
      <c r="A99" s="90"/>
      <c r="B99" s="91"/>
      <c r="C99" s="94"/>
      <c r="D99" s="93"/>
      <c r="I99" s="3"/>
      <c r="J99" s="3"/>
      <c r="K99" s="3"/>
    </row>
    <row r="100" spans="1:11" s="45" customFormat="1" x14ac:dyDescent="0.3">
      <c r="A100" s="90"/>
      <c r="B100" s="91"/>
      <c r="C100" s="94"/>
      <c r="D100" s="93"/>
      <c r="I100" s="3"/>
      <c r="J100" s="3"/>
      <c r="K100" s="3"/>
    </row>
    <row r="101" spans="1:11" s="45" customFormat="1" x14ac:dyDescent="0.3">
      <c r="A101" s="90"/>
      <c r="B101" s="91"/>
      <c r="C101" s="94"/>
      <c r="D101" s="93"/>
      <c r="I101" s="3"/>
      <c r="J101" s="3"/>
      <c r="K101" s="3"/>
    </row>
    <row r="102" spans="1:11" s="45" customFormat="1" x14ac:dyDescent="0.3">
      <c r="A102" s="90"/>
      <c r="B102" s="91"/>
      <c r="C102" s="94"/>
      <c r="D102" s="93"/>
      <c r="I102" s="3"/>
      <c r="J102" s="3"/>
      <c r="K102" s="3"/>
    </row>
    <row r="103" spans="1:11" s="45" customFormat="1" x14ac:dyDescent="0.3">
      <c r="A103" s="90"/>
      <c r="B103" s="91"/>
      <c r="C103" s="94"/>
      <c r="D103" s="93"/>
      <c r="I103" s="3"/>
      <c r="J103" s="3"/>
      <c r="K103" s="3"/>
    </row>
    <row r="104" spans="1:11" s="45" customFormat="1" x14ac:dyDescent="0.3">
      <c r="A104" s="90"/>
      <c r="B104" s="91"/>
      <c r="C104" s="94"/>
      <c r="D104" s="93"/>
      <c r="I104" s="3"/>
      <c r="J104" s="3"/>
      <c r="K104" s="3"/>
    </row>
    <row r="105" spans="1:11" s="45" customFormat="1" x14ac:dyDescent="0.3">
      <c r="A105" s="90"/>
      <c r="B105" s="91"/>
      <c r="C105" s="94"/>
      <c r="D105" s="93"/>
      <c r="I105" s="3"/>
      <c r="J105" s="3"/>
      <c r="K105" s="3"/>
    </row>
    <row r="106" spans="1:11" s="45" customFormat="1" x14ac:dyDescent="0.3">
      <c r="A106" s="90"/>
      <c r="B106" s="91"/>
      <c r="C106" s="94"/>
      <c r="D106" s="93"/>
      <c r="I106" s="3"/>
      <c r="J106" s="3"/>
      <c r="K106" s="3"/>
    </row>
    <row r="107" spans="1:11" s="45" customFormat="1" x14ac:dyDescent="0.3">
      <c r="A107" s="90"/>
      <c r="B107" s="91"/>
      <c r="C107" s="94"/>
      <c r="D107" s="93"/>
      <c r="I107" s="3"/>
      <c r="J107" s="3"/>
      <c r="K107" s="3"/>
    </row>
    <row r="108" spans="1:11" s="45" customFormat="1" x14ac:dyDescent="0.3">
      <c r="A108" s="90"/>
      <c r="B108" s="91"/>
      <c r="C108" s="94"/>
      <c r="D108" s="93"/>
      <c r="I108" s="3"/>
      <c r="J108" s="3"/>
      <c r="K108" s="3"/>
    </row>
    <row r="109" spans="1:11" s="45" customFormat="1" x14ac:dyDescent="0.3">
      <c r="A109" s="90"/>
      <c r="B109" s="91"/>
      <c r="C109" s="94"/>
      <c r="D109" s="93"/>
      <c r="I109" s="3"/>
      <c r="J109" s="3"/>
      <c r="K109" s="3"/>
    </row>
    <row r="110" spans="1:11" s="45" customFormat="1" x14ac:dyDescent="0.3">
      <c r="A110" s="90"/>
      <c r="B110" s="91"/>
      <c r="C110" s="94"/>
      <c r="D110" s="93"/>
      <c r="I110" s="3"/>
      <c r="J110" s="3"/>
      <c r="K110" s="3"/>
    </row>
    <row r="111" spans="1:11" s="45" customFormat="1" ht="12.6" customHeight="1" x14ac:dyDescent="0.3">
      <c r="A111" s="90"/>
      <c r="B111" s="91"/>
      <c r="C111" s="94"/>
      <c r="D111" s="93"/>
      <c r="I111" s="3"/>
      <c r="J111" s="3"/>
      <c r="K111" s="3"/>
    </row>
    <row r="112" spans="1:11" s="45" customFormat="1" x14ac:dyDescent="0.3">
      <c r="A112" s="90"/>
      <c r="B112" s="91"/>
      <c r="C112" s="94"/>
      <c r="D112" s="93"/>
      <c r="I112" s="3"/>
      <c r="J112" s="3"/>
      <c r="K112" s="3"/>
    </row>
    <row r="113" spans="1:11" s="45" customFormat="1" x14ac:dyDescent="0.3">
      <c r="A113" s="90"/>
      <c r="B113" s="91"/>
      <c r="C113" s="94"/>
      <c r="D113" s="93"/>
      <c r="I113" s="3"/>
      <c r="J113" s="3"/>
      <c r="K113" s="3"/>
    </row>
    <row r="114" spans="1:11" s="45" customFormat="1" x14ac:dyDescent="0.3">
      <c r="A114" s="90"/>
      <c r="B114" s="91"/>
      <c r="C114" s="94"/>
      <c r="D114" s="93"/>
      <c r="I114" s="3"/>
      <c r="J114" s="3"/>
      <c r="K114" s="3"/>
    </row>
    <row r="115" spans="1:11" s="45" customFormat="1" x14ac:dyDescent="0.3">
      <c r="A115" s="90"/>
      <c r="B115" s="91"/>
      <c r="C115" s="94"/>
      <c r="D115" s="93"/>
      <c r="I115" s="3"/>
      <c r="J115" s="3"/>
      <c r="K115" s="3"/>
    </row>
    <row r="116" spans="1:11" s="45" customFormat="1" x14ac:dyDescent="0.3">
      <c r="A116" s="90"/>
      <c r="B116" s="91"/>
      <c r="C116" s="94"/>
      <c r="D116" s="93"/>
      <c r="I116" s="3"/>
      <c r="J116" s="3"/>
      <c r="K116" s="3"/>
    </row>
    <row r="117" spans="1:11" s="45" customFormat="1" x14ac:dyDescent="0.3">
      <c r="A117" s="90"/>
      <c r="B117" s="91"/>
      <c r="C117" s="94"/>
      <c r="D117" s="93"/>
      <c r="I117" s="3"/>
      <c r="J117" s="3"/>
      <c r="K117" s="3"/>
    </row>
    <row r="118" spans="1:11" s="45" customFormat="1" x14ac:dyDescent="0.3">
      <c r="A118" s="90"/>
      <c r="B118" s="91"/>
      <c r="C118" s="94"/>
      <c r="D118" s="93"/>
      <c r="I118" s="3"/>
      <c r="J118" s="3"/>
      <c r="K118" s="3"/>
    </row>
    <row r="119" spans="1:11" s="45" customFormat="1" x14ac:dyDescent="0.3">
      <c r="A119" s="90"/>
      <c r="B119" s="91"/>
      <c r="C119" s="94"/>
      <c r="D119" s="93"/>
      <c r="I119" s="3"/>
      <c r="J119" s="3"/>
      <c r="K119" s="3"/>
    </row>
    <row r="120" spans="1:11" s="45" customFormat="1" x14ac:dyDescent="0.3">
      <c r="A120" s="90"/>
      <c r="B120" s="91"/>
      <c r="C120" s="94"/>
      <c r="D120" s="93"/>
      <c r="I120" s="3"/>
      <c r="J120" s="3"/>
      <c r="K120" s="3"/>
    </row>
    <row r="121" spans="1:11" s="45" customFormat="1" x14ac:dyDescent="0.3">
      <c r="A121" s="90"/>
      <c r="B121" s="91"/>
      <c r="C121" s="94"/>
      <c r="D121" s="93"/>
      <c r="I121" s="3"/>
      <c r="J121" s="3"/>
      <c r="K121" s="3"/>
    </row>
    <row r="122" spans="1:11" s="45" customFormat="1" x14ac:dyDescent="0.3">
      <c r="A122" s="90"/>
      <c r="B122" s="91"/>
      <c r="C122" s="94"/>
      <c r="D122" s="93"/>
      <c r="I122" s="3"/>
      <c r="J122" s="3"/>
      <c r="K122" s="3"/>
    </row>
    <row r="123" spans="1:11" s="45" customFormat="1" x14ac:dyDescent="0.3">
      <c r="A123" s="90"/>
      <c r="B123" s="91"/>
      <c r="C123" s="94"/>
      <c r="D123" s="93"/>
      <c r="I123" s="3"/>
      <c r="J123" s="3"/>
      <c r="K123" s="3"/>
    </row>
    <row r="124" spans="1:11" s="45" customFormat="1" x14ac:dyDescent="0.3">
      <c r="A124" s="90"/>
      <c r="B124" s="91"/>
      <c r="C124" s="94"/>
      <c r="D124" s="93"/>
      <c r="I124" s="3"/>
      <c r="J124" s="3"/>
      <c r="K124" s="3"/>
    </row>
    <row r="125" spans="1:11" s="45" customFormat="1" x14ac:dyDescent="0.3">
      <c r="A125" s="90"/>
      <c r="B125" s="91"/>
      <c r="C125" s="94"/>
      <c r="D125" s="93"/>
      <c r="I125" s="3"/>
      <c r="J125" s="3"/>
      <c r="K125" s="3"/>
    </row>
    <row r="126" spans="1:11" s="45" customFormat="1" x14ac:dyDescent="0.3">
      <c r="A126" s="80"/>
      <c r="B126" s="81"/>
      <c r="C126" s="82"/>
      <c r="D126" s="83"/>
      <c r="I126" s="3"/>
      <c r="J126" s="3"/>
      <c r="K126" s="3"/>
    </row>
    <row r="127" spans="1:11" s="45" customFormat="1" x14ac:dyDescent="0.3">
      <c r="A127" s="80"/>
      <c r="B127" s="81"/>
      <c r="C127" s="82"/>
      <c r="D127" s="83"/>
      <c r="I127" s="3"/>
      <c r="J127" s="3"/>
      <c r="K127" s="3"/>
    </row>
    <row r="128" spans="1:11" s="45" customFormat="1" x14ac:dyDescent="0.3">
      <c r="A128" s="80"/>
      <c r="B128" s="81"/>
      <c r="C128" s="82"/>
      <c r="D128" s="83"/>
      <c r="I128" s="3"/>
      <c r="J128" s="3"/>
      <c r="K128" s="3"/>
    </row>
    <row r="129" spans="1:11" s="45" customFormat="1" x14ac:dyDescent="0.3">
      <c r="A129" s="80"/>
      <c r="B129" s="81"/>
      <c r="C129" s="82"/>
      <c r="D129" s="83"/>
      <c r="I129" s="3"/>
      <c r="J129" s="3"/>
      <c r="K129" s="3"/>
    </row>
    <row r="130" spans="1:11" s="45" customFormat="1" x14ac:dyDescent="0.3">
      <c r="A130" s="84"/>
      <c r="B130" s="84"/>
      <c r="C130" s="82"/>
      <c r="D130" s="83"/>
      <c r="I130" s="3"/>
      <c r="J130" s="3"/>
      <c r="K130" s="3"/>
    </row>
    <row r="131" spans="1:11" s="45" customFormat="1" x14ac:dyDescent="0.3">
      <c r="A131" s="84"/>
      <c r="B131" s="84"/>
      <c r="C131" s="82">
        <v>0</v>
      </c>
      <c r="D131" s="83"/>
      <c r="I131" s="3"/>
      <c r="J131" s="3"/>
      <c r="K131" s="3"/>
    </row>
    <row r="132" spans="1:11" s="45" customFormat="1" x14ac:dyDescent="0.3">
      <c r="A132" s="84"/>
      <c r="B132" s="84"/>
      <c r="C132" s="82">
        <v>500</v>
      </c>
      <c r="D132" s="83"/>
      <c r="I132" s="3"/>
      <c r="J132" s="3"/>
      <c r="K132" s="3"/>
    </row>
    <row r="133" spans="1:11" s="45" customFormat="1" x14ac:dyDescent="0.3">
      <c r="A133" s="84"/>
      <c r="B133" s="84" t="s">
        <v>247</v>
      </c>
      <c r="C133" s="85">
        <v>1000</v>
      </c>
      <c r="D133" s="83"/>
      <c r="I133" s="3"/>
      <c r="J133" s="3"/>
      <c r="K133" s="3"/>
    </row>
    <row r="134" spans="1:11" s="45" customFormat="1" x14ac:dyDescent="0.3">
      <c r="A134" s="84"/>
      <c r="B134" s="84" t="s">
        <v>248</v>
      </c>
      <c r="C134" s="85">
        <v>1500</v>
      </c>
      <c r="D134" s="83"/>
      <c r="I134" s="3"/>
      <c r="J134" s="3"/>
      <c r="K134" s="3"/>
    </row>
    <row r="135" spans="1:11" s="45" customFormat="1" x14ac:dyDescent="0.3">
      <c r="A135" s="84"/>
      <c r="B135" s="84" t="s">
        <v>249</v>
      </c>
      <c r="C135" s="85">
        <v>2000</v>
      </c>
      <c r="D135" s="83"/>
      <c r="I135" s="3"/>
      <c r="J135" s="3"/>
      <c r="K135" s="3"/>
    </row>
    <row r="136" spans="1:11" s="45" customFormat="1" x14ac:dyDescent="0.3">
      <c r="A136" s="84"/>
      <c r="B136" s="84" t="s">
        <v>250</v>
      </c>
      <c r="C136" s="85">
        <v>2500</v>
      </c>
      <c r="D136" s="83"/>
      <c r="I136" s="3"/>
      <c r="J136" s="3"/>
      <c r="K136" s="3"/>
    </row>
    <row r="137" spans="1:11" s="45" customFormat="1" x14ac:dyDescent="0.3">
      <c r="A137" s="84"/>
      <c r="B137" s="84" t="s">
        <v>251</v>
      </c>
      <c r="C137" s="85">
        <v>3000</v>
      </c>
      <c r="D137" s="83"/>
      <c r="I137" s="3"/>
      <c r="J137" s="3"/>
      <c r="K137" s="3"/>
    </row>
    <row r="138" spans="1:11" s="45" customFormat="1" x14ac:dyDescent="0.3">
      <c r="A138" s="84"/>
      <c r="B138" s="84" t="s">
        <v>252</v>
      </c>
      <c r="C138" s="85">
        <v>3500</v>
      </c>
      <c r="D138" s="83"/>
      <c r="I138" s="3"/>
      <c r="J138" s="3"/>
      <c r="K138" s="3"/>
    </row>
    <row r="139" spans="1:11" s="45" customFormat="1" x14ac:dyDescent="0.3">
      <c r="A139" s="84"/>
      <c r="B139" s="84" t="s">
        <v>253</v>
      </c>
      <c r="C139" s="85">
        <v>4000</v>
      </c>
      <c r="D139" s="83"/>
      <c r="I139" s="3"/>
      <c r="J139" s="3"/>
      <c r="K139" s="3"/>
    </row>
    <row r="140" spans="1:11" s="45" customFormat="1" x14ac:dyDescent="0.3">
      <c r="A140" s="84"/>
      <c r="B140" s="84" t="s">
        <v>254</v>
      </c>
      <c r="C140" s="85">
        <v>4500</v>
      </c>
      <c r="D140" s="83"/>
      <c r="I140" s="3"/>
      <c r="J140" s="3"/>
      <c r="K140" s="3"/>
    </row>
    <row r="141" spans="1:11" s="45" customFormat="1" x14ac:dyDescent="0.3">
      <c r="A141" s="84"/>
      <c r="B141" s="84" t="s">
        <v>238</v>
      </c>
      <c r="C141" s="85">
        <v>5000</v>
      </c>
      <c r="D141" s="83"/>
      <c r="I141" s="3"/>
      <c r="J141" s="3"/>
      <c r="K141" s="3"/>
    </row>
    <row r="142" spans="1:11" s="45" customFormat="1" x14ac:dyDescent="0.3">
      <c r="A142" s="84"/>
      <c r="B142" s="84" t="s">
        <v>255</v>
      </c>
      <c r="C142" s="85">
        <v>5500</v>
      </c>
      <c r="D142" s="83"/>
      <c r="I142" s="3"/>
      <c r="J142" s="3"/>
      <c r="K142" s="3"/>
    </row>
    <row r="143" spans="1:11" s="45" customFormat="1" x14ac:dyDescent="0.3">
      <c r="A143" s="84"/>
      <c r="B143" s="84" t="s">
        <v>235</v>
      </c>
      <c r="C143" s="82"/>
      <c r="D143" s="83"/>
      <c r="I143" s="3"/>
      <c r="J143" s="3"/>
      <c r="K143" s="3"/>
    </row>
    <row r="144" spans="1:11" s="45" customFormat="1" x14ac:dyDescent="0.3">
      <c r="A144" s="84"/>
      <c r="B144" s="84" t="s">
        <v>256</v>
      </c>
      <c r="C144" s="82"/>
      <c r="D144" s="83"/>
      <c r="I144" s="3"/>
      <c r="J144" s="3"/>
      <c r="K144" s="3"/>
    </row>
    <row r="145" spans="1:11" s="45" customFormat="1" x14ac:dyDescent="0.3">
      <c r="A145" s="84"/>
      <c r="B145" s="84" t="s">
        <v>52</v>
      </c>
      <c r="C145" s="82"/>
      <c r="D145" s="83"/>
      <c r="I145" s="3"/>
      <c r="J145" s="3"/>
      <c r="K145" s="3"/>
    </row>
    <row r="146" spans="1:11" s="45" customFormat="1" x14ac:dyDescent="0.3">
      <c r="A146" s="84"/>
      <c r="B146" s="84" t="s">
        <v>257</v>
      </c>
      <c r="C146" s="82"/>
      <c r="D146" s="83"/>
      <c r="I146" s="3"/>
      <c r="J146" s="3"/>
      <c r="K146" s="3"/>
    </row>
    <row r="147" spans="1:11" s="45" customFormat="1" x14ac:dyDescent="0.3">
      <c r="A147" s="84"/>
      <c r="B147" s="84" t="s">
        <v>77</v>
      </c>
      <c r="C147" s="84" t="s">
        <v>122</v>
      </c>
      <c r="D147" s="83"/>
      <c r="I147" s="3"/>
      <c r="J147" s="3"/>
      <c r="K147" s="3"/>
    </row>
    <row r="148" spans="1:11" s="45" customFormat="1" x14ac:dyDescent="0.3">
      <c r="A148" s="84"/>
      <c r="B148" s="84" t="s">
        <v>258</v>
      </c>
      <c r="C148" s="84" t="s">
        <v>172</v>
      </c>
      <c r="D148" s="83"/>
      <c r="I148" s="3"/>
      <c r="J148" s="3"/>
      <c r="K148" s="3"/>
    </row>
    <row r="149" spans="1:11" s="45" customFormat="1" x14ac:dyDescent="0.3">
      <c r="A149" s="84"/>
      <c r="B149" s="84" t="s">
        <v>259</v>
      </c>
      <c r="C149" s="82" t="s">
        <v>260</v>
      </c>
      <c r="D149" s="83"/>
      <c r="I149" s="3"/>
      <c r="J149" s="3"/>
      <c r="K149" s="3"/>
    </row>
    <row r="150" spans="1:11" s="45" customFormat="1" x14ac:dyDescent="0.3">
      <c r="A150" s="84"/>
      <c r="B150" s="84" t="s">
        <v>261</v>
      </c>
      <c r="C150" s="82" t="s">
        <v>262</v>
      </c>
      <c r="D150" s="83"/>
      <c r="I150" s="3"/>
      <c r="J150" s="3"/>
      <c r="K150" s="3"/>
    </row>
    <row r="151" spans="1:11" s="45" customFormat="1" x14ac:dyDescent="0.3">
      <c r="A151" s="84"/>
      <c r="B151" s="84" t="s">
        <v>263</v>
      </c>
      <c r="C151" s="82" t="s">
        <v>64</v>
      </c>
      <c r="D151" s="83"/>
      <c r="I151" s="3"/>
      <c r="J151" s="3"/>
      <c r="K151" s="3"/>
    </row>
    <row r="152" spans="1:11" s="45" customFormat="1" x14ac:dyDescent="0.3">
      <c r="A152" s="84"/>
      <c r="B152" s="84" t="s">
        <v>264</v>
      </c>
      <c r="C152" s="82" t="s">
        <v>265</v>
      </c>
      <c r="D152" s="83"/>
      <c r="I152" s="3"/>
      <c r="J152" s="3"/>
      <c r="K152" s="3"/>
    </row>
    <row r="153" spans="1:11" s="45" customFormat="1" x14ac:dyDescent="0.3">
      <c r="A153" s="84"/>
      <c r="B153" s="84" t="s">
        <v>60</v>
      </c>
      <c r="C153" s="82"/>
      <c r="D153" s="83"/>
      <c r="I153" s="3"/>
      <c r="J153" s="3"/>
      <c r="K153" s="3"/>
    </row>
    <row r="154" spans="1:11" s="45" customFormat="1" x14ac:dyDescent="0.3">
      <c r="A154" s="84"/>
      <c r="B154" s="84" t="s">
        <v>266</v>
      </c>
      <c r="C154" s="82" t="s">
        <v>267</v>
      </c>
      <c r="D154" s="83"/>
      <c r="I154" s="3"/>
      <c r="J154" s="3"/>
      <c r="K154" s="3"/>
    </row>
    <row r="155" spans="1:11" s="45" customFormat="1" x14ac:dyDescent="0.3">
      <c r="A155" s="84"/>
      <c r="B155" s="86">
        <v>0.12</v>
      </c>
      <c r="C155" s="82" t="s">
        <v>181</v>
      </c>
      <c r="D155" s="83"/>
      <c r="I155" s="3"/>
      <c r="J155" s="3"/>
      <c r="K155" s="3"/>
    </row>
    <row r="156" spans="1:11" s="45" customFormat="1" x14ac:dyDescent="0.3">
      <c r="A156" s="84"/>
      <c r="B156" s="86">
        <v>0.15</v>
      </c>
      <c r="C156" s="82" t="s">
        <v>268</v>
      </c>
      <c r="D156" s="83"/>
      <c r="I156" s="3"/>
      <c r="J156" s="3"/>
      <c r="K156" s="3"/>
    </row>
    <row r="157" spans="1:11" s="45" customFormat="1" x14ac:dyDescent="0.3">
      <c r="A157" s="84"/>
      <c r="B157" s="84"/>
      <c r="C157" s="82" t="s">
        <v>269</v>
      </c>
      <c r="D157" s="83"/>
      <c r="I157" s="3"/>
      <c r="J157" s="3"/>
      <c r="K157" s="3"/>
    </row>
    <row r="158" spans="1:11" s="45" customFormat="1" x14ac:dyDescent="0.3">
      <c r="A158" s="84"/>
      <c r="B158" s="84"/>
      <c r="C158" s="82"/>
      <c r="D158" s="83"/>
      <c r="I158" s="3"/>
      <c r="J158" s="3"/>
      <c r="K158" s="3"/>
    </row>
    <row r="159" spans="1:11" s="45" customFormat="1" x14ac:dyDescent="0.3">
      <c r="A159" s="84"/>
      <c r="B159" s="84">
        <v>1</v>
      </c>
      <c r="C159" s="87" t="s">
        <v>270</v>
      </c>
      <c r="D159" s="83"/>
      <c r="I159" s="3"/>
      <c r="J159" s="3"/>
      <c r="K159" s="3"/>
    </row>
    <row r="160" spans="1:11" s="45" customFormat="1" x14ac:dyDescent="0.3">
      <c r="A160" s="84"/>
      <c r="B160" s="84">
        <v>2</v>
      </c>
      <c r="C160" s="87" t="s">
        <v>55</v>
      </c>
      <c r="D160" s="83"/>
      <c r="I160" s="3"/>
      <c r="J160" s="3"/>
      <c r="K160" s="3"/>
    </row>
    <row r="161" spans="1:11" s="45" customFormat="1" x14ac:dyDescent="0.3">
      <c r="A161" s="84"/>
      <c r="B161" s="84">
        <v>3</v>
      </c>
      <c r="C161" s="87" t="s">
        <v>271</v>
      </c>
      <c r="D161" s="83"/>
      <c r="I161" s="3"/>
      <c r="J161" s="3"/>
      <c r="K161" s="3"/>
    </row>
    <row r="162" spans="1:11" s="45" customFormat="1" x14ac:dyDescent="0.3">
      <c r="A162" s="84"/>
      <c r="B162" s="84">
        <v>4</v>
      </c>
      <c r="C162" s="87" t="s">
        <v>272</v>
      </c>
      <c r="D162" s="83"/>
      <c r="I162" s="3"/>
      <c r="J162" s="3"/>
      <c r="K162" s="3"/>
    </row>
    <row r="163" spans="1:11" s="45" customFormat="1" x14ac:dyDescent="0.3">
      <c r="A163" s="84"/>
      <c r="B163" s="84">
        <v>5</v>
      </c>
      <c r="C163" s="87" t="s">
        <v>273</v>
      </c>
      <c r="D163" s="83"/>
      <c r="I163" s="3"/>
      <c r="J163" s="3"/>
      <c r="K163" s="3"/>
    </row>
    <row r="164" spans="1:11" s="45" customFormat="1" x14ac:dyDescent="0.3">
      <c r="A164" s="84"/>
      <c r="B164" s="84">
        <v>6</v>
      </c>
      <c r="C164" s="87" t="s">
        <v>274</v>
      </c>
      <c r="D164" s="83"/>
      <c r="I164" s="3"/>
      <c r="J164" s="3"/>
      <c r="K164" s="3"/>
    </row>
    <row r="165" spans="1:11" s="45" customFormat="1" x14ac:dyDescent="0.3">
      <c r="A165" s="84"/>
      <c r="B165" s="84">
        <v>7</v>
      </c>
      <c r="C165" s="87" t="s">
        <v>275</v>
      </c>
      <c r="D165" s="83"/>
      <c r="I165" s="3"/>
      <c r="J165" s="3"/>
      <c r="K165" s="3"/>
    </row>
    <row r="166" spans="1:11" s="45" customFormat="1" x14ac:dyDescent="0.3">
      <c r="A166" s="84"/>
      <c r="B166" s="84">
        <v>8</v>
      </c>
      <c r="C166" s="87" t="s">
        <v>276</v>
      </c>
      <c r="D166" s="83"/>
      <c r="I166" s="3"/>
      <c r="J166" s="3"/>
      <c r="K166" s="3"/>
    </row>
    <row r="167" spans="1:11" s="45" customFormat="1" x14ac:dyDescent="0.3">
      <c r="A167" s="84"/>
      <c r="B167" s="84">
        <v>9</v>
      </c>
      <c r="C167" s="87" t="s">
        <v>277</v>
      </c>
      <c r="D167" s="83"/>
      <c r="I167" s="3"/>
      <c r="J167" s="3"/>
      <c r="K167" s="3"/>
    </row>
    <row r="168" spans="1:11" s="45" customFormat="1" x14ac:dyDescent="0.3">
      <c r="A168" s="84"/>
      <c r="B168" s="84">
        <v>10</v>
      </c>
      <c r="C168" s="87" t="s">
        <v>278</v>
      </c>
      <c r="D168" s="83"/>
      <c r="I168" s="3"/>
      <c r="J168" s="3"/>
      <c r="K168" s="3"/>
    </row>
    <row r="169" spans="1:11" s="45" customFormat="1" x14ac:dyDescent="0.3">
      <c r="A169" s="84"/>
      <c r="B169" s="84">
        <v>11</v>
      </c>
      <c r="C169" s="82"/>
      <c r="D169" s="83"/>
      <c r="I169" s="3"/>
      <c r="J169" s="3"/>
      <c r="K169" s="3"/>
    </row>
    <row r="170" spans="1:11" s="45" customFormat="1" x14ac:dyDescent="0.3">
      <c r="A170" s="84"/>
      <c r="B170" s="84">
        <v>12</v>
      </c>
      <c r="C170" s="82"/>
      <c r="D170" s="83"/>
      <c r="I170" s="3"/>
      <c r="J170" s="3"/>
      <c r="K170" s="3"/>
    </row>
    <row r="171" spans="1:11" s="45" customFormat="1" x14ac:dyDescent="0.3">
      <c r="A171" s="84"/>
      <c r="B171" s="84">
        <v>13</v>
      </c>
      <c r="C171" s="82"/>
      <c r="D171" s="83"/>
      <c r="I171" s="3"/>
      <c r="J171" s="3"/>
      <c r="K171" s="3"/>
    </row>
    <row r="172" spans="1:11" s="45" customFormat="1" x14ac:dyDescent="0.3">
      <c r="A172" s="84"/>
      <c r="B172" s="84">
        <v>14</v>
      </c>
      <c r="C172" s="82"/>
      <c r="D172" s="83"/>
      <c r="I172" s="3"/>
      <c r="J172" s="3"/>
      <c r="K172" s="3"/>
    </row>
    <row r="173" spans="1:11" s="45" customFormat="1" x14ac:dyDescent="0.3">
      <c r="A173" s="84"/>
      <c r="B173" s="84">
        <v>15</v>
      </c>
      <c r="C173" s="82"/>
      <c r="D173" s="83"/>
      <c r="I173" s="3"/>
      <c r="J173" s="3"/>
      <c r="K173" s="3"/>
    </row>
    <row r="174" spans="1:11" s="45" customFormat="1" x14ac:dyDescent="0.3">
      <c r="A174" s="84"/>
      <c r="B174" s="84">
        <v>16</v>
      </c>
      <c r="C174" s="82"/>
      <c r="D174" s="83"/>
      <c r="I174" s="3"/>
      <c r="J174" s="3"/>
      <c r="K174" s="3"/>
    </row>
    <row r="175" spans="1:11" s="45" customFormat="1" x14ac:dyDescent="0.3">
      <c r="A175" s="84"/>
      <c r="B175" s="84">
        <v>17</v>
      </c>
      <c r="C175" s="82"/>
      <c r="D175" s="83"/>
      <c r="I175" s="3"/>
      <c r="J175" s="3"/>
      <c r="K175" s="3"/>
    </row>
    <row r="176" spans="1:11" s="45" customFormat="1" x14ac:dyDescent="0.3">
      <c r="A176" s="84"/>
      <c r="B176" s="84">
        <v>18</v>
      </c>
      <c r="C176" s="82"/>
      <c r="D176" s="83"/>
      <c r="I176" s="3"/>
      <c r="J176" s="3"/>
      <c r="K176" s="3"/>
    </row>
    <row r="177" spans="1:11" s="45" customFormat="1" x14ac:dyDescent="0.3">
      <c r="A177" s="84"/>
      <c r="B177" s="84">
        <v>19</v>
      </c>
      <c r="C177" s="82"/>
      <c r="D177" s="83"/>
      <c r="I177" s="3"/>
      <c r="J177" s="3"/>
      <c r="K177" s="3"/>
    </row>
    <row r="178" spans="1:11" s="45" customFormat="1" x14ac:dyDescent="0.3">
      <c r="A178" s="84"/>
      <c r="B178" s="84">
        <v>20</v>
      </c>
      <c r="C178" s="82"/>
      <c r="D178" s="83"/>
      <c r="I178" s="3"/>
      <c r="J178" s="3"/>
      <c r="K178" s="3"/>
    </row>
    <row r="179" spans="1:11" s="45" customFormat="1" x14ac:dyDescent="0.3">
      <c r="A179" s="84"/>
      <c r="B179" s="84">
        <v>21</v>
      </c>
      <c r="C179" s="82"/>
      <c r="D179" s="83"/>
      <c r="I179" s="3"/>
      <c r="J179" s="3"/>
      <c r="K179" s="3"/>
    </row>
    <row r="180" spans="1:11" s="45" customFormat="1" x14ac:dyDescent="0.3">
      <c r="A180" s="84"/>
      <c r="B180" s="84">
        <v>22</v>
      </c>
      <c r="C180" s="82"/>
      <c r="D180" s="83"/>
      <c r="I180" s="3"/>
      <c r="J180" s="3"/>
      <c r="K180" s="3"/>
    </row>
    <row r="181" spans="1:11" s="45" customFormat="1" x14ac:dyDescent="0.3">
      <c r="A181" s="84"/>
      <c r="B181" s="84">
        <v>23</v>
      </c>
      <c r="C181" s="82"/>
      <c r="D181" s="83"/>
      <c r="I181" s="3"/>
      <c r="J181" s="3"/>
      <c r="K181" s="3"/>
    </row>
    <row r="182" spans="1:11" s="45" customFormat="1" x14ac:dyDescent="0.3">
      <c r="A182" s="84"/>
      <c r="B182" s="84">
        <v>24</v>
      </c>
      <c r="C182" s="82"/>
      <c r="D182" s="83"/>
      <c r="I182" s="3"/>
      <c r="J182" s="3"/>
      <c r="K182" s="3"/>
    </row>
    <row r="183" spans="1:11" s="45" customFormat="1" x14ac:dyDescent="0.3">
      <c r="A183" s="84"/>
      <c r="B183" s="84">
        <v>25</v>
      </c>
      <c r="C183" s="82" t="s">
        <v>279</v>
      </c>
      <c r="D183" s="83"/>
      <c r="I183" s="3"/>
      <c r="J183" s="3"/>
      <c r="K183" s="3"/>
    </row>
    <row r="184" spans="1:11" s="45" customFormat="1" ht="24" x14ac:dyDescent="0.3">
      <c r="A184" s="84"/>
      <c r="B184" s="84">
        <v>26</v>
      </c>
      <c r="C184" s="82" t="s">
        <v>280</v>
      </c>
      <c r="D184" s="83"/>
      <c r="I184" s="3"/>
      <c r="J184" s="3"/>
      <c r="K184" s="3"/>
    </row>
    <row r="185" spans="1:11" s="45" customFormat="1" x14ac:dyDescent="0.3">
      <c r="A185" s="84"/>
      <c r="B185" s="84">
        <v>27</v>
      </c>
      <c r="C185" s="82" t="s">
        <v>281</v>
      </c>
      <c r="D185" s="83"/>
      <c r="I185" s="3"/>
      <c r="J185" s="3"/>
      <c r="K185" s="3"/>
    </row>
    <row r="186" spans="1:11" s="45" customFormat="1" x14ac:dyDescent="0.3">
      <c r="A186" s="84"/>
      <c r="B186" s="84">
        <v>28</v>
      </c>
      <c r="C186" s="82" t="s">
        <v>282</v>
      </c>
      <c r="D186" s="83"/>
      <c r="I186" s="3"/>
      <c r="J186" s="3"/>
      <c r="K186" s="3"/>
    </row>
    <row r="187" spans="1:11" s="45" customFormat="1" x14ac:dyDescent="0.3">
      <c r="A187" s="84"/>
      <c r="B187" s="84">
        <v>29</v>
      </c>
      <c r="C187" s="82" t="s">
        <v>283</v>
      </c>
      <c r="D187" s="83"/>
      <c r="I187" s="3"/>
      <c r="J187" s="3"/>
      <c r="K187" s="3"/>
    </row>
    <row r="188" spans="1:11" s="45" customFormat="1" x14ac:dyDescent="0.3">
      <c r="A188" s="84"/>
      <c r="B188" s="84">
        <v>30</v>
      </c>
      <c r="C188" s="82" t="s">
        <v>284</v>
      </c>
      <c r="D188" s="83"/>
      <c r="I188" s="3"/>
      <c r="J188" s="3"/>
      <c r="K188" s="3"/>
    </row>
    <row r="189" spans="1:11" s="45" customFormat="1" x14ac:dyDescent="0.3">
      <c r="A189" s="84"/>
      <c r="B189" s="84">
        <v>31</v>
      </c>
      <c r="C189" s="82" t="s">
        <v>285</v>
      </c>
      <c r="D189" s="83"/>
      <c r="I189" s="3"/>
      <c r="J189" s="3"/>
      <c r="K189" s="3"/>
    </row>
    <row r="190" spans="1:11" s="45" customFormat="1" ht="36" x14ac:dyDescent="0.3">
      <c r="A190" s="84"/>
      <c r="B190" s="84">
        <v>1</v>
      </c>
      <c r="C190" s="82" t="s">
        <v>286</v>
      </c>
      <c r="D190" s="83"/>
      <c r="I190" s="3"/>
      <c r="J190" s="3"/>
      <c r="K190" s="3"/>
    </row>
    <row r="191" spans="1:11" s="45" customFormat="1" x14ac:dyDescent="0.3">
      <c r="A191" s="84"/>
      <c r="B191" s="84">
        <v>2</v>
      </c>
      <c r="C191" s="82" t="s">
        <v>287</v>
      </c>
      <c r="D191" s="83"/>
      <c r="I191" s="3"/>
      <c r="J191" s="3"/>
      <c r="K191" s="3"/>
    </row>
    <row r="192" spans="1:11" s="45" customFormat="1" x14ac:dyDescent="0.3">
      <c r="A192" s="84"/>
      <c r="B192" s="84">
        <v>3</v>
      </c>
      <c r="C192" s="82" t="s">
        <v>288</v>
      </c>
      <c r="D192" s="83"/>
      <c r="I192" s="3"/>
      <c r="J192" s="3"/>
      <c r="K192" s="3"/>
    </row>
    <row r="193" spans="1:11" s="45" customFormat="1" ht="36" x14ac:dyDescent="0.3">
      <c r="A193" s="84"/>
      <c r="B193" s="84">
        <v>4</v>
      </c>
      <c r="C193" s="82" t="s">
        <v>289</v>
      </c>
      <c r="D193" s="83"/>
      <c r="I193" s="3"/>
      <c r="J193" s="3"/>
      <c r="K193" s="3"/>
    </row>
    <row r="194" spans="1:11" s="45" customFormat="1" x14ac:dyDescent="0.3">
      <c r="A194" s="84"/>
      <c r="B194" s="84">
        <v>5</v>
      </c>
      <c r="C194" s="82" t="s">
        <v>290</v>
      </c>
      <c r="D194" s="83"/>
      <c r="I194" s="3"/>
      <c r="J194" s="3"/>
      <c r="K194" s="3"/>
    </row>
    <row r="195" spans="1:11" s="45" customFormat="1" x14ac:dyDescent="0.3">
      <c r="A195" s="84"/>
      <c r="B195" s="84">
        <v>6</v>
      </c>
      <c r="C195" s="82" t="s">
        <v>291</v>
      </c>
      <c r="D195" s="83"/>
      <c r="I195" s="3"/>
      <c r="J195" s="3"/>
      <c r="K195" s="3"/>
    </row>
    <row r="196" spans="1:11" s="45" customFormat="1" x14ac:dyDescent="0.3">
      <c r="A196" s="84"/>
      <c r="B196" s="84">
        <v>7</v>
      </c>
      <c r="C196" s="82" t="s">
        <v>292</v>
      </c>
      <c r="D196" s="83"/>
      <c r="I196" s="3"/>
      <c r="J196" s="3"/>
      <c r="K196" s="3"/>
    </row>
    <row r="197" spans="1:11" s="45" customFormat="1" x14ac:dyDescent="0.3">
      <c r="A197" s="84"/>
      <c r="B197" s="84">
        <v>8</v>
      </c>
      <c r="C197" s="82" t="s">
        <v>293</v>
      </c>
      <c r="D197" s="83"/>
      <c r="I197" s="3"/>
      <c r="J197" s="3"/>
      <c r="K197" s="3"/>
    </row>
    <row r="198" spans="1:11" s="45" customFormat="1" x14ac:dyDescent="0.3">
      <c r="A198" s="84"/>
      <c r="B198" s="84">
        <v>9</v>
      </c>
      <c r="C198" s="82" t="s">
        <v>294</v>
      </c>
      <c r="D198" s="83"/>
      <c r="I198" s="3"/>
      <c r="J198" s="3"/>
      <c r="K198" s="3"/>
    </row>
    <row r="199" spans="1:11" s="45" customFormat="1" x14ac:dyDescent="0.3">
      <c r="A199" s="84"/>
      <c r="B199" s="84">
        <v>10</v>
      </c>
      <c r="C199" s="82" t="s">
        <v>295</v>
      </c>
      <c r="D199" s="83"/>
      <c r="I199" s="3"/>
      <c r="J199" s="3"/>
      <c r="K199" s="3"/>
    </row>
    <row r="200" spans="1:11" s="45" customFormat="1" x14ac:dyDescent="0.3">
      <c r="A200" s="84"/>
      <c r="B200" s="84">
        <v>11</v>
      </c>
      <c r="C200" s="82" t="s">
        <v>296</v>
      </c>
      <c r="D200" s="83"/>
      <c r="I200" s="3"/>
      <c r="J200" s="3"/>
      <c r="K200" s="3"/>
    </row>
    <row r="201" spans="1:11" s="45" customFormat="1" ht="24" x14ac:dyDescent="0.3">
      <c r="A201" s="84"/>
      <c r="B201" s="84">
        <v>12</v>
      </c>
      <c r="C201" s="82" t="s">
        <v>297</v>
      </c>
      <c r="D201" s="83"/>
      <c r="I201" s="3"/>
      <c r="J201" s="3"/>
      <c r="K201" s="3"/>
    </row>
    <row r="202" spans="1:11" s="45" customFormat="1" ht="24" x14ac:dyDescent="0.3">
      <c r="A202" s="84"/>
      <c r="B202" s="84">
        <v>2025</v>
      </c>
      <c r="C202" s="82" t="s">
        <v>298</v>
      </c>
      <c r="D202" s="83"/>
      <c r="I202" s="3"/>
      <c r="J202" s="3"/>
      <c r="K202" s="3"/>
    </row>
    <row r="203" spans="1:11" s="45" customFormat="1" ht="24" x14ac:dyDescent="0.3">
      <c r="A203" s="84"/>
      <c r="B203" s="84">
        <v>2026</v>
      </c>
      <c r="C203" s="82" t="s">
        <v>299</v>
      </c>
      <c r="D203" s="83"/>
      <c r="I203" s="3"/>
      <c r="J203" s="3"/>
      <c r="K203" s="3"/>
    </row>
    <row r="204" spans="1:11" s="45" customFormat="1" ht="24" x14ac:dyDescent="0.3">
      <c r="A204" s="84"/>
      <c r="B204" s="84">
        <v>2027</v>
      </c>
      <c r="C204" s="82" t="s">
        <v>300</v>
      </c>
      <c r="D204" s="83"/>
      <c r="I204" s="3"/>
      <c r="J204" s="3"/>
      <c r="K204" s="3"/>
    </row>
    <row r="205" spans="1:11" s="45" customFormat="1" ht="36" x14ac:dyDescent="0.3">
      <c r="A205" s="84"/>
      <c r="B205" s="84">
        <v>2028</v>
      </c>
      <c r="C205" s="82" t="s">
        <v>301</v>
      </c>
      <c r="D205" s="83"/>
      <c r="I205" s="3"/>
      <c r="J205" s="3"/>
      <c r="K205" s="3"/>
    </row>
    <row r="206" spans="1:11" s="45" customFormat="1" ht="36" x14ac:dyDescent="0.3">
      <c r="A206" s="84"/>
      <c r="B206" s="84">
        <v>2029</v>
      </c>
      <c r="C206" s="82" t="s">
        <v>302</v>
      </c>
      <c r="D206" s="83"/>
      <c r="I206" s="3"/>
      <c r="J206" s="3"/>
      <c r="K206" s="3"/>
    </row>
    <row r="207" spans="1:11" s="45" customFormat="1" x14ac:dyDescent="0.3">
      <c r="A207" s="84"/>
      <c r="B207" s="84">
        <v>2030</v>
      </c>
      <c r="C207" s="82" t="s">
        <v>303</v>
      </c>
      <c r="D207" s="83"/>
      <c r="I207" s="3"/>
      <c r="J207" s="3"/>
      <c r="K207" s="3"/>
    </row>
    <row r="208" spans="1:11" s="45" customFormat="1" ht="24" x14ac:dyDescent="0.3">
      <c r="A208" s="84"/>
      <c r="B208" s="84">
        <v>2031</v>
      </c>
      <c r="C208" s="82" t="s">
        <v>304</v>
      </c>
      <c r="D208" s="83"/>
      <c r="I208" s="3"/>
      <c r="J208" s="3"/>
      <c r="K208" s="3"/>
    </row>
    <row r="209" spans="1:11" s="45" customFormat="1" x14ac:dyDescent="0.3">
      <c r="A209" s="84"/>
      <c r="B209" s="84">
        <v>2032</v>
      </c>
      <c r="C209" s="82" t="s">
        <v>305</v>
      </c>
      <c r="D209" s="83"/>
      <c r="I209" s="3"/>
      <c r="J209" s="3"/>
      <c r="K209" s="3"/>
    </row>
    <row r="210" spans="1:11" s="45" customFormat="1" x14ac:dyDescent="0.3">
      <c r="A210" s="84"/>
      <c r="B210" s="84">
        <v>2033</v>
      </c>
      <c r="C210" s="82" t="s">
        <v>190</v>
      </c>
      <c r="D210" s="83"/>
      <c r="I210" s="3"/>
      <c r="J210" s="3"/>
      <c r="K210" s="3"/>
    </row>
    <row r="211" spans="1:11" s="45" customFormat="1" ht="24" x14ac:dyDescent="0.3">
      <c r="A211" s="84"/>
      <c r="B211" s="84">
        <v>2034</v>
      </c>
      <c r="C211" s="82" t="s">
        <v>306</v>
      </c>
      <c r="D211" s="83"/>
      <c r="I211" s="3"/>
      <c r="J211" s="3"/>
      <c r="K211" s="3"/>
    </row>
    <row r="212" spans="1:11" s="45" customFormat="1" x14ac:dyDescent="0.3">
      <c r="A212" s="84"/>
      <c r="B212" s="84">
        <v>2035</v>
      </c>
      <c r="C212" s="82" t="s">
        <v>307</v>
      </c>
      <c r="D212" s="83"/>
      <c r="I212" s="3"/>
      <c r="J212" s="3"/>
      <c r="K212" s="3"/>
    </row>
    <row r="213" spans="1:11" s="45" customFormat="1" x14ac:dyDescent="0.3">
      <c r="A213" s="84"/>
      <c r="B213" s="84">
        <v>2036</v>
      </c>
      <c r="C213" s="82" t="s">
        <v>308</v>
      </c>
      <c r="D213" s="83"/>
      <c r="I213" s="3"/>
      <c r="J213" s="3"/>
      <c r="K213" s="3"/>
    </row>
    <row r="214" spans="1:11" s="45" customFormat="1" x14ac:dyDescent="0.3">
      <c r="A214" s="84"/>
      <c r="B214" s="84">
        <v>2037</v>
      </c>
      <c r="C214" s="82" t="s">
        <v>309</v>
      </c>
      <c r="D214" s="83"/>
      <c r="I214" s="3"/>
      <c r="J214" s="3"/>
      <c r="K214" s="3"/>
    </row>
    <row r="215" spans="1:11" s="45" customFormat="1" x14ac:dyDescent="0.3">
      <c r="A215" s="84"/>
      <c r="B215" s="84">
        <v>2038</v>
      </c>
      <c r="C215" s="82"/>
      <c r="D215" s="83"/>
      <c r="I215" s="3"/>
      <c r="J215" s="3"/>
      <c r="K215" s="3"/>
    </row>
    <row r="216" spans="1:11" s="45" customFormat="1" x14ac:dyDescent="0.3">
      <c r="A216" s="84"/>
      <c r="B216" s="84">
        <v>2039</v>
      </c>
      <c r="C216" s="82"/>
      <c r="D216" s="83"/>
      <c r="I216" s="3"/>
      <c r="J216" s="3"/>
      <c r="K216" s="3"/>
    </row>
    <row r="217" spans="1:11" s="45" customFormat="1" x14ac:dyDescent="0.3">
      <c r="A217" s="84"/>
      <c r="B217" s="84">
        <v>2040</v>
      </c>
      <c r="C217" s="82"/>
      <c r="D217" s="83"/>
      <c r="I217" s="3"/>
      <c r="J217" s="3"/>
      <c r="K217" s="3"/>
    </row>
    <row r="218" spans="1:11" s="45" customFormat="1" x14ac:dyDescent="0.3">
      <c r="A218" s="84"/>
      <c r="B218" s="84">
        <v>2041</v>
      </c>
      <c r="C218" s="82"/>
      <c r="D218" s="83"/>
      <c r="I218" s="3"/>
      <c r="J218" s="3"/>
      <c r="K218" s="3"/>
    </row>
    <row r="219" spans="1:11" s="45" customFormat="1" x14ac:dyDescent="0.3">
      <c r="A219" s="84"/>
      <c r="B219" s="84">
        <v>2042</v>
      </c>
      <c r="C219" s="82" t="s">
        <v>96</v>
      </c>
      <c r="D219" s="83"/>
      <c r="I219" s="3"/>
      <c r="J219" s="3"/>
      <c r="K219" s="3"/>
    </row>
    <row r="220" spans="1:11" s="45" customFormat="1" x14ac:dyDescent="0.3">
      <c r="A220" s="84"/>
      <c r="B220" s="84">
        <v>2043</v>
      </c>
      <c r="C220" s="82" t="s">
        <v>310</v>
      </c>
      <c r="D220" s="83"/>
      <c r="I220" s="3"/>
      <c r="J220" s="3"/>
      <c r="K220" s="3"/>
    </row>
    <row r="221" spans="1:11" s="45" customFormat="1" x14ac:dyDescent="0.3">
      <c r="A221" s="84"/>
      <c r="B221" s="84">
        <v>2044</v>
      </c>
      <c r="C221" s="82" t="s">
        <v>311</v>
      </c>
      <c r="D221" s="83"/>
      <c r="I221" s="3"/>
      <c r="J221" s="3"/>
      <c r="K221" s="3"/>
    </row>
    <row r="222" spans="1:11" s="45" customFormat="1" x14ac:dyDescent="0.3">
      <c r="A222" s="84"/>
      <c r="B222" s="84">
        <v>2045</v>
      </c>
      <c r="C222" s="82" t="s">
        <v>312</v>
      </c>
      <c r="D222" s="83"/>
      <c r="I222" s="3"/>
      <c r="J222" s="3"/>
      <c r="K222" s="3"/>
    </row>
    <row r="223" spans="1:11" s="45" customFormat="1" x14ac:dyDescent="0.3">
      <c r="A223" s="84"/>
      <c r="B223" s="84">
        <v>2046</v>
      </c>
      <c r="C223" s="82" t="s">
        <v>313</v>
      </c>
      <c r="D223" s="83"/>
      <c r="I223" s="3"/>
      <c r="J223" s="3"/>
      <c r="K223" s="3"/>
    </row>
    <row r="224" spans="1:11" s="45" customFormat="1" x14ac:dyDescent="0.3">
      <c r="A224" s="84"/>
      <c r="B224" s="84">
        <v>2047</v>
      </c>
      <c r="C224" s="82" t="s">
        <v>314</v>
      </c>
      <c r="D224" s="83"/>
      <c r="I224" s="3"/>
      <c r="J224" s="3"/>
      <c r="K224" s="3"/>
    </row>
    <row r="225" spans="1:11" s="45" customFormat="1" x14ac:dyDescent="0.3">
      <c r="A225" s="84"/>
      <c r="B225" s="84">
        <v>2048</v>
      </c>
      <c r="C225" s="82" t="s">
        <v>315</v>
      </c>
      <c r="D225" s="83"/>
      <c r="I225" s="3"/>
      <c r="J225" s="3"/>
      <c r="K225" s="3"/>
    </row>
    <row r="226" spans="1:11" s="45" customFormat="1" x14ac:dyDescent="0.3">
      <c r="A226" s="84"/>
      <c r="B226" s="84">
        <v>2049</v>
      </c>
      <c r="C226" s="82" t="s">
        <v>316</v>
      </c>
      <c r="D226" s="83"/>
      <c r="I226" s="3"/>
      <c r="J226" s="3"/>
      <c r="K226" s="3"/>
    </row>
    <row r="227" spans="1:11" s="45" customFormat="1" x14ac:dyDescent="0.3">
      <c r="A227" s="84"/>
      <c r="B227" s="84">
        <v>2050</v>
      </c>
      <c r="C227" s="82" t="s">
        <v>317</v>
      </c>
      <c r="D227" s="83"/>
      <c r="I227" s="3"/>
      <c r="J227" s="3"/>
      <c r="K227" s="3"/>
    </row>
    <row r="228" spans="1:11" s="45" customFormat="1" x14ac:dyDescent="0.3">
      <c r="A228" s="84"/>
      <c r="B228" s="84"/>
      <c r="C228" s="82" t="s">
        <v>318</v>
      </c>
      <c r="D228" s="83"/>
      <c r="I228" s="3"/>
      <c r="J228" s="3"/>
      <c r="K228" s="3"/>
    </row>
    <row r="229" spans="1:11" s="45" customFormat="1" x14ac:dyDescent="0.3">
      <c r="A229" s="84"/>
      <c r="B229" s="84"/>
      <c r="C229" s="82" t="s">
        <v>319</v>
      </c>
      <c r="D229" s="83"/>
      <c r="I229" s="3"/>
      <c r="J229" s="3"/>
      <c r="K229" s="3"/>
    </row>
    <row r="230" spans="1:11" s="45" customFormat="1" x14ac:dyDescent="0.3">
      <c r="A230" s="84"/>
      <c r="B230" s="84"/>
      <c r="C230" s="82" t="s">
        <v>320</v>
      </c>
      <c r="D230" s="83"/>
      <c r="I230" s="3"/>
      <c r="J230" s="3"/>
      <c r="K230" s="3"/>
    </row>
    <row r="231" spans="1:11" s="45" customFormat="1" x14ac:dyDescent="0.3">
      <c r="A231" s="84"/>
      <c r="B231" s="84"/>
      <c r="C231" s="82" t="s">
        <v>321</v>
      </c>
      <c r="D231" s="83"/>
      <c r="I231" s="3"/>
      <c r="J231" s="3"/>
      <c r="K231" s="3"/>
    </row>
    <row r="232" spans="1:11" s="45" customFormat="1" x14ac:dyDescent="0.3">
      <c r="A232" s="84"/>
      <c r="B232" s="84"/>
      <c r="C232" s="82" t="s">
        <v>322</v>
      </c>
      <c r="D232" s="83"/>
      <c r="I232" s="3"/>
      <c r="J232" s="3"/>
      <c r="K232" s="3"/>
    </row>
    <row r="233" spans="1:11" s="45" customFormat="1" x14ac:dyDescent="0.3">
      <c r="A233" s="84"/>
      <c r="B233" s="84"/>
      <c r="C233" s="82"/>
      <c r="D233" s="83"/>
      <c r="I233" s="3"/>
      <c r="J233" s="3"/>
      <c r="K233" s="3"/>
    </row>
    <row r="234" spans="1:11" s="45" customFormat="1" x14ac:dyDescent="0.3">
      <c r="A234" s="84"/>
      <c r="B234" s="84"/>
      <c r="C234" s="82" t="s">
        <v>172</v>
      </c>
      <c r="D234" s="83"/>
      <c r="I234" s="3"/>
      <c r="J234" s="3"/>
      <c r="K234" s="3"/>
    </row>
    <row r="235" spans="1:11" s="45" customFormat="1" x14ac:dyDescent="0.3">
      <c r="A235" s="84"/>
      <c r="B235" s="84"/>
      <c r="C235" s="82" t="s">
        <v>323</v>
      </c>
      <c r="D235" s="83"/>
      <c r="I235" s="3"/>
      <c r="J235" s="3"/>
      <c r="K235" s="3"/>
    </row>
    <row r="236" spans="1:11" s="45" customFormat="1" x14ac:dyDescent="0.3">
      <c r="A236" s="84"/>
      <c r="B236" s="84"/>
      <c r="C236" s="82" t="s">
        <v>171</v>
      </c>
      <c r="D236" s="83"/>
      <c r="I236" s="3"/>
      <c r="J236" s="3"/>
      <c r="K236" s="3"/>
    </row>
    <row r="237" spans="1:11" s="45" customFormat="1" x14ac:dyDescent="0.3">
      <c r="A237" s="84"/>
      <c r="B237" s="84"/>
      <c r="C237" s="82" t="s">
        <v>324</v>
      </c>
      <c r="D237" s="83"/>
      <c r="I237" s="3"/>
      <c r="J237" s="3"/>
      <c r="K237" s="3"/>
    </row>
    <row r="238" spans="1:11" s="45" customFormat="1" x14ac:dyDescent="0.3">
      <c r="A238" s="84"/>
      <c r="B238" s="84"/>
      <c r="C238" s="82" t="s">
        <v>325</v>
      </c>
      <c r="D238" s="83"/>
      <c r="I238" s="3"/>
      <c r="J238" s="3"/>
      <c r="K238" s="3"/>
    </row>
    <row r="239" spans="1:11" s="45" customFormat="1" ht="24" x14ac:dyDescent="0.3">
      <c r="A239" s="84"/>
      <c r="B239" s="84"/>
      <c r="C239" s="82" t="s">
        <v>326</v>
      </c>
      <c r="D239" s="83"/>
      <c r="I239" s="3"/>
      <c r="J239" s="3"/>
      <c r="K239" s="3"/>
    </row>
    <row r="240" spans="1:11" s="45" customFormat="1" x14ac:dyDescent="0.3">
      <c r="A240" s="84"/>
      <c r="B240" s="84"/>
      <c r="C240" s="82" t="s">
        <v>327</v>
      </c>
      <c r="D240" s="83"/>
      <c r="I240" s="3"/>
      <c r="J240" s="3"/>
      <c r="K240" s="3"/>
    </row>
    <row r="241" spans="1:11" s="45" customFormat="1" ht="14.4" x14ac:dyDescent="0.3">
      <c r="A241" s="84"/>
      <c r="B241" s="84"/>
      <c r="C241" s="88"/>
      <c r="D241" s="83"/>
      <c r="I241" s="3"/>
      <c r="J241" s="3"/>
      <c r="K241" s="3"/>
    </row>
    <row r="242" spans="1:11" s="45" customFormat="1" ht="14.4" x14ac:dyDescent="0.3">
      <c r="A242" s="84"/>
      <c r="B242" s="84"/>
      <c r="C242" s="88" t="s">
        <v>328</v>
      </c>
      <c r="D242" s="83"/>
      <c r="I242" s="3"/>
      <c r="J242" s="3"/>
      <c r="K242" s="3"/>
    </row>
    <row r="243" spans="1:11" s="45" customFormat="1" ht="14.4" x14ac:dyDescent="0.3">
      <c r="A243" s="84"/>
      <c r="B243" s="84"/>
      <c r="C243" s="88" t="s">
        <v>329</v>
      </c>
      <c r="D243" s="83"/>
      <c r="I243" s="3"/>
      <c r="J243" s="3"/>
      <c r="K243" s="3"/>
    </row>
    <row r="244" spans="1:11" s="45" customFormat="1" ht="14.4" x14ac:dyDescent="0.3">
      <c r="A244" s="84"/>
      <c r="B244" s="84"/>
      <c r="C244" s="88" t="s">
        <v>330</v>
      </c>
      <c r="D244" s="83"/>
      <c r="I244" s="3"/>
      <c r="J244" s="3"/>
      <c r="K244" s="3"/>
    </row>
    <row r="245" spans="1:11" s="45" customFormat="1" ht="14.4" x14ac:dyDescent="0.3">
      <c r="A245" s="84"/>
      <c r="B245" s="84"/>
      <c r="C245" s="88" t="s">
        <v>331</v>
      </c>
      <c r="D245" s="83"/>
      <c r="I245" s="3"/>
      <c r="J245" s="3"/>
      <c r="K245" s="3"/>
    </row>
    <row r="246" spans="1:11" s="45" customFormat="1" ht="14.4" x14ac:dyDescent="0.3">
      <c r="A246" s="84"/>
      <c r="B246" s="84"/>
      <c r="C246" s="88" t="s">
        <v>332</v>
      </c>
      <c r="D246" s="83"/>
      <c r="I246" s="3"/>
      <c r="J246" s="3"/>
      <c r="K246" s="3"/>
    </row>
    <row r="247" spans="1:11" s="45" customFormat="1" ht="14.4" x14ac:dyDescent="0.3">
      <c r="A247" s="84"/>
      <c r="B247" s="84"/>
      <c r="C247" s="88" t="s">
        <v>333</v>
      </c>
      <c r="D247" s="83"/>
      <c r="I247" s="3"/>
      <c r="J247" s="3"/>
      <c r="K247" s="3"/>
    </row>
    <row r="248" spans="1:11" s="45" customFormat="1" ht="14.4" x14ac:dyDescent="0.3">
      <c r="A248" s="84"/>
      <c r="B248" s="84"/>
      <c r="C248" s="88" t="s">
        <v>334</v>
      </c>
      <c r="D248" s="83"/>
      <c r="I248" s="3"/>
      <c r="J248" s="3"/>
      <c r="K248" s="3"/>
    </row>
    <row r="249" spans="1:11" s="45" customFormat="1" ht="14.4" x14ac:dyDescent="0.3">
      <c r="A249" s="84"/>
      <c r="B249" s="84"/>
      <c r="C249" s="88" t="s">
        <v>335</v>
      </c>
      <c r="D249" s="83"/>
      <c r="I249" s="3"/>
      <c r="J249" s="3"/>
      <c r="K249" s="3"/>
    </row>
    <row r="250" spans="1:11" s="45" customFormat="1" ht="14.4" x14ac:dyDescent="0.3">
      <c r="A250" s="84"/>
      <c r="B250" s="84"/>
      <c r="C250" s="88" t="s">
        <v>336</v>
      </c>
      <c r="D250" s="83"/>
      <c r="I250" s="3"/>
      <c r="J250" s="3"/>
      <c r="K250" s="3"/>
    </row>
    <row r="251" spans="1:11" s="45" customFormat="1" ht="14.4" x14ac:dyDescent="0.3">
      <c r="A251" s="84"/>
      <c r="B251" s="84"/>
      <c r="C251" s="88" t="s">
        <v>337</v>
      </c>
      <c r="D251" s="83"/>
      <c r="I251" s="3"/>
      <c r="J251" s="3"/>
      <c r="K251" s="3"/>
    </row>
    <row r="252" spans="1:11" s="45" customFormat="1" ht="14.4" x14ac:dyDescent="0.3">
      <c r="A252" s="84"/>
      <c r="B252" s="84"/>
      <c r="C252" s="88" t="s">
        <v>338</v>
      </c>
      <c r="D252" s="83"/>
      <c r="I252" s="3"/>
      <c r="J252" s="3"/>
      <c r="K252" s="3"/>
    </row>
    <row r="253" spans="1:11" s="45" customFormat="1" ht="14.4" x14ac:dyDescent="0.3">
      <c r="A253" s="84"/>
      <c r="B253" s="84"/>
      <c r="C253" s="88" t="s">
        <v>339</v>
      </c>
      <c r="D253" s="83"/>
      <c r="I253" s="3"/>
      <c r="J253" s="3"/>
      <c r="K253" s="3"/>
    </row>
    <row r="254" spans="1:11" s="45" customFormat="1" ht="14.4" x14ac:dyDescent="0.3">
      <c r="A254" s="84"/>
      <c r="B254" s="84"/>
      <c r="C254" s="88" t="s">
        <v>340</v>
      </c>
      <c r="D254" s="83"/>
      <c r="I254" s="3"/>
      <c r="J254" s="3"/>
      <c r="K254" s="3"/>
    </row>
    <row r="255" spans="1:11" s="45" customFormat="1" ht="14.4" x14ac:dyDescent="0.3">
      <c r="A255" s="84"/>
      <c r="B255" s="84"/>
      <c r="C255" s="88" t="s">
        <v>341</v>
      </c>
      <c r="D255" s="83"/>
      <c r="I255" s="3"/>
      <c r="J255" s="3"/>
      <c r="K255" s="3"/>
    </row>
    <row r="256" spans="1:11" s="45" customFormat="1" ht="14.4" x14ac:dyDescent="0.3">
      <c r="A256" s="84"/>
      <c r="B256" s="84"/>
      <c r="C256" s="88" t="s">
        <v>342</v>
      </c>
      <c r="D256" s="83"/>
      <c r="I256" s="3"/>
      <c r="J256" s="3"/>
      <c r="K256" s="3"/>
    </row>
    <row r="257" spans="1:11" s="45" customFormat="1" ht="14.4" x14ac:dyDescent="0.3">
      <c r="A257" s="84"/>
      <c r="B257" s="84"/>
      <c r="C257" s="88" t="s">
        <v>343</v>
      </c>
      <c r="D257" s="83"/>
      <c r="I257" s="3"/>
      <c r="J257" s="3"/>
      <c r="K257" s="3"/>
    </row>
    <row r="258" spans="1:11" s="45" customFormat="1" ht="14.4" x14ac:dyDescent="0.3">
      <c r="A258" s="84"/>
      <c r="B258" s="84"/>
      <c r="C258" s="88" t="s">
        <v>344</v>
      </c>
      <c r="D258" s="83"/>
      <c r="I258" s="3"/>
      <c r="J258" s="3"/>
      <c r="K258" s="3"/>
    </row>
    <row r="259" spans="1:11" s="45" customFormat="1" ht="14.4" x14ac:dyDescent="0.3">
      <c r="A259" s="84"/>
      <c r="B259" s="84"/>
      <c r="C259" s="88" t="s">
        <v>345</v>
      </c>
      <c r="D259" s="83"/>
      <c r="I259" s="3"/>
      <c r="J259" s="3"/>
      <c r="K259" s="3"/>
    </row>
    <row r="260" spans="1:11" s="45" customFormat="1" ht="14.4" x14ac:dyDescent="0.3">
      <c r="A260" s="84"/>
      <c r="B260" s="84"/>
      <c r="C260" s="88" t="s">
        <v>346</v>
      </c>
      <c r="D260" s="83"/>
      <c r="I260" s="3"/>
      <c r="J260" s="3"/>
      <c r="K260" s="3"/>
    </row>
    <row r="261" spans="1:11" s="45" customFormat="1" ht="14.4" x14ac:dyDescent="0.3">
      <c r="A261" s="84"/>
      <c r="B261" s="84"/>
      <c r="C261" s="88" t="s">
        <v>347</v>
      </c>
      <c r="D261" s="83"/>
      <c r="I261" s="3"/>
      <c r="J261" s="3"/>
      <c r="K261" s="3"/>
    </row>
    <row r="262" spans="1:11" s="45" customFormat="1" ht="14.4" x14ac:dyDescent="0.3">
      <c r="A262" s="84"/>
      <c r="B262" s="84"/>
      <c r="C262" s="88" t="s">
        <v>348</v>
      </c>
      <c r="D262" s="83"/>
      <c r="I262" s="3"/>
      <c r="J262" s="3"/>
      <c r="K262" s="3"/>
    </row>
    <row r="263" spans="1:11" s="45" customFormat="1" ht="14.4" x14ac:dyDescent="0.3">
      <c r="A263" s="84"/>
      <c r="B263" s="84"/>
      <c r="C263" s="88" t="s">
        <v>349</v>
      </c>
      <c r="D263" s="83"/>
      <c r="I263" s="3"/>
      <c r="J263" s="3"/>
      <c r="K263" s="3"/>
    </row>
    <row r="264" spans="1:11" s="45" customFormat="1" ht="14.4" x14ac:dyDescent="0.3">
      <c r="A264" s="84"/>
      <c r="B264" s="84"/>
      <c r="C264" s="88"/>
      <c r="D264" s="83"/>
      <c r="I264" s="3"/>
      <c r="J264" s="3"/>
      <c r="K264" s="3"/>
    </row>
    <row r="265" spans="1:11" s="45" customFormat="1" ht="14.4" x14ac:dyDescent="0.3">
      <c r="A265" s="84"/>
      <c r="B265" s="84"/>
      <c r="C265" s="88"/>
      <c r="D265" s="83"/>
      <c r="I265" s="3"/>
      <c r="J265" s="3"/>
      <c r="K265" s="3"/>
    </row>
    <row r="266" spans="1:11" s="45" customFormat="1" ht="14.4" x14ac:dyDescent="0.3">
      <c r="A266" s="84"/>
      <c r="B266" s="84"/>
      <c r="C266" s="88"/>
      <c r="D266" s="83"/>
      <c r="I266" s="3"/>
      <c r="J266" s="3"/>
      <c r="K266" s="3"/>
    </row>
    <row r="267" spans="1:11" s="45" customFormat="1" ht="14.4" x14ac:dyDescent="0.3">
      <c r="A267" s="80"/>
      <c r="B267" s="81"/>
      <c r="C267" s="89"/>
      <c r="D267" s="83"/>
      <c r="I267" s="3"/>
      <c r="J267" s="3"/>
      <c r="K267" s="3"/>
    </row>
    <row r="268" spans="1:11" s="45" customFormat="1" ht="14.4" x14ac:dyDescent="0.3">
      <c r="A268" s="80"/>
      <c r="B268" s="81"/>
      <c r="C268" s="89"/>
      <c r="D268" s="83"/>
      <c r="I268" s="3"/>
      <c r="J268" s="3"/>
      <c r="K268" s="3"/>
    </row>
    <row r="269" spans="1:11" s="45" customFormat="1" x14ac:dyDescent="0.3">
      <c r="A269" s="80"/>
      <c r="B269" s="81"/>
      <c r="C269" s="82"/>
      <c r="D269" s="83"/>
      <c r="I269" s="3"/>
      <c r="J269" s="3"/>
      <c r="K269" s="3"/>
    </row>
  </sheetData>
  <mergeCells count="42">
    <mergeCell ref="E36:H36"/>
    <mergeCell ref="E37:H37"/>
    <mergeCell ref="A38:H38"/>
    <mergeCell ref="E39:H39"/>
    <mergeCell ref="E40:H40"/>
    <mergeCell ref="E35:H35"/>
    <mergeCell ref="B26:B28"/>
    <mergeCell ref="C26:C28"/>
    <mergeCell ref="G26:H26"/>
    <mergeCell ref="G27:H27"/>
    <mergeCell ref="G28:H28"/>
    <mergeCell ref="G29:H29"/>
    <mergeCell ref="D30:H30"/>
    <mergeCell ref="E31:H31"/>
    <mergeCell ref="E32:H32"/>
    <mergeCell ref="E33:H33"/>
    <mergeCell ref="D34:H34"/>
    <mergeCell ref="G22:H22"/>
    <mergeCell ref="B23:B25"/>
    <mergeCell ref="C23:C25"/>
    <mergeCell ref="G23:H23"/>
    <mergeCell ref="G24:H24"/>
    <mergeCell ref="G25:H25"/>
    <mergeCell ref="B19:B22"/>
    <mergeCell ref="C19:C22"/>
    <mergeCell ref="D19:H19"/>
    <mergeCell ref="G20:H20"/>
    <mergeCell ref="G21:H21"/>
    <mergeCell ref="D16:H16"/>
    <mergeCell ref="B17:B18"/>
    <mergeCell ref="C17:C18"/>
    <mergeCell ref="F17:H17"/>
    <mergeCell ref="F18:H18"/>
    <mergeCell ref="A15:H15"/>
    <mergeCell ref="A8:H8"/>
    <mergeCell ref="E9:H9"/>
    <mergeCell ref="E7:H7"/>
    <mergeCell ref="E10:H10"/>
    <mergeCell ref="E11:H11"/>
    <mergeCell ref="E12:H12"/>
    <mergeCell ref="E13:H13"/>
    <mergeCell ref="E14:H14"/>
  </mergeCells>
  <dataValidations count="8">
    <dataValidation type="list" allowBlank="1" showInputMessage="1" showErrorMessage="1" sqref="F20:F29" xr:uid="{4BE0F665-A8A8-4FAF-937B-1D7713A5523D}">
      <formula1>$C$131:$C$142</formula1>
    </dataValidation>
    <dataValidation type="list" allowBlank="1" showInputMessage="1" showErrorMessage="1" sqref="E17:E18 E20:E29" xr:uid="{62CF0197-B30B-4540-8159-19414F2B46C3}">
      <formula1>$C$147:$C$148</formula1>
    </dataValidation>
    <dataValidation type="list" allowBlank="1" showInputMessage="1" showErrorMessage="1" sqref="E14:H14" xr:uid="{E703E8A7-8976-40F8-A935-773FAE6B8144}">
      <formula1>$C$183:$C$214</formula1>
    </dataValidation>
    <dataValidation type="list" allowBlank="1" showInputMessage="1" showErrorMessage="1" sqref="E11:H11" xr:uid="{DD1BDE3A-2178-457A-9904-462B33CA5CAC}">
      <formula1>$C$155:$C$157</formula1>
    </dataValidation>
    <dataValidation type="list" allowBlank="1" showInputMessage="1" showErrorMessage="1" sqref="E10:H10" xr:uid="{5F7258D3-E39C-4DE3-A4CE-AEDDA1FFEF7C}">
      <formula1>$B$159:$B$172</formula1>
    </dataValidation>
    <dataValidation type="list" allowBlank="1" showInputMessage="1" showErrorMessage="1" sqref="E8" xr:uid="{64EAE9E1-FD8B-4F27-BCD7-E047A71A5A72}">
      <formula1>$C$148:$C$150</formula1>
    </dataValidation>
    <dataValidation type="list" allowBlank="1" showInputMessage="1" showErrorMessage="1" sqref="E35 E39:H39" xr:uid="{62993367-5C75-464D-AAC3-60D0B9CE0A3D}">
      <formula1>$B$143:$B$144</formula1>
    </dataValidation>
    <dataValidation type="list" allowBlank="1" showInputMessage="1" showErrorMessage="1" sqref="E36" xr:uid="{8D60A277-F25B-4919-8840-D01EDE2A73AB}">
      <formula1>$B$139:$B$142</formula1>
    </dataValidation>
  </dataValidations>
  <printOptions horizontalCentered="1"/>
  <pageMargins left="0.27559055118110237" right="0.39370078740157483" top="0.35433070866141736" bottom="0.69" header="0.31496062992125984" footer="0.31496062992125984"/>
  <pageSetup paperSize="9" scale="50" fitToHeight="2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96D08-F54A-41F6-BE2E-C4D8E023EF2F}">
  <sheetPr codeName="Sheet4"/>
  <dimension ref="B1:G35"/>
  <sheetViews>
    <sheetView showGridLines="0" topLeftCell="A6" zoomScale="97" zoomScaleNormal="85" workbookViewId="0">
      <selection activeCell="E11" sqref="E11"/>
    </sheetView>
  </sheetViews>
  <sheetFormatPr baseColWidth="10" defaultColWidth="8.88671875" defaultRowHeight="14.4" x14ac:dyDescent="0.3"/>
  <cols>
    <col min="1" max="1" width="7.33203125" customWidth="1"/>
    <col min="2" max="2" width="23.33203125" customWidth="1"/>
    <col min="3" max="3" width="29.44140625" style="35" customWidth="1"/>
    <col min="4" max="4" width="29.44140625" style="24" customWidth="1"/>
    <col min="5" max="5" width="60.44140625" customWidth="1"/>
    <col min="6" max="6" width="135.33203125" customWidth="1"/>
    <col min="7" max="7" width="86.6640625" customWidth="1"/>
  </cols>
  <sheetData>
    <row r="1" spans="2:7" x14ac:dyDescent="0.3">
      <c r="B1" s="3"/>
    </row>
    <row r="2" spans="2:7" ht="15.6" x14ac:dyDescent="0.3">
      <c r="B2" s="17" t="s">
        <v>21</v>
      </c>
    </row>
    <row r="3" spans="2:7" x14ac:dyDescent="0.3">
      <c r="B3" s="3"/>
    </row>
    <row r="4" spans="2:7" x14ac:dyDescent="0.3">
      <c r="B4" s="5" t="s">
        <v>437</v>
      </c>
    </row>
    <row r="5" spans="2:7" x14ac:dyDescent="0.3">
      <c r="B5" s="3"/>
    </row>
    <row r="6" spans="2:7" ht="34.950000000000003" customHeight="1" x14ac:dyDescent="0.3">
      <c r="B6" s="296" t="s">
        <v>359</v>
      </c>
      <c r="C6" s="296"/>
      <c r="D6" s="296"/>
      <c r="E6" s="296"/>
      <c r="F6" s="296"/>
    </row>
    <row r="8" spans="2:7" x14ac:dyDescent="0.3">
      <c r="B8" s="38" t="s">
        <v>360</v>
      </c>
    </row>
    <row r="10" spans="2:7" x14ac:dyDescent="0.3">
      <c r="B10" s="29" t="s">
        <v>361</v>
      </c>
      <c r="C10" s="29" t="s">
        <v>362</v>
      </c>
      <c r="D10" s="29" t="s">
        <v>363</v>
      </c>
      <c r="E10" s="29" t="s">
        <v>364</v>
      </c>
      <c r="F10" s="29" t="s">
        <v>365</v>
      </c>
      <c r="G10" s="29" t="s">
        <v>366</v>
      </c>
    </row>
    <row r="11" spans="2:7" ht="190.2" customHeight="1" x14ac:dyDescent="0.3">
      <c r="B11" s="36" t="s">
        <v>367</v>
      </c>
      <c r="C11" s="30" t="s">
        <v>368</v>
      </c>
      <c r="D11" s="34" t="s">
        <v>369</v>
      </c>
      <c r="E11" s="32" t="s">
        <v>370</v>
      </c>
      <c r="F11" s="32" t="s">
        <v>371</v>
      </c>
      <c r="G11" s="37" t="s">
        <v>372</v>
      </c>
    </row>
    <row r="12" spans="2:7" ht="285.60000000000002" customHeight="1" x14ac:dyDescent="0.3">
      <c r="B12" s="295" t="s">
        <v>373</v>
      </c>
      <c r="C12" s="30" t="s">
        <v>374</v>
      </c>
      <c r="D12" s="34" t="s">
        <v>375</v>
      </c>
      <c r="E12" s="32" t="s">
        <v>376</v>
      </c>
      <c r="F12" s="32" t="s">
        <v>377</v>
      </c>
      <c r="G12" s="37" t="s">
        <v>378</v>
      </c>
    </row>
    <row r="13" spans="2:7" ht="295.95" customHeight="1" x14ac:dyDescent="0.3">
      <c r="B13" s="295"/>
      <c r="C13" s="33" t="s">
        <v>379</v>
      </c>
      <c r="D13" s="34" t="s">
        <v>380</v>
      </c>
      <c r="E13" s="32" t="s">
        <v>381</v>
      </c>
      <c r="F13" s="32" t="s">
        <v>382</v>
      </c>
      <c r="G13" s="37" t="s">
        <v>383</v>
      </c>
    </row>
    <row r="16" spans="2:7" x14ac:dyDescent="0.3">
      <c r="B16" s="38" t="s">
        <v>384</v>
      </c>
    </row>
    <row r="18" spans="2:7" x14ac:dyDescent="0.3">
      <c r="B18" s="29" t="s">
        <v>361</v>
      </c>
      <c r="C18" s="29" t="s">
        <v>362</v>
      </c>
      <c r="D18" s="29" t="s">
        <v>363</v>
      </c>
      <c r="E18" s="29" t="s">
        <v>364</v>
      </c>
      <c r="F18" s="29" t="s">
        <v>365</v>
      </c>
      <c r="G18" s="29" t="s">
        <v>366</v>
      </c>
    </row>
    <row r="19" spans="2:7" ht="243.6" customHeight="1" x14ac:dyDescent="0.3">
      <c r="B19" s="295" t="s">
        <v>385</v>
      </c>
      <c r="C19" s="30" t="s">
        <v>120</v>
      </c>
      <c r="D19" s="34" t="s">
        <v>386</v>
      </c>
      <c r="E19" s="32" t="s">
        <v>387</v>
      </c>
      <c r="F19" s="32" t="s">
        <v>388</v>
      </c>
      <c r="G19" s="32" t="s">
        <v>389</v>
      </c>
    </row>
    <row r="20" spans="2:7" ht="303.60000000000002" customHeight="1" x14ac:dyDescent="0.3">
      <c r="B20" s="295"/>
      <c r="C20" s="30" t="s">
        <v>390</v>
      </c>
      <c r="D20" s="34" t="s">
        <v>386</v>
      </c>
      <c r="E20" s="32" t="s">
        <v>391</v>
      </c>
      <c r="F20" s="32" t="s">
        <v>392</v>
      </c>
      <c r="G20" s="37" t="s">
        <v>393</v>
      </c>
    </row>
    <row r="21" spans="2:7" ht="314.39999999999998" customHeight="1" x14ac:dyDescent="0.3">
      <c r="B21" s="295"/>
      <c r="C21" s="30" t="s">
        <v>134</v>
      </c>
      <c r="D21" s="34" t="s">
        <v>394</v>
      </c>
      <c r="E21" s="32" t="s">
        <v>395</v>
      </c>
      <c r="F21" s="32" t="s">
        <v>396</v>
      </c>
      <c r="G21" s="37" t="s">
        <v>397</v>
      </c>
    </row>
    <row r="22" spans="2:7" ht="241.95" customHeight="1" x14ac:dyDescent="0.3">
      <c r="B22" s="295" t="s">
        <v>398</v>
      </c>
      <c r="C22" s="31" t="s">
        <v>399</v>
      </c>
      <c r="D22" s="34" t="s">
        <v>400</v>
      </c>
      <c r="E22" s="32" t="s">
        <v>401</v>
      </c>
      <c r="F22" s="32" t="s">
        <v>402</v>
      </c>
      <c r="G22" s="32" t="s">
        <v>403</v>
      </c>
    </row>
    <row r="23" spans="2:7" ht="255" customHeight="1" x14ac:dyDescent="0.3">
      <c r="B23" s="295"/>
      <c r="C23" s="31" t="s">
        <v>404</v>
      </c>
      <c r="D23" s="34" t="s">
        <v>400</v>
      </c>
      <c r="E23" s="32" t="s">
        <v>405</v>
      </c>
      <c r="F23" s="32" t="s">
        <v>406</v>
      </c>
      <c r="G23" s="37" t="s">
        <v>407</v>
      </c>
    </row>
    <row r="24" spans="2:7" ht="255" customHeight="1" x14ac:dyDescent="0.3">
      <c r="B24" s="295" t="s">
        <v>408</v>
      </c>
      <c r="C24" s="30" t="s">
        <v>409</v>
      </c>
      <c r="D24" s="34" t="s">
        <v>410</v>
      </c>
      <c r="E24" s="32" t="s">
        <v>411</v>
      </c>
      <c r="F24" s="32" t="s">
        <v>412</v>
      </c>
      <c r="G24" s="32" t="s">
        <v>413</v>
      </c>
    </row>
    <row r="25" spans="2:7" ht="228" customHeight="1" x14ac:dyDescent="0.3">
      <c r="B25" s="295"/>
      <c r="C25" s="30" t="s">
        <v>414</v>
      </c>
      <c r="D25" s="34" t="s">
        <v>415</v>
      </c>
      <c r="E25" s="32" t="s">
        <v>416</v>
      </c>
      <c r="F25" s="32" t="s">
        <v>417</v>
      </c>
      <c r="G25" s="37" t="s">
        <v>418</v>
      </c>
    </row>
    <row r="26" spans="2:7" ht="210.6" customHeight="1" x14ac:dyDescent="0.3">
      <c r="B26" s="295"/>
      <c r="C26" s="30" t="s">
        <v>419</v>
      </c>
      <c r="D26" s="34" t="s">
        <v>420</v>
      </c>
      <c r="E26" s="32" t="s">
        <v>421</v>
      </c>
      <c r="F26" s="32" t="s">
        <v>422</v>
      </c>
      <c r="G26" s="37" t="s">
        <v>423</v>
      </c>
    </row>
    <row r="27" spans="2:7" ht="409.2" customHeight="1" x14ac:dyDescent="0.3">
      <c r="B27" s="36" t="s">
        <v>424</v>
      </c>
      <c r="C27" s="31" t="s">
        <v>425</v>
      </c>
      <c r="D27" s="34" t="s">
        <v>426</v>
      </c>
      <c r="E27" s="32" t="s">
        <v>427</v>
      </c>
      <c r="F27" s="39" t="s">
        <v>428</v>
      </c>
      <c r="G27" s="37" t="s">
        <v>429</v>
      </c>
    </row>
    <row r="28" spans="2:7" x14ac:dyDescent="0.3">
      <c r="B28" s="28"/>
      <c r="D28" s="35"/>
      <c r="E28" s="24"/>
    </row>
    <row r="29" spans="2:7" x14ac:dyDescent="0.3">
      <c r="B29" s="28"/>
      <c r="D29" s="35"/>
      <c r="E29" s="24"/>
    </row>
    <row r="30" spans="2:7" x14ac:dyDescent="0.3">
      <c r="D30" s="35"/>
      <c r="E30" s="24"/>
    </row>
    <row r="31" spans="2:7" x14ac:dyDescent="0.3">
      <c r="D31" s="35"/>
      <c r="E31" s="24"/>
    </row>
    <row r="32" spans="2:7" x14ac:dyDescent="0.3">
      <c r="D32" s="35"/>
      <c r="E32" s="24"/>
    </row>
    <row r="33" spans="4:5" x14ac:dyDescent="0.3">
      <c r="D33" s="35"/>
      <c r="E33" s="24"/>
    </row>
    <row r="34" spans="4:5" x14ac:dyDescent="0.3">
      <c r="D34" s="35"/>
    </row>
    <row r="35" spans="4:5" x14ac:dyDescent="0.3">
      <c r="D35" s="35"/>
    </row>
  </sheetData>
  <mergeCells count="5">
    <mergeCell ref="B19:B21"/>
    <mergeCell ref="B24:B26"/>
    <mergeCell ref="B22:B23"/>
    <mergeCell ref="B12:B13"/>
    <mergeCell ref="B6:F6"/>
  </mergeCells>
  <hyperlinks>
    <hyperlink ref="C11" r:id="rId1" xr:uid="{C9BBFD2E-E670-402B-9649-E4E732583A07}"/>
    <hyperlink ref="C12" r:id="rId2" location="FR/_" xr:uid="{278754FF-A306-4BA9-A5E7-C91AC8DB273F}"/>
    <hyperlink ref="C13" r:id="rId3" xr:uid="{CD9042A2-2F65-4C60-A5FF-361F4A6DF101}"/>
    <hyperlink ref="C19" r:id="rId4" xr:uid="{4DC5E614-F111-4EF3-9CC1-CA23E6910D21}"/>
    <hyperlink ref="C21" r:id="rId5" xr:uid="{4DA1437C-3021-46FC-A180-AEC7A86C0E26}"/>
    <hyperlink ref="C20" r:id="rId6" xr:uid="{6901ED4C-F8D0-4F27-8130-75CD328EF96F}"/>
    <hyperlink ref="C24" r:id="rId7" xr:uid="{82C0ED1F-7142-4D26-8058-D04967E70469}"/>
    <hyperlink ref="C25" r:id="rId8" location=":~:text=The%20LCAMP%20Observatory%20seeks%20to%20provide%20up-to-date%20and,trends%2C%20gaps%20and%20skills%20prediction%20in%20Advanced%20Manufacturing." display="Skills and jobs observatory" xr:uid="{8415BF86-853B-41AB-A256-8E156C5A97D1}"/>
    <hyperlink ref="C26" r:id="rId9" xr:uid="{52514E88-6E4A-4E9E-B375-F5238A25BA47}"/>
  </hyperlinks>
  <pageMargins left="0.7" right="0.7" top="0.75" bottom="0.75" header="0.3" footer="0.3"/>
  <pageSetup paperSize="9" orientation="portrait" horizontalDpi="1200" verticalDpi="1200" r:id="rId10"/>
</worksheet>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21</vt:i4>
      </vt:variant>
    </vt:vector>
  </HeadingPairs>
  <TitlesOfParts>
    <vt:vector size="27" baseType="lpstr">
      <vt:lpstr>Portada</vt:lpstr>
      <vt:lpstr>Instrucciones</vt:lpstr>
      <vt:lpstr>Plantilla Ejemplo</vt:lpstr>
      <vt:lpstr>Inteligencia competencias</vt:lpstr>
      <vt:lpstr>Diseño microcredencial</vt:lpstr>
      <vt:lpstr>Soluciones disponibles</vt:lpstr>
      <vt:lpstr>Arts_And_Humanities_Knowledge</vt:lpstr>
      <vt:lpstr>Attitudes</vt:lpstr>
      <vt:lpstr>Business_Processes</vt:lpstr>
      <vt:lpstr>Cognitive_Skills</vt:lpstr>
      <vt:lpstr>Communication_Skills</vt:lpstr>
      <vt:lpstr>Digital_Skills</vt:lpstr>
      <vt:lpstr>INDICADORES</vt:lpstr>
      <vt:lpstr>Law_And_Public_Safety_Knowledge</vt:lpstr>
      <vt:lpstr>Medicine</vt:lpstr>
      <vt:lpstr>Medicine_</vt:lpstr>
      <vt:lpstr>Medicine_Kno</vt:lpstr>
      <vt:lpstr>Medicine_Knowledge</vt:lpstr>
      <vt:lpstr>Physical_Skills</vt:lpstr>
      <vt:lpstr>Production_And_Technology_Knowledge</vt:lpstr>
      <vt:lpstr>Resource_Management</vt:lpstr>
      <vt:lpstr>Scientific_Knowledge</vt:lpstr>
      <vt:lpstr>Social_Skills</vt:lpstr>
      <vt:lpstr>'Diseño microcredencial'!Títulos_a_imprimir</vt:lpstr>
      <vt:lpstr>'Inteligencia competencias'!Títulos_a_imprimir</vt:lpstr>
      <vt:lpstr>'Plantilla Ejemplo'!Títulos_a_imprimir</vt:lpstr>
      <vt:lpstr>Training_And_Education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2025-12-17T07:45:05Z</dcterms:created>
  <dcterms:modified xsi:type="dcterms:W3CDTF">2025-12-17T07:45:44Z</dcterms:modified>
  <cp:category/>
  <cp:contentStatus/>
</cp:coreProperties>
</file>