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133CCF29-E348-4F54-8A1D-8FF3CFD00916}" xr6:coauthVersionLast="47" xr6:coauthVersionMax="47" xr10:uidLastSave="{00000000-0000-0000-0000-000000000000}"/>
  <bookViews>
    <workbookView xWindow="-120" yWindow="-120" windowWidth="29040" windowHeight="15720" tabRatio="747" xr2:uid="{00000000-000D-0000-FFFF-FFFF00000000}"/>
  </bookViews>
  <sheets>
    <sheet name="Hoja resumen" sheetId="38" r:id="rId1"/>
    <sheet name="1.1" sheetId="27" r:id="rId2"/>
    <sheet name="1.2" sheetId="42" r:id="rId3"/>
    <sheet name="1.2 bis" sheetId="32" r:id="rId4"/>
    <sheet name="MRR" sheetId="4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371" i="27" l="1"/>
  <c r="AG54" i="27" l="1"/>
  <c r="AH51" i="27"/>
  <c r="AI51" i="27"/>
  <c r="AG51" i="27"/>
  <c r="J67" i="43" l="1"/>
  <c r="I67" i="43"/>
  <c r="H67" i="43"/>
  <c r="K68" i="43"/>
  <c r="AB50" i="32"/>
  <c r="AB51" i="32"/>
  <c r="AB25" i="32"/>
  <c r="T25" i="32"/>
  <c r="E29" i="27"/>
  <c r="AA19" i="32"/>
  <c r="AA18" i="32"/>
  <c r="AA17" i="32"/>
  <c r="AA16" i="32"/>
  <c r="AA15" i="32"/>
  <c r="AD20" i="32"/>
  <c r="AD21" i="32"/>
  <c r="AD22" i="32"/>
  <c r="AD23" i="32"/>
  <c r="AD24" i="32"/>
  <c r="AD25" i="32"/>
  <c r="AD26" i="32"/>
  <c r="AD27" i="32"/>
  <c r="AD28" i="32"/>
  <c r="AD29" i="32"/>
  <c r="AD30" i="32"/>
  <c r="AD31" i="32"/>
  <c r="AD32" i="32"/>
  <c r="AD33" i="32"/>
  <c r="AD34" i="32"/>
  <c r="AD35" i="32"/>
  <c r="AD36" i="32"/>
  <c r="AD37" i="32"/>
  <c r="AD38" i="32"/>
  <c r="AD39" i="32"/>
  <c r="AD40" i="32"/>
  <c r="AD41" i="32"/>
  <c r="AD42" i="32"/>
  <c r="AD43" i="32"/>
  <c r="AD44" i="32"/>
  <c r="AD45" i="32"/>
  <c r="AD46" i="32"/>
  <c r="AD47" i="32"/>
  <c r="AD48" i="32"/>
  <c r="AD49" i="32"/>
  <c r="AD50" i="32"/>
  <c r="AD51" i="32"/>
  <c r="AD52" i="32"/>
  <c r="AD53" i="32"/>
  <c r="AD54" i="32"/>
  <c r="AD55" i="32"/>
  <c r="AD56" i="32"/>
  <c r="AD57" i="32"/>
  <c r="AD58" i="32"/>
  <c r="AD59" i="32"/>
  <c r="AD60" i="32"/>
  <c r="AD61" i="32"/>
  <c r="AD62" i="32"/>
  <c r="AD63" i="32"/>
  <c r="AD64" i="32"/>
  <c r="AD65" i="32"/>
  <c r="AD66" i="32"/>
  <c r="AD67" i="32"/>
  <c r="AD68" i="32"/>
  <c r="AD69" i="32"/>
  <c r="AD70" i="32"/>
  <c r="AD71" i="32"/>
  <c r="AD72" i="32"/>
  <c r="AD73" i="32"/>
  <c r="AD74" i="32"/>
  <c r="AD75" i="32"/>
  <c r="AD76" i="32"/>
  <c r="AD77" i="32"/>
  <c r="AD78" i="32"/>
  <c r="AD79" i="32"/>
  <c r="AD80" i="32"/>
  <c r="AD81" i="32"/>
  <c r="AD82" i="32"/>
  <c r="AD83" i="32"/>
  <c r="AD84" i="32"/>
  <c r="AD85" i="32"/>
  <c r="AD86" i="32"/>
  <c r="AD87" i="32"/>
  <c r="AD88" i="32"/>
  <c r="AD89" i="32"/>
  <c r="AD90" i="32"/>
  <c r="AD91" i="32"/>
  <c r="AD92" i="32"/>
  <c r="AD93" i="32"/>
  <c r="AD94" i="32"/>
  <c r="AD95" i="32"/>
  <c r="AD96" i="32"/>
  <c r="AD97" i="32"/>
  <c r="AD98" i="32"/>
  <c r="AD99" i="32"/>
  <c r="AD100" i="32"/>
  <c r="AD101" i="32"/>
  <c r="AD102" i="32"/>
  <c r="AD103" i="32"/>
  <c r="AD104" i="32"/>
  <c r="T20" i="32"/>
  <c r="T21" i="32"/>
  <c r="T22" i="32"/>
  <c r="T23" i="32"/>
  <c r="T26" i="32"/>
  <c r="T27" i="32"/>
  <c r="T28" i="32"/>
  <c r="T30" i="32"/>
  <c r="T31" i="32"/>
  <c r="T32" i="32"/>
  <c r="T33" i="32"/>
  <c r="T34" i="32"/>
  <c r="T35" i="32"/>
  <c r="T36" i="32"/>
  <c r="T37" i="32"/>
  <c r="T40" i="32"/>
  <c r="T41" i="32"/>
  <c r="T42" i="32"/>
  <c r="T43" i="32"/>
  <c r="T45" i="32"/>
  <c r="T46" i="32"/>
  <c r="T47" i="32"/>
  <c r="T50" i="32"/>
  <c r="T51" i="32"/>
  <c r="T52" i="32"/>
  <c r="T53" i="32"/>
  <c r="T54" i="32"/>
  <c r="T55" i="32"/>
  <c r="T56" i="32"/>
  <c r="T57" i="32"/>
  <c r="T58" i="32"/>
  <c r="T59" i="32"/>
  <c r="T60" i="32"/>
  <c r="T61" i="32"/>
  <c r="T62" i="32"/>
  <c r="T63" i="32"/>
  <c r="T64" i="32"/>
  <c r="T65" i="32"/>
  <c r="T66" i="32"/>
  <c r="T67" i="32"/>
  <c r="T68" i="32"/>
  <c r="T70" i="32"/>
  <c r="T71" i="32"/>
  <c r="T72" i="32"/>
  <c r="T75" i="32"/>
  <c r="T76" i="32"/>
  <c r="T77" i="32"/>
  <c r="T78" i="32"/>
  <c r="T79" i="32"/>
  <c r="T80" i="32"/>
  <c r="T81" i="32"/>
  <c r="T82" i="32"/>
  <c r="T83" i="32"/>
  <c r="T84" i="32"/>
  <c r="T85" i="32"/>
  <c r="T86" i="32"/>
  <c r="T87" i="32"/>
  <c r="T88" i="32"/>
  <c r="T90" i="32"/>
  <c r="T91" i="32"/>
  <c r="T92" i="32"/>
  <c r="T93" i="32"/>
  <c r="T95" i="32"/>
  <c r="T96" i="32"/>
  <c r="T97" i="32"/>
  <c r="T98" i="32"/>
  <c r="T99" i="32"/>
  <c r="T100" i="32"/>
  <c r="T101" i="32"/>
  <c r="T102" i="32"/>
  <c r="T103" i="32"/>
  <c r="T104" i="32"/>
  <c r="U20" i="32"/>
  <c r="U21" i="32"/>
  <c r="U22" i="32"/>
  <c r="U23" i="32"/>
  <c r="U25" i="32"/>
  <c r="U26" i="32"/>
  <c r="U27" i="32"/>
  <c r="U28" i="32"/>
  <c r="U30" i="32"/>
  <c r="U31" i="32"/>
  <c r="U32" i="32"/>
  <c r="U33" i="32"/>
  <c r="U34" i="32"/>
  <c r="U35" i="32"/>
  <c r="U36" i="32"/>
  <c r="U37" i="32"/>
  <c r="U40" i="32"/>
  <c r="U41" i="32"/>
  <c r="U42" i="32"/>
  <c r="U43" i="32"/>
  <c r="U45" i="32"/>
  <c r="U46" i="32"/>
  <c r="U47" i="32"/>
  <c r="U50" i="32"/>
  <c r="U51" i="32"/>
  <c r="U52" i="32"/>
  <c r="U53" i="32"/>
  <c r="U54" i="32"/>
  <c r="U55" i="32"/>
  <c r="U56" i="32"/>
  <c r="U57" i="32"/>
  <c r="U58" i="32"/>
  <c r="U59" i="32"/>
  <c r="U60" i="32"/>
  <c r="U61" i="32"/>
  <c r="U62" i="32"/>
  <c r="U63" i="32"/>
  <c r="U64" i="32"/>
  <c r="U65" i="32"/>
  <c r="U66" i="32"/>
  <c r="U67" i="32"/>
  <c r="U68" i="32"/>
  <c r="U70" i="32"/>
  <c r="U71" i="32"/>
  <c r="U72" i="32"/>
  <c r="U73" i="32"/>
  <c r="U74" i="32"/>
  <c r="U75" i="32"/>
  <c r="U76" i="32"/>
  <c r="U77" i="32"/>
  <c r="U78" i="32"/>
  <c r="U79" i="32"/>
  <c r="U80" i="32"/>
  <c r="U81" i="32"/>
  <c r="U82" i="32"/>
  <c r="U83" i="32"/>
  <c r="U84" i="32"/>
  <c r="U85" i="32"/>
  <c r="U86" i="32"/>
  <c r="U88" i="32"/>
  <c r="U90" i="32"/>
  <c r="U91" i="32"/>
  <c r="U92" i="32"/>
  <c r="U93" i="32"/>
  <c r="U95" i="32"/>
  <c r="U96" i="32"/>
  <c r="U97" i="32"/>
  <c r="U98" i="32"/>
  <c r="U99" i="32"/>
  <c r="U100" i="32"/>
  <c r="U101" i="32"/>
  <c r="U102" i="32"/>
  <c r="U103" i="32"/>
  <c r="G16" i="32"/>
  <c r="G22" i="32"/>
  <c r="G40" i="32"/>
  <c r="G52" i="32"/>
  <c r="G58" i="32"/>
  <c r="G76" i="32"/>
  <c r="G88" i="32"/>
  <c r="G92" i="32"/>
  <c r="F19" i="32"/>
  <c r="AD19" i="32" s="1"/>
  <c r="F18" i="32"/>
  <c r="F17" i="32"/>
  <c r="AD17" i="32" s="1"/>
  <c r="F16" i="32"/>
  <c r="F15" i="32"/>
  <c r="G34" i="32" s="1"/>
  <c r="AC19" i="32"/>
  <c r="AC18" i="32"/>
  <c r="AC17" i="32"/>
  <c r="AC16" i="32"/>
  <c r="AC15" i="32"/>
  <c r="AD104" i="42"/>
  <c r="AD103" i="42"/>
  <c r="AD102" i="42"/>
  <c r="AD101" i="42"/>
  <c r="AD100" i="42"/>
  <c r="AD99" i="42"/>
  <c r="AD98" i="42"/>
  <c r="AD97" i="42"/>
  <c r="AD96" i="42"/>
  <c r="AD95" i="42"/>
  <c r="AD94" i="42"/>
  <c r="AD93" i="42"/>
  <c r="AD92" i="42"/>
  <c r="AD91" i="42"/>
  <c r="AD90" i="42"/>
  <c r="AD89" i="42"/>
  <c r="AD88" i="42"/>
  <c r="AD87" i="42"/>
  <c r="AD86" i="42"/>
  <c r="AD85" i="42"/>
  <c r="AD84" i="42"/>
  <c r="AD83" i="42"/>
  <c r="AD82" i="42"/>
  <c r="AD81" i="42"/>
  <c r="AD80" i="42"/>
  <c r="AD79" i="42"/>
  <c r="AD78" i="42"/>
  <c r="AD77" i="42"/>
  <c r="AD76" i="42"/>
  <c r="AD75" i="42"/>
  <c r="AD74" i="42"/>
  <c r="AD73" i="42"/>
  <c r="AD72" i="42"/>
  <c r="AD71" i="42"/>
  <c r="AD70" i="42"/>
  <c r="AD69" i="42"/>
  <c r="AD68" i="42"/>
  <c r="AD67" i="42"/>
  <c r="AD66" i="42"/>
  <c r="AD65" i="42"/>
  <c r="AD64" i="42"/>
  <c r="AD63" i="42"/>
  <c r="AD62" i="42"/>
  <c r="AD61" i="42"/>
  <c r="AD60" i="42"/>
  <c r="AD59" i="42"/>
  <c r="AD58" i="42"/>
  <c r="AD57" i="42"/>
  <c r="AD56" i="42"/>
  <c r="AD55" i="42"/>
  <c r="AD54" i="42"/>
  <c r="AD53" i="42"/>
  <c r="AD52" i="42"/>
  <c r="AD51" i="42"/>
  <c r="AD50" i="42"/>
  <c r="AD49" i="42"/>
  <c r="AD48" i="42"/>
  <c r="AD47" i="42"/>
  <c r="AD46" i="42"/>
  <c r="AD45" i="42"/>
  <c r="AD44" i="42"/>
  <c r="AD43" i="42"/>
  <c r="AD42" i="42"/>
  <c r="AD41" i="42"/>
  <c r="AD40" i="42"/>
  <c r="AD39" i="42"/>
  <c r="AD38" i="42"/>
  <c r="AD37" i="42"/>
  <c r="AD36" i="42"/>
  <c r="AD35" i="42"/>
  <c r="AD34" i="42"/>
  <c r="AD33" i="42"/>
  <c r="AD32" i="42"/>
  <c r="AD31" i="42"/>
  <c r="AD30" i="42"/>
  <c r="AD29" i="42"/>
  <c r="AD28" i="42"/>
  <c r="AD27" i="42"/>
  <c r="AD26" i="42"/>
  <c r="AD25" i="42"/>
  <c r="AD24" i="42"/>
  <c r="AD23" i="42"/>
  <c r="AD22" i="42"/>
  <c r="AD21" i="42"/>
  <c r="AD20" i="42"/>
  <c r="AC19" i="42"/>
  <c r="AC18" i="42"/>
  <c r="AD17" i="42"/>
  <c r="AC17" i="42"/>
  <c r="AC16" i="42"/>
  <c r="AC15" i="42"/>
  <c r="T69" i="42"/>
  <c r="T23" i="42"/>
  <c r="T20" i="42"/>
  <c r="T21" i="42"/>
  <c r="T22" i="42"/>
  <c r="T25" i="42"/>
  <c r="T26" i="42"/>
  <c r="T27" i="42"/>
  <c r="T28" i="42"/>
  <c r="T30" i="42"/>
  <c r="T31" i="42"/>
  <c r="T32" i="42"/>
  <c r="T33" i="42"/>
  <c r="T34" i="42"/>
  <c r="T35" i="42"/>
  <c r="T36" i="42"/>
  <c r="T37" i="42"/>
  <c r="T40" i="42"/>
  <c r="T41" i="42"/>
  <c r="T42" i="42"/>
  <c r="T43" i="42"/>
  <c r="T45" i="42"/>
  <c r="T46" i="42"/>
  <c r="T47" i="42"/>
  <c r="T48" i="42"/>
  <c r="T49" i="42"/>
  <c r="T50" i="42"/>
  <c r="T51" i="42"/>
  <c r="T52" i="42"/>
  <c r="T53" i="42"/>
  <c r="T54" i="42"/>
  <c r="T55" i="42"/>
  <c r="T56" i="42"/>
  <c r="T57" i="42"/>
  <c r="T58" i="42"/>
  <c r="T59" i="42"/>
  <c r="T60" i="42"/>
  <c r="T61" i="42"/>
  <c r="T62" i="42"/>
  <c r="T63" i="42"/>
  <c r="T64" i="42"/>
  <c r="T65" i="42"/>
  <c r="T66" i="42"/>
  <c r="T67" i="42"/>
  <c r="T68" i="42"/>
  <c r="T70" i="42"/>
  <c r="T71" i="42"/>
  <c r="T72" i="42"/>
  <c r="T75" i="42"/>
  <c r="T76" i="42"/>
  <c r="T77" i="42"/>
  <c r="T78" i="42"/>
  <c r="T79" i="42"/>
  <c r="T80" i="42"/>
  <c r="T81" i="42"/>
  <c r="T82" i="42"/>
  <c r="T83" i="42"/>
  <c r="T84" i="42"/>
  <c r="T85" i="42"/>
  <c r="T86" i="42"/>
  <c r="T87" i="42"/>
  <c r="T88" i="42"/>
  <c r="T90" i="42"/>
  <c r="T91" i="42"/>
  <c r="T92" i="42"/>
  <c r="T93" i="42"/>
  <c r="T95" i="42"/>
  <c r="T96" i="42"/>
  <c r="T97" i="42"/>
  <c r="T98" i="42"/>
  <c r="T99" i="42"/>
  <c r="T100" i="42"/>
  <c r="T101" i="42"/>
  <c r="T102" i="42"/>
  <c r="T103" i="42"/>
  <c r="T104" i="42"/>
  <c r="T15" i="42"/>
  <c r="U23" i="42"/>
  <c r="U20" i="42"/>
  <c r="U21" i="42"/>
  <c r="U22" i="42"/>
  <c r="U25" i="42"/>
  <c r="U26" i="42"/>
  <c r="U27" i="42"/>
  <c r="U28" i="42"/>
  <c r="U30" i="42"/>
  <c r="U31" i="42"/>
  <c r="U32" i="42"/>
  <c r="U33" i="42"/>
  <c r="U34" i="42"/>
  <c r="U35" i="42"/>
  <c r="U36" i="42"/>
  <c r="U37" i="42"/>
  <c r="U40" i="42"/>
  <c r="U41" i="42"/>
  <c r="U42" i="42"/>
  <c r="U43" i="42"/>
  <c r="U45" i="42"/>
  <c r="U46" i="42"/>
  <c r="U47" i="42"/>
  <c r="U48" i="42"/>
  <c r="U49" i="42"/>
  <c r="U50" i="42"/>
  <c r="U51" i="42"/>
  <c r="U52" i="42"/>
  <c r="U53" i="42"/>
  <c r="U54" i="42"/>
  <c r="U55" i="42"/>
  <c r="U56" i="42"/>
  <c r="U57" i="42"/>
  <c r="U58" i="42"/>
  <c r="U59" i="42"/>
  <c r="U60" i="42"/>
  <c r="U61" i="42"/>
  <c r="U62" i="42"/>
  <c r="U63" i="42"/>
  <c r="U64" i="42"/>
  <c r="U65" i="42"/>
  <c r="U66" i="42"/>
  <c r="U67" i="42"/>
  <c r="U68" i="42"/>
  <c r="U70" i="42"/>
  <c r="U71" i="42"/>
  <c r="U72" i="42"/>
  <c r="U73" i="42"/>
  <c r="U74" i="42"/>
  <c r="U75" i="42"/>
  <c r="U76" i="42"/>
  <c r="U77" i="42"/>
  <c r="U78" i="42"/>
  <c r="U79" i="42"/>
  <c r="U80" i="42"/>
  <c r="U81" i="42"/>
  <c r="U82" i="42"/>
  <c r="U83" i="42"/>
  <c r="U84" i="42"/>
  <c r="U85" i="42"/>
  <c r="U86" i="42"/>
  <c r="U87" i="42"/>
  <c r="U88" i="42"/>
  <c r="U90" i="42"/>
  <c r="U91" i="42"/>
  <c r="U92" i="42"/>
  <c r="U93" i="42"/>
  <c r="U95" i="42"/>
  <c r="U96" i="42"/>
  <c r="U97" i="42"/>
  <c r="U98" i="42"/>
  <c r="U99" i="42"/>
  <c r="U100" i="42"/>
  <c r="U101" i="42"/>
  <c r="U102" i="42"/>
  <c r="U103" i="42"/>
  <c r="G16" i="42"/>
  <c r="G22" i="42"/>
  <c r="G34" i="42"/>
  <c r="G40" i="42"/>
  <c r="G52" i="42"/>
  <c r="G58" i="42"/>
  <c r="G70" i="42"/>
  <c r="G76" i="42"/>
  <c r="G88" i="42"/>
  <c r="G94" i="42"/>
  <c r="F19" i="42"/>
  <c r="G19" i="42" s="1"/>
  <c r="F18" i="42"/>
  <c r="G18" i="42" s="1"/>
  <c r="F17" i="42"/>
  <c r="G17" i="42" s="1"/>
  <c r="F16" i="42"/>
  <c r="AD16" i="42" s="1"/>
  <c r="F15" i="42"/>
  <c r="G25" i="42" s="1"/>
  <c r="G87" i="43"/>
  <c r="G85" i="43"/>
  <c r="G80" i="43"/>
  <c r="G79" i="43"/>
  <c r="G78" i="43"/>
  <c r="G73" i="43"/>
  <c r="G66" i="43"/>
  <c r="G63" i="43"/>
  <c r="N12" i="43"/>
  <c r="M12" i="43"/>
  <c r="L12" i="43"/>
  <c r="J12" i="43"/>
  <c r="I12" i="43"/>
  <c r="H12" i="43"/>
  <c r="F12" i="43"/>
  <c r="E12" i="43"/>
  <c r="D12" i="43"/>
  <c r="N11" i="43"/>
  <c r="M11" i="43"/>
  <c r="L11" i="43"/>
  <c r="J11" i="43"/>
  <c r="I11" i="43"/>
  <c r="H11" i="43"/>
  <c r="N10" i="43"/>
  <c r="M10" i="43"/>
  <c r="L10" i="43"/>
  <c r="J10" i="43"/>
  <c r="I10" i="43"/>
  <c r="H10" i="43"/>
  <c r="E10" i="43"/>
  <c r="F10" i="43"/>
  <c r="D10" i="43"/>
  <c r="G53" i="43"/>
  <c r="G57" i="43"/>
  <c r="G55" i="43"/>
  <c r="G54" i="43"/>
  <c r="G56" i="43"/>
  <c r="G48" i="43"/>
  <c r="G47" i="43"/>
  <c r="G45" i="43"/>
  <c r="G44" i="43"/>
  <c r="G41" i="43"/>
  <c r="G36" i="43"/>
  <c r="G35" i="43"/>
  <c r="G25" i="43"/>
  <c r="F11" i="43"/>
  <c r="E11" i="43"/>
  <c r="D11" i="43"/>
  <c r="G68" i="43"/>
  <c r="G49" i="43"/>
  <c r="AD18" i="32" l="1"/>
  <c r="G82" i="32"/>
  <c r="G46" i="32"/>
  <c r="G100" i="32"/>
  <c r="G70" i="32"/>
  <c r="AD15" i="32"/>
  <c r="G94" i="32"/>
  <c r="G64" i="32"/>
  <c r="G28" i="32"/>
  <c r="AD16" i="32"/>
  <c r="G104" i="32"/>
  <c r="G56" i="32"/>
  <c r="G103" i="32"/>
  <c r="G97" i="32"/>
  <c r="G91" i="32"/>
  <c r="G85" i="32"/>
  <c r="G79" i="32"/>
  <c r="G73" i="32"/>
  <c r="G67" i="32"/>
  <c r="G61" i="32"/>
  <c r="G55" i="32"/>
  <c r="G49" i="32"/>
  <c r="G43" i="32"/>
  <c r="G37" i="32"/>
  <c r="G31" i="32"/>
  <c r="G25" i="32"/>
  <c r="G19" i="32"/>
  <c r="G62" i="32"/>
  <c r="G102" i="32"/>
  <c r="G96" i="32"/>
  <c r="G90" i="32"/>
  <c r="G84" i="32"/>
  <c r="G78" i="32"/>
  <c r="G72" i="32"/>
  <c r="G66" i="32"/>
  <c r="G60" i="32"/>
  <c r="G54" i="32"/>
  <c r="G48" i="32"/>
  <c r="G42" i="32"/>
  <c r="G36" i="32"/>
  <c r="G30" i="32"/>
  <c r="G24" i="32"/>
  <c r="G18" i="32"/>
  <c r="G98" i="32"/>
  <c r="G68" i="32"/>
  <c r="G101" i="32"/>
  <c r="G95" i="32"/>
  <c r="G89" i="32"/>
  <c r="G83" i="32"/>
  <c r="G77" i="32"/>
  <c r="G71" i="32"/>
  <c r="G65" i="32"/>
  <c r="G59" i="32"/>
  <c r="G53" i="32"/>
  <c r="G47" i="32"/>
  <c r="G41" i="32"/>
  <c r="G35" i="32"/>
  <c r="G29" i="32"/>
  <c r="G23" i="32"/>
  <c r="G17" i="32"/>
  <c r="T17" i="32"/>
  <c r="G15" i="32"/>
  <c r="G99" i="32"/>
  <c r="G93" i="32"/>
  <c r="G87" i="32"/>
  <c r="G81" i="32"/>
  <c r="G75" i="32"/>
  <c r="G69" i="32"/>
  <c r="G63" i="32"/>
  <c r="G57" i="32"/>
  <c r="G51" i="32"/>
  <c r="G45" i="32"/>
  <c r="G39" i="32"/>
  <c r="G33" i="32"/>
  <c r="G27" i="32"/>
  <c r="G21" i="32"/>
  <c r="T16" i="32"/>
  <c r="G86" i="32"/>
  <c r="G80" i="32"/>
  <c r="G74" i="32"/>
  <c r="G50" i="32"/>
  <c r="G44" i="32"/>
  <c r="G38" i="32"/>
  <c r="G32" i="32"/>
  <c r="G26" i="32"/>
  <c r="G20" i="32"/>
  <c r="T15" i="32"/>
  <c r="G102" i="42"/>
  <c r="G84" i="42"/>
  <c r="G66" i="42"/>
  <c r="G48" i="42"/>
  <c r="G30" i="42"/>
  <c r="T19" i="42"/>
  <c r="G100" i="42"/>
  <c r="G82" i="42"/>
  <c r="G64" i="42"/>
  <c r="G46" i="42"/>
  <c r="G28" i="42"/>
  <c r="U16" i="42"/>
  <c r="T18" i="42"/>
  <c r="AD15" i="42"/>
  <c r="AD18" i="42"/>
  <c r="G96" i="42"/>
  <c r="G78" i="42"/>
  <c r="G60" i="42"/>
  <c r="G42" i="42"/>
  <c r="G24" i="42"/>
  <c r="T17" i="42"/>
  <c r="T16" i="42"/>
  <c r="AD19" i="42"/>
  <c r="G90" i="42"/>
  <c r="G72" i="42"/>
  <c r="G54" i="42"/>
  <c r="G36" i="42"/>
  <c r="G101" i="42"/>
  <c r="G95" i="42"/>
  <c r="G89" i="42"/>
  <c r="G83" i="42"/>
  <c r="G77" i="42"/>
  <c r="G71" i="42"/>
  <c r="G65" i="42"/>
  <c r="G59" i="42"/>
  <c r="G53" i="42"/>
  <c r="G47" i="42"/>
  <c r="G41" i="42"/>
  <c r="G35" i="42"/>
  <c r="G29" i="42"/>
  <c r="G23" i="42"/>
  <c r="G15" i="42"/>
  <c r="G99" i="42"/>
  <c r="G93" i="42"/>
  <c r="G87" i="42"/>
  <c r="G81" i="42"/>
  <c r="G75" i="42"/>
  <c r="G69" i="42"/>
  <c r="G63" i="42"/>
  <c r="G57" i="42"/>
  <c r="G51" i="42"/>
  <c r="G45" i="42"/>
  <c r="G39" i="42"/>
  <c r="G33" i="42"/>
  <c r="G27" i="42"/>
  <c r="G21" i="42"/>
  <c r="G104" i="42"/>
  <c r="G98" i="42"/>
  <c r="G92" i="42"/>
  <c r="G86" i="42"/>
  <c r="G80" i="42"/>
  <c r="G74" i="42"/>
  <c r="G68" i="42"/>
  <c r="G62" i="42"/>
  <c r="G56" i="42"/>
  <c r="G50" i="42"/>
  <c r="G44" i="42"/>
  <c r="G38" i="42"/>
  <c r="G32" i="42"/>
  <c r="G26" i="42"/>
  <c r="G20" i="42"/>
  <c r="G103" i="42"/>
  <c r="G97" i="42"/>
  <c r="G91" i="42"/>
  <c r="G85" i="42"/>
  <c r="G79" i="42"/>
  <c r="G73" i="42"/>
  <c r="G67" i="42"/>
  <c r="G61" i="42"/>
  <c r="G55" i="42"/>
  <c r="G49" i="42"/>
  <c r="G43" i="42"/>
  <c r="G37" i="42"/>
  <c r="G31" i="42"/>
  <c r="G47" i="27"/>
  <c r="F47" i="27"/>
  <c r="E47" i="27"/>
  <c r="G46" i="27"/>
  <c r="F46" i="27"/>
  <c r="E46" i="27"/>
  <c r="K47" i="27"/>
  <c r="J47" i="27"/>
  <c r="I47" i="27"/>
  <c r="I48" i="27" s="1"/>
  <c r="I45" i="27" s="1"/>
  <c r="K46" i="27"/>
  <c r="K48" i="27" s="1"/>
  <c r="J46" i="27"/>
  <c r="I46" i="27"/>
  <c r="G43" i="27"/>
  <c r="F43" i="27"/>
  <c r="AL43" i="27" s="1"/>
  <c r="E43" i="27"/>
  <c r="K43" i="27"/>
  <c r="J43" i="27"/>
  <c r="I43" i="27"/>
  <c r="G42" i="27"/>
  <c r="AM42" i="27" s="1"/>
  <c r="F42" i="27"/>
  <c r="AL42" i="27" s="1"/>
  <c r="E42" i="27"/>
  <c r="AK42" i="27" s="1"/>
  <c r="K42" i="27"/>
  <c r="J42" i="27"/>
  <c r="I42" i="27"/>
  <c r="G40" i="27"/>
  <c r="F40" i="27"/>
  <c r="E40" i="27"/>
  <c r="AK40" i="27" s="1"/>
  <c r="K40" i="27"/>
  <c r="AM40" i="27" s="1"/>
  <c r="J40" i="27"/>
  <c r="I40" i="27"/>
  <c r="K39" i="27"/>
  <c r="J39" i="27"/>
  <c r="I39" i="27"/>
  <c r="I41" i="27" s="1"/>
  <c r="G39" i="27"/>
  <c r="F39" i="27"/>
  <c r="E39" i="27"/>
  <c r="G38" i="27"/>
  <c r="AM38" i="27" s="1"/>
  <c r="F38" i="27"/>
  <c r="AL38" i="27" s="1"/>
  <c r="E38" i="27"/>
  <c r="AK38" i="27" s="1"/>
  <c r="K38" i="27"/>
  <c r="J38" i="27"/>
  <c r="I38" i="27"/>
  <c r="G37" i="27"/>
  <c r="F37" i="27"/>
  <c r="AL37" i="27" s="1"/>
  <c r="E37" i="27"/>
  <c r="AK37" i="27" s="1"/>
  <c r="K37" i="27"/>
  <c r="J37" i="27"/>
  <c r="I37" i="27"/>
  <c r="G36" i="27"/>
  <c r="F36" i="27"/>
  <c r="AL36" i="27" s="1"/>
  <c r="E36" i="27"/>
  <c r="AK36" i="27" s="1"/>
  <c r="K36" i="27"/>
  <c r="J36" i="27"/>
  <c r="I36" i="27"/>
  <c r="G35" i="27"/>
  <c r="F35" i="27"/>
  <c r="E35" i="27"/>
  <c r="K35" i="27"/>
  <c r="L35" i="27" s="1"/>
  <c r="J35" i="27"/>
  <c r="I35" i="27"/>
  <c r="AL635" i="27"/>
  <c r="AK635" i="27"/>
  <c r="AL634" i="27"/>
  <c r="AK634" i="27"/>
  <c r="AP635" i="27"/>
  <c r="AO635" i="27"/>
  <c r="AN635" i="27"/>
  <c r="AP634" i="27"/>
  <c r="AO634" i="27"/>
  <c r="AN634" i="27"/>
  <c r="AP631" i="27"/>
  <c r="AO631" i="27"/>
  <c r="AP623" i="27"/>
  <c r="AO623" i="27"/>
  <c r="AN623" i="27"/>
  <c r="AP618" i="27"/>
  <c r="AO618" i="27"/>
  <c r="G577" i="27"/>
  <c r="F577" i="27"/>
  <c r="E577" i="27"/>
  <c r="AP595" i="27"/>
  <c r="AO595" i="27"/>
  <c r="AN595" i="27"/>
  <c r="AL544" i="27"/>
  <c r="AK544" i="27"/>
  <c r="AL413" i="27"/>
  <c r="AK413" i="27"/>
  <c r="AM412" i="27"/>
  <c r="AL412" i="27"/>
  <c r="AK412" i="27"/>
  <c r="AM390" i="27"/>
  <c r="AL390" i="27"/>
  <c r="AK390" i="27"/>
  <c r="AY285" i="27"/>
  <c r="AV285" i="27"/>
  <c r="AU285" i="27"/>
  <c r="AM264" i="27"/>
  <c r="AM242" i="27"/>
  <c r="AM232" i="27"/>
  <c r="AL232" i="27"/>
  <c r="AK232" i="27"/>
  <c r="AM195" i="27"/>
  <c r="AL195" i="27"/>
  <c r="AK195" i="27"/>
  <c r="AM174" i="27"/>
  <c r="AL174" i="27"/>
  <c r="AM163" i="27"/>
  <c r="AL163" i="27"/>
  <c r="AM73" i="27"/>
  <c r="AL73" i="27"/>
  <c r="AK73" i="27"/>
  <c r="AM68" i="27"/>
  <c r="AL68" i="27"/>
  <c r="AM57" i="27"/>
  <c r="AL57" i="27"/>
  <c r="L595" i="27"/>
  <c r="H595" i="27"/>
  <c r="H109" i="27"/>
  <c r="H72" i="27"/>
  <c r="F84" i="43"/>
  <c r="G84" i="43" s="1"/>
  <c r="E84" i="43"/>
  <c r="D84" i="43"/>
  <c r="G83" i="43"/>
  <c r="G82" i="43"/>
  <c r="F81" i="43"/>
  <c r="E81" i="43"/>
  <c r="D81" i="43"/>
  <c r="G77" i="43"/>
  <c r="F75" i="43"/>
  <c r="E75" i="43"/>
  <c r="D75" i="43"/>
  <c r="G72" i="43"/>
  <c r="F71" i="43"/>
  <c r="E71" i="43"/>
  <c r="D71" i="43"/>
  <c r="F67" i="43"/>
  <c r="E67" i="43"/>
  <c r="D67" i="43"/>
  <c r="G65" i="43"/>
  <c r="G64" i="43"/>
  <c r="F62" i="43"/>
  <c r="E62" i="43"/>
  <c r="D62" i="43"/>
  <c r="G60" i="43"/>
  <c r="G59" i="43"/>
  <c r="F58" i="43"/>
  <c r="E58" i="43"/>
  <c r="D58" i="43"/>
  <c r="F53" i="43"/>
  <c r="E53" i="43"/>
  <c r="D53" i="43"/>
  <c r="F49" i="43"/>
  <c r="E49" i="43"/>
  <c r="D49" i="43"/>
  <c r="F43" i="43"/>
  <c r="E43" i="43"/>
  <c r="D43" i="43"/>
  <c r="G42" i="43"/>
  <c r="F40" i="43"/>
  <c r="E40" i="43"/>
  <c r="G40" i="43" s="1"/>
  <c r="D40" i="43"/>
  <c r="G39" i="43"/>
  <c r="F37" i="43"/>
  <c r="G37" i="43" s="1"/>
  <c r="E37" i="43"/>
  <c r="D37" i="43"/>
  <c r="F33" i="43"/>
  <c r="E33" i="43"/>
  <c r="D33" i="43"/>
  <c r="G32" i="43"/>
  <c r="F29" i="43"/>
  <c r="E29" i="43"/>
  <c r="D29" i="43"/>
  <c r="G28" i="43"/>
  <c r="G27" i="43"/>
  <c r="G26" i="43"/>
  <c r="F24" i="43"/>
  <c r="G24" i="43" s="1"/>
  <c r="E24" i="43"/>
  <c r="D24" i="43"/>
  <c r="G23" i="43"/>
  <c r="G22" i="43"/>
  <c r="G21" i="43"/>
  <c r="G20" i="43"/>
  <c r="F19" i="43"/>
  <c r="E19" i="43"/>
  <c r="D19" i="43"/>
  <c r="G18" i="43"/>
  <c r="G17" i="43"/>
  <c r="F15" i="43"/>
  <c r="E15" i="43"/>
  <c r="G15" i="43" s="1"/>
  <c r="D15" i="43"/>
  <c r="F14" i="43"/>
  <c r="E14" i="43"/>
  <c r="D14" i="43"/>
  <c r="F13" i="43"/>
  <c r="E13" i="43"/>
  <c r="D13" i="43"/>
  <c r="F9" i="43"/>
  <c r="E9" i="43"/>
  <c r="D9" i="43"/>
  <c r="AP427" i="27"/>
  <c r="AO427" i="27"/>
  <c r="AN427" i="27"/>
  <c r="AP407" i="27"/>
  <c r="AO407" i="27"/>
  <c r="AN407" i="27"/>
  <c r="AP406" i="27"/>
  <c r="AO406" i="27"/>
  <c r="AN406" i="27"/>
  <c r="AP405" i="27"/>
  <c r="AO405" i="27"/>
  <c r="AN405" i="27"/>
  <c r="AP221" i="27"/>
  <c r="AO221" i="27"/>
  <c r="AN221" i="27"/>
  <c r="AP174" i="27"/>
  <c r="AO174" i="27"/>
  <c r="AP163" i="27"/>
  <c r="AO163" i="27"/>
  <c r="AP68" i="27"/>
  <c r="AO68" i="27"/>
  <c r="AM36" i="27"/>
  <c r="AM37" i="27"/>
  <c r="AM39" i="27"/>
  <c r="AM43" i="27"/>
  <c r="AM47" i="27"/>
  <c r="AM50" i="27"/>
  <c r="AM51" i="27"/>
  <c r="AM52" i="27"/>
  <c r="AM53" i="27"/>
  <c r="AM54" i="27"/>
  <c r="AM55" i="27"/>
  <c r="AM58" i="27"/>
  <c r="AM61" i="27"/>
  <c r="AM62" i="27"/>
  <c r="AM63" i="27"/>
  <c r="AM64" i="27"/>
  <c r="AM65" i="27"/>
  <c r="AM66" i="27"/>
  <c r="AM69" i="27"/>
  <c r="AM75" i="27"/>
  <c r="AM76" i="27"/>
  <c r="AM77" i="27"/>
  <c r="AM83" i="27"/>
  <c r="AM84" i="27"/>
  <c r="AM87" i="27"/>
  <c r="AM88" i="27"/>
  <c r="AM89" i="27"/>
  <c r="AM90" i="27"/>
  <c r="AM91" i="27"/>
  <c r="AM92" i="27"/>
  <c r="AM95" i="27"/>
  <c r="AM98" i="27"/>
  <c r="AM99" i="27"/>
  <c r="AM100" i="27"/>
  <c r="AM101" i="27"/>
  <c r="AM102" i="27"/>
  <c r="AM103" i="27"/>
  <c r="AM106" i="27"/>
  <c r="AM110" i="27"/>
  <c r="AM112" i="27"/>
  <c r="AM113" i="27"/>
  <c r="AM114" i="27"/>
  <c r="AM120" i="27"/>
  <c r="AM124" i="27"/>
  <c r="AM125" i="27"/>
  <c r="AM127" i="27"/>
  <c r="AM128" i="27"/>
  <c r="AM129" i="27"/>
  <c r="AM131" i="27"/>
  <c r="AM135" i="27"/>
  <c r="AM136" i="27"/>
  <c r="AM138" i="27"/>
  <c r="AM139" i="27"/>
  <c r="AM140" i="27"/>
  <c r="AM142" i="27"/>
  <c r="AM143" i="27"/>
  <c r="AM149" i="27"/>
  <c r="AM150" i="27"/>
  <c r="AM151" i="27"/>
  <c r="AM157" i="27"/>
  <c r="AM161" i="27"/>
  <c r="AM162" i="27"/>
  <c r="AM164" i="27"/>
  <c r="AM165" i="27"/>
  <c r="AM166" i="27"/>
  <c r="AM172" i="27"/>
  <c r="AM173" i="27"/>
  <c r="AM175" i="27"/>
  <c r="AM176" i="27"/>
  <c r="AM177" i="27"/>
  <c r="AM186" i="27"/>
  <c r="AM188" i="27"/>
  <c r="AM194" i="27"/>
  <c r="AM198" i="27"/>
  <c r="AM199" i="27"/>
  <c r="AM201" i="27"/>
  <c r="AM202" i="27"/>
  <c r="AM203" i="27"/>
  <c r="AM206" i="27"/>
  <c r="AM209" i="27"/>
  <c r="AM210" i="27"/>
  <c r="AM212" i="27"/>
  <c r="AM213" i="27"/>
  <c r="AM214" i="27"/>
  <c r="AM217" i="27"/>
  <c r="AM224" i="27"/>
  <c r="AM231" i="27"/>
  <c r="AM235" i="27"/>
  <c r="AM236" i="27"/>
  <c r="AM237" i="27"/>
  <c r="AM238" i="27"/>
  <c r="AM239" i="27"/>
  <c r="AM240" i="27"/>
  <c r="AM246" i="27"/>
  <c r="AM247" i="27"/>
  <c r="AM249" i="27"/>
  <c r="AM250" i="27"/>
  <c r="AM251" i="27"/>
  <c r="AM257" i="27"/>
  <c r="AM258" i="27"/>
  <c r="AM259" i="27"/>
  <c r="AM260" i="27"/>
  <c r="AM261" i="27"/>
  <c r="AM262" i="27"/>
  <c r="AM268" i="27"/>
  <c r="AM272" i="27"/>
  <c r="AM273" i="27"/>
  <c r="AM274" i="27"/>
  <c r="AM275" i="27"/>
  <c r="AM276" i="27"/>
  <c r="AM277" i="27"/>
  <c r="AM279" i="27"/>
  <c r="AM280" i="27"/>
  <c r="AM283" i="27"/>
  <c r="AM284" i="27"/>
  <c r="AM285" i="27"/>
  <c r="AM286" i="27"/>
  <c r="AM287" i="27"/>
  <c r="AM288" i="27"/>
  <c r="AM290" i="27"/>
  <c r="AM291" i="27"/>
  <c r="AM299" i="27"/>
  <c r="AM305" i="27"/>
  <c r="AM309" i="27"/>
  <c r="AM310" i="27"/>
  <c r="AM311" i="27"/>
  <c r="AM312" i="27"/>
  <c r="AM313" i="27"/>
  <c r="AM314" i="27"/>
  <c r="AM316" i="27"/>
  <c r="AM317" i="27"/>
  <c r="AM320" i="27"/>
  <c r="AM321" i="27"/>
  <c r="AM322" i="27"/>
  <c r="AM323" i="27"/>
  <c r="AM324" i="27"/>
  <c r="AM325" i="27"/>
  <c r="AM327" i="27"/>
  <c r="AM328" i="27"/>
  <c r="AM331" i="27"/>
  <c r="AM332" i="27"/>
  <c r="AM334" i="27"/>
  <c r="AM342" i="27"/>
  <c r="AM347" i="27"/>
  <c r="AM349" i="27"/>
  <c r="AM350" i="27"/>
  <c r="AM351" i="27"/>
  <c r="AM353" i="27"/>
  <c r="AM358" i="27"/>
  <c r="AM360" i="27"/>
  <c r="AM361" i="27"/>
  <c r="AM362" i="27"/>
  <c r="AM364" i="27"/>
  <c r="AM371" i="27"/>
  <c r="AM373" i="27"/>
  <c r="AM379" i="27"/>
  <c r="AM383" i="27"/>
  <c r="AM384" i="27"/>
  <c r="AM385" i="27"/>
  <c r="AM386" i="27"/>
  <c r="AM387" i="27"/>
  <c r="AM388" i="27"/>
  <c r="AM391" i="27"/>
  <c r="AM394" i="27"/>
  <c r="AM395" i="27"/>
  <c r="AM396" i="27"/>
  <c r="AM397" i="27"/>
  <c r="AM398" i="27"/>
  <c r="AM399" i="27"/>
  <c r="AM402" i="27"/>
  <c r="AM405" i="27"/>
  <c r="AM406" i="27"/>
  <c r="AM407" i="27"/>
  <c r="AM408" i="27"/>
  <c r="AM409" i="27"/>
  <c r="AM410" i="27"/>
  <c r="AM416" i="27"/>
  <c r="AM420" i="27"/>
  <c r="AM421" i="27"/>
  <c r="AM423" i="27"/>
  <c r="AM424" i="27"/>
  <c r="AM425" i="27"/>
  <c r="AM431" i="27"/>
  <c r="AM432" i="27"/>
  <c r="AM434" i="27"/>
  <c r="AM435" i="27"/>
  <c r="AM436" i="27"/>
  <c r="AM445" i="27"/>
  <c r="AM446" i="27"/>
  <c r="AM447" i="27"/>
  <c r="AM453" i="27"/>
  <c r="AM457" i="27"/>
  <c r="AM458" i="27"/>
  <c r="AM459" i="27"/>
  <c r="AM460" i="27"/>
  <c r="AM461" i="27"/>
  <c r="AM462" i="27"/>
  <c r="AM464" i="27"/>
  <c r="AM465" i="27"/>
  <c r="AM468" i="27"/>
  <c r="AM469" i="27"/>
  <c r="AM470" i="27"/>
  <c r="AM471" i="27"/>
  <c r="AM472" i="27"/>
  <c r="AM473" i="27"/>
  <c r="AM475" i="27"/>
  <c r="AM476" i="27"/>
  <c r="AM479" i="27"/>
  <c r="AM480" i="27"/>
  <c r="AM482" i="27"/>
  <c r="AM483" i="27"/>
  <c r="AM484" i="27"/>
  <c r="AM490" i="27"/>
  <c r="AM494" i="27"/>
  <c r="AM495" i="27"/>
  <c r="AM497" i="27"/>
  <c r="AM498" i="27"/>
  <c r="AM499" i="27"/>
  <c r="AM501" i="27"/>
  <c r="AM505" i="27"/>
  <c r="AM506" i="27"/>
  <c r="AM508" i="27"/>
  <c r="AM509" i="27"/>
  <c r="AM510" i="27"/>
  <c r="AM512" i="27"/>
  <c r="AM517" i="27"/>
  <c r="AM519" i="27"/>
  <c r="AM520" i="27"/>
  <c r="AM521" i="27"/>
  <c r="AM527" i="27"/>
  <c r="AM528" i="27"/>
  <c r="AM531" i="27"/>
  <c r="AM532" i="27"/>
  <c r="AM534" i="27"/>
  <c r="AM535" i="27"/>
  <c r="AM536" i="27"/>
  <c r="AM539" i="27"/>
  <c r="AM542" i="27"/>
  <c r="AM543" i="27"/>
  <c r="AM545" i="27"/>
  <c r="AM546" i="27"/>
  <c r="AM547" i="27"/>
  <c r="AM550" i="27"/>
  <c r="AM556" i="27"/>
  <c r="AM558" i="27"/>
  <c r="AM564" i="27"/>
  <c r="AM568" i="27"/>
  <c r="AM569" i="27"/>
  <c r="AM571" i="27"/>
  <c r="AM572" i="27"/>
  <c r="AM573" i="27"/>
  <c r="AM576" i="27"/>
  <c r="AM579" i="27"/>
  <c r="AM580" i="27"/>
  <c r="AM582" i="27"/>
  <c r="AM583" i="27"/>
  <c r="AM584" i="27"/>
  <c r="AM587" i="27"/>
  <c r="AM590" i="27"/>
  <c r="AM591" i="27"/>
  <c r="AM593" i="27"/>
  <c r="AM594" i="27"/>
  <c r="AM595" i="27"/>
  <c r="AM601" i="27"/>
  <c r="AM605" i="27"/>
  <c r="AM606" i="27"/>
  <c r="AM607" i="27"/>
  <c r="AM608" i="27"/>
  <c r="AM609" i="27"/>
  <c r="AM610" i="27"/>
  <c r="AM612" i="27"/>
  <c r="AM613" i="27"/>
  <c r="AM616" i="27"/>
  <c r="AM617" i="27"/>
  <c r="AM619" i="27"/>
  <c r="AM620" i="27"/>
  <c r="AM621" i="27"/>
  <c r="AM623" i="27"/>
  <c r="AM627" i="27"/>
  <c r="AM628" i="27"/>
  <c r="AM629" i="27"/>
  <c r="AM630" i="27"/>
  <c r="AM632" i="27"/>
  <c r="AM638" i="27"/>
  <c r="AM639" i="27"/>
  <c r="AM642" i="27"/>
  <c r="AM643" i="27"/>
  <c r="AM644" i="27"/>
  <c r="AM645" i="27"/>
  <c r="AM646" i="27"/>
  <c r="AM647" i="27"/>
  <c r="AM649" i="27"/>
  <c r="AM650" i="27"/>
  <c r="AM653" i="27"/>
  <c r="AM654" i="27"/>
  <c r="AM655" i="27"/>
  <c r="AM656" i="27"/>
  <c r="AM657" i="27"/>
  <c r="AM658" i="27"/>
  <c r="AM660" i="27"/>
  <c r="AM661" i="27"/>
  <c r="AM675" i="27"/>
  <c r="AL39" i="27"/>
  <c r="AL40" i="27"/>
  <c r="AL46" i="27"/>
  <c r="AL50" i="27"/>
  <c r="AL51" i="27"/>
  <c r="AL52" i="27"/>
  <c r="AL53" i="27"/>
  <c r="AL54" i="27"/>
  <c r="AL55" i="27"/>
  <c r="AL58" i="27"/>
  <c r="AL61" i="27"/>
  <c r="AL62" i="27"/>
  <c r="AL63" i="27"/>
  <c r="AL64" i="27"/>
  <c r="AL65" i="27"/>
  <c r="AL66" i="27"/>
  <c r="AL69" i="27"/>
  <c r="AL75" i="27"/>
  <c r="AL76" i="27"/>
  <c r="AL77" i="27"/>
  <c r="AL83" i="27"/>
  <c r="AL84" i="27"/>
  <c r="AL87" i="27"/>
  <c r="AL88" i="27"/>
  <c r="AL89" i="27"/>
  <c r="AL90" i="27"/>
  <c r="AL91" i="27"/>
  <c r="AL92" i="27"/>
  <c r="AL95" i="27"/>
  <c r="AL98" i="27"/>
  <c r="AL99" i="27"/>
  <c r="AL100" i="27"/>
  <c r="AL101" i="27"/>
  <c r="AL102" i="27"/>
  <c r="AL103" i="27"/>
  <c r="AL106" i="27"/>
  <c r="AL110" i="27"/>
  <c r="AL112" i="27"/>
  <c r="AL113" i="27"/>
  <c r="AL114" i="27"/>
  <c r="AL120" i="27"/>
  <c r="AL124" i="27"/>
  <c r="AL125" i="27"/>
  <c r="AL127" i="27"/>
  <c r="AL128" i="27"/>
  <c r="AL129" i="27"/>
  <c r="AL131" i="27"/>
  <c r="AL135" i="27"/>
  <c r="AL136" i="27"/>
  <c r="AL138" i="27"/>
  <c r="AL139" i="27"/>
  <c r="AL140" i="27"/>
  <c r="AL142" i="27"/>
  <c r="AL143" i="27"/>
  <c r="AL149" i="27"/>
  <c r="AL150" i="27"/>
  <c r="AL151" i="27"/>
  <c r="AL157" i="27"/>
  <c r="AL161" i="27"/>
  <c r="AL162" i="27"/>
  <c r="AL164" i="27"/>
  <c r="AL165" i="27"/>
  <c r="AL166" i="27"/>
  <c r="AL172" i="27"/>
  <c r="AL173" i="27"/>
  <c r="AL175" i="27"/>
  <c r="AL176" i="27"/>
  <c r="AL177" i="27"/>
  <c r="AL186" i="27"/>
  <c r="AL188" i="27"/>
  <c r="AL194" i="27"/>
  <c r="AL198" i="27"/>
  <c r="AL199" i="27"/>
  <c r="AL201" i="27"/>
  <c r="AL202" i="27"/>
  <c r="AL203" i="27"/>
  <c r="AL206" i="27"/>
  <c r="AL209" i="27"/>
  <c r="AL210" i="27"/>
  <c r="AL212" i="27"/>
  <c r="AL213" i="27"/>
  <c r="AL214" i="27"/>
  <c r="AL217" i="27"/>
  <c r="AL224" i="27"/>
  <c r="AL231" i="27"/>
  <c r="AL235" i="27"/>
  <c r="AL236" i="27"/>
  <c r="AL237" i="27"/>
  <c r="AL238" i="27"/>
  <c r="AL239" i="27"/>
  <c r="AL240" i="27"/>
  <c r="AL242" i="27"/>
  <c r="AL246" i="27"/>
  <c r="AL247" i="27"/>
  <c r="AL249" i="27"/>
  <c r="AL250" i="27"/>
  <c r="AL251" i="27"/>
  <c r="AL257" i="27"/>
  <c r="AL258" i="27"/>
  <c r="AL259" i="27"/>
  <c r="AL260" i="27"/>
  <c r="AL261" i="27"/>
  <c r="AL262" i="27"/>
  <c r="AL264" i="27"/>
  <c r="AL268" i="27"/>
  <c r="AL272" i="27"/>
  <c r="AL273" i="27"/>
  <c r="AL274" i="27"/>
  <c r="AL275" i="27"/>
  <c r="AL276" i="27"/>
  <c r="AL277" i="27"/>
  <c r="AL279" i="27"/>
  <c r="AL280" i="27"/>
  <c r="AL283" i="27"/>
  <c r="AL284" i="27"/>
  <c r="AL285" i="27"/>
  <c r="AL286" i="27"/>
  <c r="AL287" i="27"/>
  <c r="AL288" i="27"/>
  <c r="AL290" i="27"/>
  <c r="AL291" i="27"/>
  <c r="AL299" i="27"/>
  <c r="AL305" i="27"/>
  <c r="AL309" i="27"/>
  <c r="AL310" i="27"/>
  <c r="AL311" i="27"/>
  <c r="AL312" i="27"/>
  <c r="AL313" i="27"/>
  <c r="AL314" i="27"/>
  <c r="AL316" i="27"/>
  <c r="AL317" i="27"/>
  <c r="AL320" i="27"/>
  <c r="AL321" i="27"/>
  <c r="AL322" i="27"/>
  <c r="AL323" i="27"/>
  <c r="AL324" i="27"/>
  <c r="AL325" i="27"/>
  <c r="AL327" i="27"/>
  <c r="AL328" i="27"/>
  <c r="AL331" i="27"/>
  <c r="AL332" i="27"/>
  <c r="AL334" i="27"/>
  <c r="AL342" i="27"/>
  <c r="AL347" i="27"/>
  <c r="AL349" i="27"/>
  <c r="AL350" i="27"/>
  <c r="AL351" i="27"/>
  <c r="AL353" i="27"/>
  <c r="AL358" i="27"/>
  <c r="AL360" i="27"/>
  <c r="AL361" i="27"/>
  <c r="AL362" i="27"/>
  <c r="AL364" i="27"/>
  <c r="AL371" i="27"/>
  <c r="AL373" i="27"/>
  <c r="AL379" i="27"/>
  <c r="AL383" i="27"/>
  <c r="AL384" i="27"/>
  <c r="AL385" i="27"/>
  <c r="AL386" i="27"/>
  <c r="AL387" i="27"/>
  <c r="AL388" i="27"/>
  <c r="AL391" i="27"/>
  <c r="AL394" i="27"/>
  <c r="AL395" i="27"/>
  <c r="AL396" i="27"/>
  <c r="AL397" i="27"/>
  <c r="AL398" i="27"/>
  <c r="AL399" i="27"/>
  <c r="AL402" i="27"/>
  <c r="AL405" i="27"/>
  <c r="AL406" i="27"/>
  <c r="AL407" i="27"/>
  <c r="AL408" i="27"/>
  <c r="AL409" i="27"/>
  <c r="AL410" i="27"/>
  <c r="AL416" i="27"/>
  <c r="AL420" i="27"/>
  <c r="AL421" i="27"/>
  <c r="AL423" i="27"/>
  <c r="AL424" i="27"/>
  <c r="AL425" i="27"/>
  <c r="AL431" i="27"/>
  <c r="AL432" i="27"/>
  <c r="AL434" i="27"/>
  <c r="AL435" i="27"/>
  <c r="AL436" i="27"/>
  <c r="AL445" i="27"/>
  <c r="AL446" i="27"/>
  <c r="AL447" i="27"/>
  <c r="AL453" i="27"/>
  <c r="AL457" i="27"/>
  <c r="AL458" i="27"/>
  <c r="AL459" i="27"/>
  <c r="AL460" i="27"/>
  <c r="AL461" i="27"/>
  <c r="AL462" i="27"/>
  <c r="AL464" i="27"/>
  <c r="AL465" i="27"/>
  <c r="AL468" i="27"/>
  <c r="AL469" i="27"/>
  <c r="AL470" i="27"/>
  <c r="AL471" i="27"/>
  <c r="AL472" i="27"/>
  <c r="AL473" i="27"/>
  <c r="AL475" i="27"/>
  <c r="AL476" i="27"/>
  <c r="AL479" i="27"/>
  <c r="AL480" i="27"/>
  <c r="AL482" i="27"/>
  <c r="AL483" i="27"/>
  <c r="AL484" i="27"/>
  <c r="AL490" i="27"/>
  <c r="AL494" i="27"/>
  <c r="AL495" i="27"/>
  <c r="AL497" i="27"/>
  <c r="AL498" i="27"/>
  <c r="AL499" i="27"/>
  <c r="AL501" i="27"/>
  <c r="AL505" i="27"/>
  <c r="AL506" i="27"/>
  <c r="AL508" i="27"/>
  <c r="AL509" i="27"/>
  <c r="AL510" i="27"/>
  <c r="AL512" i="27"/>
  <c r="AL517" i="27"/>
  <c r="AL519" i="27"/>
  <c r="AL520" i="27"/>
  <c r="AL521" i="27"/>
  <c r="AL527" i="27"/>
  <c r="AL528" i="27"/>
  <c r="AL531" i="27"/>
  <c r="AL532" i="27"/>
  <c r="AL533" i="27"/>
  <c r="AL534" i="27"/>
  <c r="AL535" i="27"/>
  <c r="AL536" i="27"/>
  <c r="AL539" i="27"/>
  <c r="AL542" i="27"/>
  <c r="AL543" i="27"/>
  <c r="AL545" i="27"/>
  <c r="AL546" i="27"/>
  <c r="AL547" i="27"/>
  <c r="AL550" i="27"/>
  <c r="AL556" i="27"/>
  <c r="AL558" i="27"/>
  <c r="AL564" i="27"/>
  <c r="AL568" i="27"/>
  <c r="AL569" i="27"/>
  <c r="AL571" i="27"/>
  <c r="AL572" i="27"/>
  <c r="AL573" i="27"/>
  <c r="AL576" i="27"/>
  <c r="AL579" i="27"/>
  <c r="AL580" i="27"/>
  <c r="AL582" i="27"/>
  <c r="AL583" i="27"/>
  <c r="AL584" i="27"/>
  <c r="AL587" i="27"/>
  <c r="AL590" i="27"/>
  <c r="AL591" i="27"/>
  <c r="AL593" i="27"/>
  <c r="AL594" i="27"/>
  <c r="AL595" i="27"/>
  <c r="AL601" i="27"/>
  <c r="AL605" i="27"/>
  <c r="AL606" i="27"/>
  <c r="AL607" i="27"/>
  <c r="AL608" i="27"/>
  <c r="AL609" i="27"/>
  <c r="AL610" i="27"/>
  <c r="AL612" i="27"/>
  <c r="AL613" i="27"/>
  <c r="AL616" i="27"/>
  <c r="AL617" i="27"/>
  <c r="AL619" i="27"/>
  <c r="AL620" i="27"/>
  <c r="AL621" i="27"/>
  <c r="AL623" i="27"/>
  <c r="AL627" i="27"/>
  <c r="AL628" i="27"/>
  <c r="AL629" i="27"/>
  <c r="AL630" i="27"/>
  <c r="AL632" i="27"/>
  <c r="AL638" i="27"/>
  <c r="AL639" i="27"/>
  <c r="AL642" i="27"/>
  <c r="AL643" i="27"/>
  <c r="AL644" i="27"/>
  <c r="AL645" i="27"/>
  <c r="AL646" i="27"/>
  <c r="AL647" i="27"/>
  <c r="AL649" i="27"/>
  <c r="AL650" i="27"/>
  <c r="AL653" i="27"/>
  <c r="AL654" i="27"/>
  <c r="AL655" i="27"/>
  <c r="AL656" i="27"/>
  <c r="AL657" i="27"/>
  <c r="AL658" i="27"/>
  <c r="AL660" i="27"/>
  <c r="AL661" i="27"/>
  <c r="AL675" i="27"/>
  <c r="AK50" i="27"/>
  <c r="AK51" i="27"/>
  <c r="AK52" i="27"/>
  <c r="AK53" i="27"/>
  <c r="AK54" i="27"/>
  <c r="AK55" i="27"/>
  <c r="AK58" i="27"/>
  <c r="AK61" i="27"/>
  <c r="AK62" i="27"/>
  <c r="AK63" i="27"/>
  <c r="AK64" i="27"/>
  <c r="AK65" i="27"/>
  <c r="AK66" i="27"/>
  <c r="AK69" i="27"/>
  <c r="AK75" i="27"/>
  <c r="AK76" i="27"/>
  <c r="AK77" i="27"/>
  <c r="AK83" i="27"/>
  <c r="AK84" i="27"/>
  <c r="AK87" i="27"/>
  <c r="AK88" i="27"/>
  <c r="AK89" i="27"/>
  <c r="AK90" i="27"/>
  <c r="AK91" i="27"/>
  <c r="AK92" i="27"/>
  <c r="AK95" i="27"/>
  <c r="AK98" i="27"/>
  <c r="AK99" i="27"/>
  <c r="AK100" i="27"/>
  <c r="AK101" i="27"/>
  <c r="AK102" i="27"/>
  <c r="AK103" i="27"/>
  <c r="AK106" i="27"/>
  <c r="AK110" i="27"/>
  <c r="AK112" i="27"/>
  <c r="AK113" i="27"/>
  <c r="AK114" i="27"/>
  <c r="AK120" i="27"/>
  <c r="AK124" i="27"/>
  <c r="AK125" i="27"/>
  <c r="AK127" i="27"/>
  <c r="AK128" i="27"/>
  <c r="AK129" i="27"/>
  <c r="AK131" i="27"/>
  <c r="AK135" i="27"/>
  <c r="AK136" i="27"/>
  <c r="AK138" i="27"/>
  <c r="AK139" i="27"/>
  <c r="AK140" i="27"/>
  <c r="AK142" i="27"/>
  <c r="AK143" i="27"/>
  <c r="AK149" i="27"/>
  <c r="AK150" i="27"/>
  <c r="AK151" i="27"/>
  <c r="AK157" i="27"/>
  <c r="AK161" i="27"/>
  <c r="AK162" i="27"/>
  <c r="AK164" i="27"/>
  <c r="AK165" i="27"/>
  <c r="AK166" i="27"/>
  <c r="AK172" i="27"/>
  <c r="AK173" i="27"/>
  <c r="AK175" i="27"/>
  <c r="AK176" i="27"/>
  <c r="AK177" i="27"/>
  <c r="AK186" i="27"/>
  <c r="AK188" i="27"/>
  <c r="AK194" i="27"/>
  <c r="AK198" i="27"/>
  <c r="AK199" i="27"/>
  <c r="AK201" i="27"/>
  <c r="AK202" i="27"/>
  <c r="AK203" i="27"/>
  <c r="AK206" i="27"/>
  <c r="AK209" i="27"/>
  <c r="AK210" i="27"/>
  <c r="AK212" i="27"/>
  <c r="AK213" i="27"/>
  <c r="AK214" i="27"/>
  <c r="AK217" i="27"/>
  <c r="AK224" i="27"/>
  <c r="AK231" i="27"/>
  <c r="AK235" i="27"/>
  <c r="AK236" i="27"/>
  <c r="AK237" i="27"/>
  <c r="AK238" i="27"/>
  <c r="AK239" i="27"/>
  <c r="AK240" i="27"/>
  <c r="AK242" i="27"/>
  <c r="AK246" i="27"/>
  <c r="AK247" i="27"/>
  <c r="AK249" i="27"/>
  <c r="AK250" i="27"/>
  <c r="AK251" i="27"/>
  <c r="AK257" i="27"/>
  <c r="AK258" i="27"/>
  <c r="AK259" i="27"/>
  <c r="AK260" i="27"/>
  <c r="AK261" i="27"/>
  <c r="AK262" i="27"/>
  <c r="AK264" i="27"/>
  <c r="AK268" i="27"/>
  <c r="AK272" i="27"/>
  <c r="AK273" i="27"/>
  <c r="AK274" i="27"/>
  <c r="AK275" i="27"/>
  <c r="AK276" i="27"/>
  <c r="AK277" i="27"/>
  <c r="AK279" i="27"/>
  <c r="AK280" i="27"/>
  <c r="AK283" i="27"/>
  <c r="AK284" i="27"/>
  <c r="AK285" i="27"/>
  <c r="AK286" i="27"/>
  <c r="AK287" i="27"/>
  <c r="AK288" i="27"/>
  <c r="AK290" i="27"/>
  <c r="AK291" i="27"/>
  <c r="AK299" i="27"/>
  <c r="AK305" i="27"/>
  <c r="AK309" i="27"/>
  <c r="AK310" i="27"/>
  <c r="AK311" i="27"/>
  <c r="AK312" i="27"/>
  <c r="AK313" i="27"/>
  <c r="AK314" i="27"/>
  <c r="AK316" i="27"/>
  <c r="AK317" i="27"/>
  <c r="AK320" i="27"/>
  <c r="AK321" i="27"/>
  <c r="AK322" i="27"/>
  <c r="AK323" i="27"/>
  <c r="AK324" i="27"/>
  <c r="AK325" i="27"/>
  <c r="AK327" i="27"/>
  <c r="AK328" i="27"/>
  <c r="AK331" i="27"/>
  <c r="AK332" i="27"/>
  <c r="AK334" i="27"/>
  <c r="AK342" i="27"/>
  <c r="AK347" i="27"/>
  <c r="AK349" i="27"/>
  <c r="AK350" i="27"/>
  <c r="AK351" i="27"/>
  <c r="AK353" i="27"/>
  <c r="AK358" i="27"/>
  <c r="AK360" i="27"/>
  <c r="AK361" i="27"/>
  <c r="AK362" i="27"/>
  <c r="AK364" i="27"/>
  <c r="AK371" i="27"/>
  <c r="AK373" i="27"/>
  <c r="AK379" i="27"/>
  <c r="AK383" i="27"/>
  <c r="AK384" i="27"/>
  <c r="AK385" i="27"/>
  <c r="AK386" i="27"/>
  <c r="AK387" i="27"/>
  <c r="AK388" i="27"/>
  <c r="AK391" i="27"/>
  <c r="AK394" i="27"/>
  <c r="AK395" i="27"/>
  <c r="AK396" i="27"/>
  <c r="AK397" i="27"/>
  <c r="AK398" i="27"/>
  <c r="AK399" i="27"/>
  <c r="AK402" i="27"/>
  <c r="AK405" i="27"/>
  <c r="AK406" i="27"/>
  <c r="AK407" i="27"/>
  <c r="AK408" i="27"/>
  <c r="AK409" i="27"/>
  <c r="AK410" i="27"/>
  <c r="AK416" i="27"/>
  <c r="AK420" i="27"/>
  <c r="AK421" i="27"/>
  <c r="AK423" i="27"/>
  <c r="AK424" i="27"/>
  <c r="AK425" i="27"/>
  <c r="AK431" i="27"/>
  <c r="AK432" i="27"/>
  <c r="AK434" i="27"/>
  <c r="AK435" i="27"/>
  <c r="AK436" i="27"/>
  <c r="AK445" i="27"/>
  <c r="AK446" i="27"/>
  <c r="AK447" i="27"/>
  <c r="AK453" i="27"/>
  <c r="AK457" i="27"/>
  <c r="AK458" i="27"/>
  <c r="AK459" i="27"/>
  <c r="AK460" i="27"/>
  <c r="AK461" i="27"/>
  <c r="AK462" i="27"/>
  <c r="AK464" i="27"/>
  <c r="AK465" i="27"/>
  <c r="AK468" i="27"/>
  <c r="AK469" i="27"/>
  <c r="AK470" i="27"/>
  <c r="AK471" i="27"/>
  <c r="AK472" i="27"/>
  <c r="AK473" i="27"/>
  <c r="AK475" i="27"/>
  <c r="AK476" i="27"/>
  <c r="AK479" i="27"/>
  <c r="AK480" i="27"/>
  <c r="AK482" i="27"/>
  <c r="AK483" i="27"/>
  <c r="AK484" i="27"/>
  <c r="AK490" i="27"/>
  <c r="AK494" i="27"/>
  <c r="AK495" i="27"/>
  <c r="AK497" i="27"/>
  <c r="AK498" i="27"/>
  <c r="AK499" i="27"/>
  <c r="AK501" i="27"/>
  <c r="AK505" i="27"/>
  <c r="AK506" i="27"/>
  <c r="AK508" i="27"/>
  <c r="AK509" i="27"/>
  <c r="AK510" i="27"/>
  <c r="AK512" i="27"/>
  <c r="AK517" i="27"/>
  <c r="AK519" i="27"/>
  <c r="AK520" i="27"/>
  <c r="AK521" i="27"/>
  <c r="AK527" i="27"/>
  <c r="AK528" i="27"/>
  <c r="AK531" i="27"/>
  <c r="AK532" i="27"/>
  <c r="AK533" i="27"/>
  <c r="AK534" i="27"/>
  <c r="AK535" i="27"/>
  <c r="AK536" i="27"/>
  <c r="AK539" i="27"/>
  <c r="AK542" i="27"/>
  <c r="AK543" i="27"/>
  <c r="AK545" i="27"/>
  <c r="AK546" i="27"/>
  <c r="AK547" i="27"/>
  <c r="AK550" i="27"/>
  <c r="AK556" i="27"/>
  <c r="AK558" i="27"/>
  <c r="AK564" i="27"/>
  <c r="AK568" i="27"/>
  <c r="AK569" i="27"/>
  <c r="AK571" i="27"/>
  <c r="AK572" i="27"/>
  <c r="AK573" i="27"/>
  <c r="AK576" i="27"/>
  <c r="AK579" i="27"/>
  <c r="AK580" i="27"/>
  <c r="AK582" i="27"/>
  <c r="AK583" i="27"/>
  <c r="AK584" i="27"/>
  <c r="AK587" i="27"/>
  <c r="AK591" i="27"/>
  <c r="AK593" i="27"/>
  <c r="AK594" i="27"/>
  <c r="AK595" i="27"/>
  <c r="AK601" i="27"/>
  <c r="AK605" i="27"/>
  <c r="AK606" i="27"/>
  <c r="AK607" i="27"/>
  <c r="AK608" i="27"/>
  <c r="AK609" i="27"/>
  <c r="AK610" i="27"/>
  <c r="AK612" i="27"/>
  <c r="AK613" i="27"/>
  <c r="AK616" i="27"/>
  <c r="AK617" i="27"/>
  <c r="AK619" i="27"/>
  <c r="AK620" i="27"/>
  <c r="AK621" i="27"/>
  <c r="AK623" i="27"/>
  <c r="AK627" i="27"/>
  <c r="AK628" i="27"/>
  <c r="AK629" i="27"/>
  <c r="AK630" i="27"/>
  <c r="AK632" i="27"/>
  <c r="AK638" i="27"/>
  <c r="AK639" i="27"/>
  <c r="AK642" i="27"/>
  <c r="AK643" i="27"/>
  <c r="AK644" i="27"/>
  <c r="AK645" i="27"/>
  <c r="AK646" i="27"/>
  <c r="AK647" i="27"/>
  <c r="AK649" i="27"/>
  <c r="AK650" i="27"/>
  <c r="AK653" i="27"/>
  <c r="AK654" i="27"/>
  <c r="AK655" i="27"/>
  <c r="AK656" i="27"/>
  <c r="AK657" i="27"/>
  <c r="AK658" i="27"/>
  <c r="AK660" i="27"/>
  <c r="AK661" i="27"/>
  <c r="AK675" i="27"/>
  <c r="AP50" i="27"/>
  <c r="AP51" i="27"/>
  <c r="AP52" i="27"/>
  <c r="AP53" i="27"/>
  <c r="AP54" i="27"/>
  <c r="AP55" i="27"/>
  <c r="AP57" i="27"/>
  <c r="AP58" i="27"/>
  <c r="AP61" i="27"/>
  <c r="AP62" i="27"/>
  <c r="AP63" i="27"/>
  <c r="AP64" i="27"/>
  <c r="AP65" i="27"/>
  <c r="AP66" i="27"/>
  <c r="AP69" i="27"/>
  <c r="AP75" i="27"/>
  <c r="AP76" i="27"/>
  <c r="AP77" i="27"/>
  <c r="AP83" i="27"/>
  <c r="AP84" i="27"/>
  <c r="AP87" i="27"/>
  <c r="AP88" i="27"/>
  <c r="AP89" i="27"/>
  <c r="AP90" i="27"/>
  <c r="AP91" i="27"/>
  <c r="AP92" i="27"/>
  <c r="AP95" i="27"/>
  <c r="AP98" i="27"/>
  <c r="AP99" i="27"/>
  <c r="AP100" i="27"/>
  <c r="AP101" i="27"/>
  <c r="AP102" i="27"/>
  <c r="AP103" i="27"/>
  <c r="AP106" i="27"/>
  <c r="AP110" i="27"/>
  <c r="AP112" i="27"/>
  <c r="AP113" i="27"/>
  <c r="AP114" i="27"/>
  <c r="AP120" i="27"/>
  <c r="AP124" i="27"/>
  <c r="AP125" i="27"/>
  <c r="AP127" i="27"/>
  <c r="AP128" i="27"/>
  <c r="AP129" i="27"/>
  <c r="AP131" i="27"/>
  <c r="AP132" i="27"/>
  <c r="AP135" i="27"/>
  <c r="AP136" i="27"/>
  <c r="AP138" i="27"/>
  <c r="AP139" i="27"/>
  <c r="AP140" i="27"/>
  <c r="AP142" i="27"/>
  <c r="AP143" i="27"/>
  <c r="AP149" i="27"/>
  <c r="AP150" i="27"/>
  <c r="AP151" i="27"/>
  <c r="AP157" i="27"/>
  <c r="AP161" i="27"/>
  <c r="AP162" i="27"/>
  <c r="AP164" i="27"/>
  <c r="AP165" i="27"/>
  <c r="AP166" i="27"/>
  <c r="AP172" i="27"/>
  <c r="AP173" i="27"/>
  <c r="AP175" i="27"/>
  <c r="AP176" i="27"/>
  <c r="AP177" i="27"/>
  <c r="AP187" i="27"/>
  <c r="AP194" i="27"/>
  <c r="AP198" i="27"/>
  <c r="AP199" i="27"/>
  <c r="AP201" i="27"/>
  <c r="AP202" i="27"/>
  <c r="AP203" i="27"/>
  <c r="AP206" i="27"/>
  <c r="AP209" i="27"/>
  <c r="AP210" i="27"/>
  <c r="AP212" i="27"/>
  <c r="AP213" i="27"/>
  <c r="AP214" i="27"/>
  <c r="AP217" i="27"/>
  <c r="AP220" i="27"/>
  <c r="AP224" i="27"/>
  <c r="AP231" i="27"/>
  <c r="AP246" i="27"/>
  <c r="AP247" i="27"/>
  <c r="AP249" i="27"/>
  <c r="AP250" i="27"/>
  <c r="AP251" i="27"/>
  <c r="AP257" i="27"/>
  <c r="AP258" i="27"/>
  <c r="AP259" i="27"/>
  <c r="AP260" i="27"/>
  <c r="AP261" i="27"/>
  <c r="AP262" i="27"/>
  <c r="AP268" i="27"/>
  <c r="AP272" i="27"/>
  <c r="AP273" i="27"/>
  <c r="AP274" i="27"/>
  <c r="AP275" i="27"/>
  <c r="AP276" i="27"/>
  <c r="AP277" i="27"/>
  <c r="AP279" i="27"/>
  <c r="AP280" i="27"/>
  <c r="AP283" i="27"/>
  <c r="AP284" i="27"/>
  <c r="AP285" i="27"/>
  <c r="AP286" i="27"/>
  <c r="AP287" i="27"/>
  <c r="AP288" i="27"/>
  <c r="AP290" i="27"/>
  <c r="AP291" i="27"/>
  <c r="AP299" i="27"/>
  <c r="AP305" i="27"/>
  <c r="AP309" i="27"/>
  <c r="AP310" i="27"/>
  <c r="AP311" i="27"/>
  <c r="AP312" i="27"/>
  <c r="AP313" i="27"/>
  <c r="AP314" i="27"/>
  <c r="AP316" i="27"/>
  <c r="AP317" i="27"/>
  <c r="AP320" i="27"/>
  <c r="AP321" i="27"/>
  <c r="AP322" i="27"/>
  <c r="AP323" i="27"/>
  <c r="AP324" i="27"/>
  <c r="AP325" i="27"/>
  <c r="AP327" i="27"/>
  <c r="AP328" i="27"/>
  <c r="AP331" i="27"/>
  <c r="AP332" i="27"/>
  <c r="AP334" i="27"/>
  <c r="AP342" i="27"/>
  <c r="AP347" i="27"/>
  <c r="AP349" i="27"/>
  <c r="AP350" i="27"/>
  <c r="AP351" i="27"/>
  <c r="AP353" i="27"/>
  <c r="AP358" i="27"/>
  <c r="AP360" i="27"/>
  <c r="AP361" i="27"/>
  <c r="AP362" i="27"/>
  <c r="AP364" i="27"/>
  <c r="AP371" i="27"/>
  <c r="AP373" i="27"/>
  <c r="AP379" i="27"/>
  <c r="AP391" i="27"/>
  <c r="AP394" i="27"/>
  <c r="AP395" i="27"/>
  <c r="AP396" i="27"/>
  <c r="AP397" i="27"/>
  <c r="AP398" i="27"/>
  <c r="AP399" i="27"/>
  <c r="AP402" i="27"/>
  <c r="AP408" i="27"/>
  <c r="AP409" i="27"/>
  <c r="AP410" i="27"/>
  <c r="AP416" i="27"/>
  <c r="AP420" i="27"/>
  <c r="AP421" i="27"/>
  <c r="AP423" i="27"/>
  <c r="AP424" i="27"/>
  <c r="AP425" i="27"/>
  <c r="AP431" i="27"/>
  <c r="AP432" i="27"/>
  <c r="AP434" i="27"/>
  <c r="AP435" i="27"/>
  <c r="AP436" i="27"/>
  <c r="AP438" i="27"/>
  <c r="AP445" i="27"/>
  <c r="AP446" i="27"/>
  <c r="AP447" i="27"/>
  <c r="AP453" i="27"/>
  <c r="AP457" i="27"/>
  <c r="AP458" i="27"/>
  <c r="AP459" i="27"/>
  <c r="AP460" i="27"/>
  <c r="AP461" i="27"/>
  <c r="AP462" i="27"/>
  <c r="AP464" i="27"/>
  <c r="AP465" i="27"/>
  <c r="AP468" i="27"/>
  <c r="AP469" i="27"/>
  <c r="AP470" i="27"/>
  <c r="AP471" i="27"/>
  <c r="AP472" i="27"/>
  <c r="AP473" i="27"/>
  <c r="AP475" i="27"/>
  <c r="AP476" i="27"/>
  <c r="AP479" i="27"/>
  <c r="AP480" i="27"/>
  <c r="AP482" i="27"/>
  <c r="AP483" i="27"/>
  <c r="AP484" i="27"/>
  <c r="AP490" i="27"/>
  <c r="AP494" i="27"/>
  <c r="AP495" i="27"/>
  <c r="AP497" i="27"/>
  <c r="AP498" i="27"/>
  <c r="AP501" i="27"/>
  <c r="AP505" i="27"/>
  <c r="AP506" i="27"/>
  <c r="AP508" i="27"/>
  <c r="AP509" i="27"/>
  <c r="AP510" i="27"/>
  <c r="AP512" i="27"/>
  <c r="AP517" i="27"/>
  <c r="AP519" i="27"/>
  <c r="AP520" i="27"/>
  <c r="AP521" i="27"/>
  <c r="AP527" i="27"/>
  <c r="AP528" i="27"/>
  <c r="AP531" i="27"/>
  <c r="AP532" i="27"/>
  <c r="AP534" i="27"/>
  <c r="AP535" i="27"/>
  <c r="AP536" i="27"/>
  <c r="AP539" i="27"/>
  <c r="AP542" i="27"/>
  <c r="AP543" i="27"/>
  <c r="AP545" i="27"/>
  <c r="AP546" i="27"/>
  <c r="AP550" i="27"/>
  <c r="AP553" i="27"/>
  <c r="AP556" i="27"/>
  <c r="AP558" i="27"/>
  <c r="AP564" i="27"/>
  <c r="AP568" i="27"/>
  <c r="AP569" i="27"/>
  <c r="AP571" i="27"/>
  <c r="AP572" i="27"/>
  <c r="AP573" i="27"/>
  <c r="AP576" i="27"/>
  <c r="AP579" i="27"/>
  <c r="AP580" i="27"/>
  <c r="AP582" i="27"/>
  <c r="AP583" i="27"/>
  <c r="AP584" i="27"/>
  <c r="AP587" i="27"/>
  <c r="AP591" i="27"/>
  <c r="AP593" i="27"/>
  <c r="AP594" i="27"/>
  <c r="AP601" i="27"/>
  <c r="AP605" i="27"/>
  <c r="AP606" i="27"/>
  <c r="AP607" i="27"/>
  <c r="AP608" i="27"/>
  <c r="AP609" i="27"/>
  <c r="AP610" i="27"/>
  <c r="AP612" i="27"/>
  <c r="AP613" i="27"/>
  <c r="AP616" i="27"/>
  <c r="AP617" i="27"/>
  <c r="AP619" i="27"/>
  <c r="AP620" i="27"/>
  <c r="AP621" i="27"/>
  <c r="AP627" i="27"/>
  <c r="AP628" i="27"/>
  <c r="AP629" i="27"/>
  <c r="AP630" i="27"/>
  <c r="AP632" i="27"/>
  <c r="AP638" i="27"/>
  <c r="AP639" i="27"/>
  <c r="AP642" i="27"/>
  <c r="AP643" i="27"/>
  <c r="AP644" i="27"/>
  <c r="AP646" i="27"/>
  <c r="AP647" i="27"/>
  <c r="AP649" i="27"/>
  <c r="AP650" i="27"/>
  <c r="AP653" i="27"/>
  <c r="AP654" i="27"/>
  <c r="AP655" i="27"/>
  <c r="AP656" i="27"/>
  <c r="AP657" i="27"/>
  <c r="AP658" i="27"/>
  <c r="AP660" i="27"/>
  <c r="AP661" i="27"/>
  <c r="AP675" i="27"/>
  <c r="AO50" i="27"/>
  <c r="AO51" i="27"/>
  <c r="AO52" i="27"/>
  <c r="AO53" i="27"/>
  <c r="AO54" i="27"/>
  <c r="AO55" i="27"/>
  <c r="AO57" i="27"/>
  <c r="AO58" i="27"/>
  <c r="AO61" i="27"/>
  <c r="AO62" i="27"/>
  <c r="AO63" i="27"/>
  <c r="AO64" i="27"/>
  <c r="AO65" i="27"/>
  <c r="AO66" i="27"/>
  <c r="AO69" i="27"/>
  <c r="AO75" i="27"/>
  <c r="AO76" i="27"/>
  <c r="AO77" i="27"/>
  <c r="AO83" i="27"/>
  <c r="AO84" i="27"/>
  <c r="AO87" i="27"/>
  <c r="AO88" i="27"/>
  <c r="AO89" i="27"/>
  <c r="AO90" i="27"/>
  <c r="AO91" i="27"/>
  <c r="AO92" i="27"/>
  <c r="AO95" i="27"/>
  <c r="AO98" i="27"/>
  <c r="AO99" i="27"/>
  <c r="AO100" i="27"/>
  <c r="AO101" i="27"/>
  <c r="AO102" i="27"/>
  <c r="AO103" i="27"/>
  <c r="AO106" i="27"/>
  <c r="AO110" i="27"/>
  <c r="AO112" i="27"/>
  <c r="AO113" i="27"/>
  <c r="AO114" i="27"/>
  <c r="AO120" i="27"/>
  <c r="AO124" i="27"/>
  <c r="AO125" i="27"/>
  <c r="AO127" i="27"/>
  <c r="AO128" i="27"/>
  <c r="AO129" i="27"/>
  <c r="AO131" i="27"/>
  <c r="AO132" i="27"/>
  <c r="AO135" i="27"/>
  <c r="AO136" i="27"/>
  <c r="AO138" i="27"/>
  <c r="AO139" i="27"/>
  <c r="AO140" i="27"/>
  <c r="AO142" i="27"/>
  <c r="AO143" i="27"/>
  <c r="AO149" i="27"/>
  <c r="AO150" i="27"/>
  <c r="AO151" i="27"/>
  <c r="AO157" i="27"/>
  <c r="AO161" i="27"/>
  <c r="AO162" i="27"/>
  <c r="AO164" i="27"/>
  <c r="AO165" i="27"/>
  <c r="AO166" i="27"/>
  <c r="AO172" i="27"/>
  <c r="AO173" i="27"/>
  <c r="AO175" i="27"/>
  <c r="AO176" i="27"/>
  <c r="AO177" i="27"/>
  <c r="AO187" i="27"/>
  <c r="AO194" i="27"/>
  <c r="AO198" i="27"/>
  <c r="AO199" i="27"/>
  <c r="AO201" i="27"/>
  <c r="AO202" i="27"/>
  <c r="AO206" i="27"/>
  <c r="AO209" i="27"/>
  <c r="AO210" i="27"/>
  <c r="AO212" i="27"/>
  <c r="AO213" i="27"/>
  <c r="AO214" i="27"/>
  <c r="AO217" i="27"/>
  <c r="AO220" i="27"/>
  <c r="AO224" i="27"/>
  <c r="AO231" i="27"/>
  <c r="AO242" i="27"/>
  <c r="AO246" i="27"/>
  <c r="AO247" i="27"/>
  <c r="AO249" i="27"/>
  <c r="AO250" i="27"/>
  <c r="AO251" i="27"/>
  <c r="AO257" i="27"/>
  <c r="AO258" i="27"/>
  <c r="AO259" i="27"/>
  <c r="AO260" i="27"/>
  <c r="AO261" i="27"/>
  <c r="AO262" i="27"/>
  <c r="AO264" i="27"/>
  <c r="AO268" i="27"/>
  <c r="AO272" i="27"/>
  <c r="AO273" i="27"/>
  <c r="AO274" i="27"/>
  <c r="AO275" i="27"/>
  <c r="AO276" i="27"/>
  <c r="AO277" i="27"/>
  <c r="AO279" i="27"/>
  <c r="AO280" i="27"/>
  <c r="AO283" i="27"/>
  <c r="AO284" i="27"/>
  <c r="AO285" i="27"/>
  <c r="AO286" i="27"/>
  <c r="AO287" i="27"/>
  <c r="AO288" i="27"/>
  <c r="AO290" i="27"/>
  <c r="AO291" i="27"/>
  <c r="AO299" i="27"/>
  <c r="AO305" i="27"/>
  <c r="AO309" i="27"/>
  <c r="AO310" i="27"/>
  <c r="AO311" i="27"/>
  <c r="AO312" i="27"/>
  <c r="AO313" i="27"/>
  <c r="AO314" i="27"/>
  <c r="AO316" i="27"/>
  <c r="AO317" i="27"/>
  <c r="AO320" i="27"/>
  <c r="AO321" i="27"/>
  <c r="AO322" i="27"/>
  <c r="AO323" i="27"/>
  <c r="AO324" i="27"/>
  <c r="AO325" i="27"/>
  <c r="AO327" i="27"/>
  <c r="AO328" i="27"/>
  <c r="AO331" i="27"/>
  <c r="AO332" i="27"/>
  <c r="AO334" i="27"/>
  <c r="AO342" i="27"/>
  <c r="AO347" i="27"/>
  <c r="AO349" i="27"/>
  <c r="AO350" i="27"/>
  <c r="AO351" i="27"/>
  <c r="AO353" i="27"/>
  <c r="AO358" i="27"/>
  <c r="AO360" i="27"/>
  <c r="AO361" i="27"/>
  <c r="AO362" i="27"/>
  <c r="AO364" i="27"/>
  <c r="AO371" i="27"/>
  <c r="AO373" i="27"/>
  <c r="AO379" i="27"/>
  <c r="AO391" i="27"/>
  <c r="AO394" i="27"/>
  <c r="AO395" i="27"/>
  <c r="AO396" i="27"/>
  <c r="AO397" i="27"/>
  <c r="AO398" i="27"/>
  <c r="AO399" i="27"/>
  <c r="AO402" i="27"/>
  <c r="AO408" i="27"/>
  <c r="AO409" i="27"/>
  <c r="AO410" i="27"/>
  <c r="AO416" i="27"/>
  <c r="AO420" i="27"/>
  <c r="AO421" i="27"/>
  <c r="AO423" i="27"/>
  <c r="AO424" i="27"/>
  <c r="AO425" i="27"/>
  <c r="AO431" i="27"/>
  <c r="AO432" i="27"/>
  <c r="AO434" i="27"/>
  <c r="AO435" i="27"/>
  <c r="AO436" i="27"/>
  <c r="AO438" i="27"/>
  <c r="AO445" i="27"/>
  <c r="AO446" i="27"/>
  <c r="AO447" i="27"/>
  <c r="AO453" i="27"/>
  <c r="AO457" i="27"/>
  <c r="AO458" i="27"/>
  <c r="AO459" i="27"/>
  <c r="AO460" i="27"/>
  <c r="AO461" i="27"/>
  <c r="AO462" i="27"/>
  <c r="AO464" i="27"/>
  <c r="AO465" i="27"/>
  <c r="AO468" i="27"/>
  <c r="AO469" i="27"/>
  <c r="AO470" i="27"/>
  <c r="AO471" i="27"/>
  <c r="AO472" i="27"/>
  <c r="AO473" i="27"/>
  <c r="AO475" i="27"/>
  <c r="AO476" i="27"/>
  <c r="AO479" i="27"/>
  <c r="AO480" i="27"/>
  <c r="AO482" i="27"/>
  <c r="AO483" i="27"/>
  <c r="AO484" i="27"/>
  <c r="AO490" i="27"/>
  <c r="AO494" i="27"/>
  <c r="AO495" i="27"/>
  <c r="AO497" i="27"/>
  <c r="AO498" i="27"/>
  <c r="AO501" i="27"/>
  <c r="AO505" i="27"/>
  <c r="AO506" i="27"/>
  <c r="AO508" i="27"/>
  <c r="AO509" i="27"/>
  <c r="AO510" i="27"/>
  <c r="AO512" i="27"/>
  <c r="AO517" i="27"/>
  <c r="AO519" i="27"/>
  <c r="AO520" i="27"/>
  <c r="AO521" i="27"/>
  <c r="AO527" i="27"/>
  <c r="AO528" i="27"/>
  <c r="AO531" i="27"/>
  <c r="AO532" i="27"/>
  <c r="AO533" i="27"/>
  <c r="AO534" i="27"/>
  <c r="AO535" i="27"/>
  <c r="AO536" i="27"/>
  <c r="AO539" i="27"/>
  <c r="AO542" i="27"/>
  <c r="AO543" i="27"/>
  <c r="AO545" i="27"/>
  <c r="AO546" i="27"/>
  <c r="AO550" i="27"/>
  <c r="AO553" i="27"/>
  <c r="AO556" i="27"/>
  <c r="AO558" i="27"/>
  <c r="AO564" i="27"/>
  <c r="AO568" i="27"/>
  <c r="AO569" i="27"/>
  <c r="AO571" i="27"/>
  <c r="AO572" i="27"/>
  <c r="AO573" i="27"/>
  <c r="AO576" i="27"/>
  <c r="AO579" i="27"/>
  <c r="AO580" i="27"/>
  <c r="AO582" i="27"/>
  <c r="AO583" i="27"/>
  <c r="AO584" i="27"/>
  <c r="AO587" i="27"/>
  <c r="AO591" i="27"/>
  <c r="AO593" i="27"/>
  <c r="AO594" i="27"/>
  <c r="AO601" i="27"/>
  <c r="AO605" i="27"/>
  <c r="AO606" i="27"/>
  <c r="AO607" i="27"/>
  <c r="AO608" i="27"/>
  <c r="AO609" i="27"/>
  <c r="AO610" i="27"/>
  <c r="AO612" i="27"/>
  <c r="AO613" i="27"/>
  <c r="AO616" i="27"/>
  <c r="AO617" i="27"/>
  <c r="AO619" i="27"/>
  <c r="AO620" i="27"/>
  <c r="AO621" i="27"/>
  <c r="AO627" i="27"/>
  <c r="AO628" i="27"/>
  <c r="AO629" i="27"/>
  <c r="AO630" i="27"/>
  <c r="AO632" i="27"/>
  <c r="AO638" i="27"/>
  <c r="AO639" i="27"/>
  <c r="AO642" i="27"/>
  <c r="AO643" i="27"/>
  <c r="AO644" i="27"/>
  <c r="AO646" i="27"/>
  <c r="AO647" i="27"/>
  <c r="AO649" i="27"/>
  <c r="AO650" i="27"/>
  <c r="AO653" i="27"/>
  <c r="AO654" i="27"/>
  <c r="AO655" i="27"/>
  <c r="AO656" i="27"/>
  <c r="AO657" i="27"/>
  <c r="AO658" i="27"/>
  <c r="AO660" i="27"/>
  <c r="AO661" i="27"/>
  <c r="AO675" i="27"/>
  <c r="AN50" i="27"/>
  <c r="AN51" i="27"/>
  <c r="AN52" i="27"/>
  <c r="AN53" i="27"/>
  <c r="AN54" i="27"/>
  <c r="AN55" i="27"/>
  <c r="AN58" i="27"/>
  <c r="AN61" i="27"/>
  <c r="AN62" i="27"/>
  <c r="AN63" i="27"/>
  <c r="AN64" i="27"/>
  <c r="AN65" i="27"/>
  <c r="AN66" i="27"/>
  <c r="AN69" i="27"/>
  <c r="AN75" i="27"/>
  <c r="AN76" i="27"/>
  <c r="AN77" i="27"/>
  <c r="AN83" i="27"/>
  <c r="AN84" i="27"/>
  <c r="AN87" i="27"/>
  <c r="AN88" i="27"/>
  <c r="AN89" i="27"/>
  <c r="AN90" i="27"/>
  <c r="AN91" i="27"/>
  <c r="AN92" i="27"/>
  <c r="AN95" i="27"/>
  <c r="AN98" i="27"/>
  <c r="AN99" i="27"/>
  <c r="AN100" i="27"/>
  <c r="AN101" i="27"/>
  <c r="AN102" i="27"/>
  <c r="AN103" i="27"/>
  <c r="AN106" i="27"/>
  <c r="AN110" i="27"/>
  <c r="AN112" i="27"/>
  <c r="AN113" i="27"/>
  <c r="AN114" i="27"/>
  <c r="AN120" i="27"/>
  <c r="AN124" i="27"/>
  <c r="AN125" i="27"/>
  <c r="AN127" i="27"/>
  <c r="AN128" i="27"/>
  <c r="AN129" i="27"/>
  <c r="AN131" i="27"/>
  <c r="AN132" i="27"/>
  <c r="AN135" i="27"/>
  <c r="AN136" i="27"/>
  <c r="AN138" i="27"/>
  <c r="AN139" i="27"/>
  <c r="AN140" i="27"/>
  <c r="AN142" i="27"/>
  <c r="AN143" i="27"/>
  <c r="AN149" i="27"/>
  <c r="AN150" i="27"/>
  <c r="AN151" i="27"/>
  <c r="AN157" i="27"/>
  <c r="AN161" i="27"/>
  <c r="AN162" i="27"/>
  <c r="AN164" i="27"/>
  <c r="AN165" i="27"/>
  <c r="AN166" i="27"/>
  <c r="AN172" i="27"/>
  <c r="AN173" i="27"/>
  <c r="AN175" i="27"/>
  <c r="AN176" i="27"/>
  <c r="AN177" i="27"/>
  <c r="AN187" i="27"/>
  <c r="AN194" i="27"/>
  <c r="AN198" i="27"/>
  <c r="AN199" i="27"/>
  <c r="AN201" i="27"/>
  <c r="AN202" i="27"/>
  <c r="AN203" i="27"/>
  <c r="AN206" i="27"/>
  <c r="AN209" i="27"/>
  <c r="AN210" i="27"/>
  <c r="AN212" i="27"/>
  <c r="AN213" i="27"/>
  <c r="AN214" i="27"/>
  <c r="AN217" i="27"/>
  <c r="AN220" i="27"/>
  <c r="AN224" i="27"/>
  <c r="AN231" i="27"/>
  <c r="AN242" i="27"/>
  <c r="AN246" i="27"/>
  <c r="AN247" i="27"/>
  <c r="AN249" i="27"/>
  <c r="AN250" i="27"/>
  <c r="AN251" i="27"/>
  <c r="AN257" i="27"/>
  <c r="AN258" i="27"/>
  <c r="AN259" i="27"/>
  <c r="AN260" i="27"/>
  <c r="AN261" i="27"/>
  <c r="AN262" i="27"/>
  <c r="AN264" i="27"/>
  <c r="AN268" i="27"/>
  <c r="AN272" i="27"/>
  <c r="AN273" i="27"/>
  <c r="AN274" i="27"/>
  <c r="AN275" i="27"/>
  <c r="AN276" i="27"/>
  <c r="AN277" i="27"/>
  <c r="AN279" i="27"/>
  <c r="AN280" i="27"/>
  <c r="AN283" i="27"/>
  <c r="AN284" i="27"/>
  <c r="AN285" i="27"/>
  <c r="AN286" i="27"/>
  <c r="AN287" i="27"/>
  <c r="AN288" i="27"/>
  <c r="AN290" i="27"/>
  <c r="AN291" i="27"/>
  <c r="AN299" i="27"/>
  <c r="AN305" i="27"/>
  <c r="AN309" i="27"/>
  <c r="AN310" i="27"/>
  <c r="AN311" i="27"/>
  <c r="AN312" i="27"/>
  <c r="AN313" i="27"/>
  <c r="AN314" i="27"/>
  <c r="AN316" i="27"/>
  <c r="AN317" i="27"/>
  <c r="AN320" i="27"/>
  <c r="AN321" i="27"/>
  <c r="AN322" i="27"/>
  <c r="AN323" i="27"/>
  <c r="AN324" i="27"/>
  <c r="AN325" i="27"/>
  <c r="AN327" i="27"/>
  <c r="AN328" i="27"/>
  <c r="AN331" i="27"/>
  <c r="AN332" i="27"/>
  <c r="AN334" i="27"/>
  <c r="AN342" i="27"/>
  <c r="AN347" i="27"/>
  <c r="AN349" i="27"/>
  <c r="AN350" i="27"/>
  <c r="AN351" i="27"/>
  <c r="AN353" i="27"/>
  <c r="AN358" i="27"/>
  <c r="AN360" i="27"/>
  <c r="AN361" i="27"/>
  <c r="AN362" i="27"/>
  <c r="AN364" i="27"/>
  <c r="AN371" i="27"/>
  <c r="AN373" i="27"/>
  <c r="AN379" i="27"/>
  <c r="AN391" i="27"/>
  <c r="AN394" i="27"/>
  <c r="AN395" i="27"/>
  <c r="AN396" i="27"/>
  <c r="AN397" i="27"/>
  <c r="AN398" i="27"/>
  <c r="AN399" i="27"/>
  <c r="AN402" i="27"/>
  <c r="AN408" i="27"/>
  <c r="AN409" i="27"/>
  <c r="AN410" i="27"/>
  <c r="AN416" i="27"/>
  <c r="AN420" i="27"/>
  <c r="AN421" i="27"/>
  <c r="AN423" i="27"/>
  <c r="AN424" i="27"/>
  <c r="AN425" i="27"/>
  <c r="AN431" i="27"/>
  <c r="AN432" i="27"/>
  <c r="AN434" i="27"/>
  <c r="AN435" i="27"/>
  <c r="AN436" i="27"/>
  <c r="AN438" i="27"/>
  <c r="AN445" i="27"/>
  <c r="AN446" i="27"/>
  <c r="AN447" i="27"/>
  <c r="AN453" i="27"/>
  <c r="AN457" i="27"/>
  <c r="AN458" i="27"/>
  <c r="AN459" i="27"/>
  <c r="AN460" i="27"/>
  <c r="AN461" i="27"/>
  <c r="AN462" i="27"/>
  <c r="AN464" i="27"/>
  <c r="AN465" i="27"/>
  <c r="AN468" i="27"/>
  <c r="AN469" i="27"/>
  <c r="AN470" i="27"/>
  <c r="AN471" i="27"/>
  <c r="AN472" i="27"/>
  <c r="AN473" i="27"/>
  <c r="AN475" i="27"/>
  <c r="AN476" i="27"/>
  <c r="AN479" i="27"/>
  <c r="AN480" i="27"/>
  <c r="AN482" i="27"/>
  <c r="AN483" i="27"/>
  <c r="AN484" i="27"/>
  <c r="AN490" i="27"/>
  <c r="AN494" i="27"/>
  <c r="AN495" i="27"/>
  <c r="AN497" i="27"/>
  <c r="AN498" i="27"/>
  <c r="AN501" i="27"/>
  <c r="AN505" i="27"/>
  <c r="AN506" i="27"/>
  <c r="AN508" i="27"/>
  <c r="AN509" i="27"/>
  <c r="AN510" i="27"/>
  <c r="AN512" i="27"/>
  <c r="AN517" i="27"/>
  <c r="AN519" i="27"/>
  <c r="AN520" i="27"/>
  <c r="AN521" i="27"/>
  <c r="AN527" i="27"/>
  <c r="AN528" i="27"/>
  <c r="AN531" i="27"/>
  <c r="AN532" i="27"/>
  <c r="AN533" i="27"/>
  <c r="AN534" i="27"/>
  <c r="AN535" i="27"/>
  <c r="AN536" i="27"/>
  <c r="AN539" i="27"/>
  <c r="AN542" i="27"/>
  <c r="AN543" i="27"/>
  <c r="AN545" i="27"/>
  <c r="AN546" i="27"/>
  <c r="AN550" i="27"/>
  <c r="AN553" i="27"/>
  <c r="AN556" i="27"/>
  <c r="AN558" i="27"/>
  <c r="AN564" i="27"/>
  <c r="AN568" i="27"/>
  <c r="AN569" i="27"/>
  <c r="AN571" i="27"/>
  <c r="AN572" i="27"/>
  <c r="AN573" i="27"/>
  <c r="AN576" i="27"/>
  <c r="AN579" i="27"/>
  <c r="AN580" i="27"/>
  <c r="AN582" i="27"/>
  <c r="AN583" i="27"/>
  <c r="AN584" i="27"/>
  <c r="AN587" i="27"/>
  <c r="AN591" i="27"/>
  <c r="AN593" i="27"/>
  <c r="AN594" i="27"/>
  <c r="AN601" i="27"/>
  <c r="AN605" i="27"/>
  <c r="AN606" i="27"/>
  <c r="AN607" i="27"/>
  <c r="AN608" i="27"/>
  <c r="AN609" i="27"/>
  <c r="AN610" i="27"/>
  <c r="AN612" i="27"/>
  <c r="AN613" i="27"/>
  <c r="AN616" i="27"/>
  <c r="AN617" i="27"/>
  <c r="AN619" i="27"/>
  <c r="AN620" i="27"/>
  <c r="AN621" i="27"/>
  <c r="AN627" i="27"/>
  <c r="AN628" i="27"/>
  <c r="AN629" i="27"/>
  <c r="AN630" i="27"/>
  <c r="AN632" i="27"/>
  <c r="AN638" i="27"/>
  <c r="AN639" i="27"/>
  <c r="AN642" i="27"/>
  <c r="AN643" i="27"/>
  <c r="AN644" i="27"/>
  <c r="AN646" i="27"/>
  <c r="AN647" i="27"/>
  <c r="AN650" i="27"/>
  <c r="AN653" i="27"/>
  <c r="AN654" i="27"/>
  <c r="AN655" i="27"/>
  <c r="AN656" i="27"/>
  <c r="AN657" i="27"/>
  <c r="AN658" i="27"/>
  <c r="AN660" i="27"/>
  <c r="AN661" i="27"/>
  <c r="AN675" i="27"/>
  <c r="K677" i="27"/>
  <c r="J677" i="27"/>
  <c r="J674" i="27" s="1"/>
  <c r="I677" i="27"/>
  <c r="L675" i="27"/>
  <c r="K670" i="27"/>
  <c r="J670" i="27"/>
  <c r="I670" i="27"/>
  <c r="J663" i="27"/>
  <c r="K662" i="27"/>
  <c r="J662" i="27"/>
  <c r="I662" i="27"/>
  <c r="L661" i="27"/>
  <c r="L660" i="27"/>
  <c r="K659" i="27"/>
  <c r="J659" i="27"/>
  <c r="I659" i="27"/>
  <c r="L658" i="27"/>
  <c r="L657" i="27"/>
  <c r="L656" i="27"/>
  <c r="L655" i="27"/>
  <c r="L654" i="27"/>
  <c r="L653" i="27"/>
  <c r="K651" i="27"/>
  <c r="J651" i="27"/>
  <c r="I651" i="27"/>
  <c r="L650" i="27"/>
  <c r="L649" i="27"/>
  <c r="K648" i="27"/>
  <c r="K641" i="27" s="1"/>
  <c r="J648" i="27"/>
  <c r="I648" i="27"/>
  <c r="L647" i="27"/>
  <c r="L646" i="27"/>
  <c r="L645" i="27"/>
  <c r="L644" i="27"/>
  <c r="L643" i="27"/>
  <c r="L642" i="27"/>
  <c r="K640" i="27"/>
  <c r="J640" i="27"/>
  <c r="I640" i="27"/>
  <c r="L638" i="27"/>
  <c r="K636" i="27"/>
  <c r="J636" i="27"/>
  <c r="I636" i="27"/>
  <c r="L635" i="27"/>
  <c r="L634" i="27"/>
  <c r="K633" i="27"/>
  <c r="J633" i="27"/>
  <c r="I633" i="27"/>
  <c r="I626" i="27" s="1"/>
  <c r="L632" i="27"/>
  <c r="L630" i="27"/>
  <c r="L629" i="27"/>
  <c r="L628" i="27"/>
  <c r="L627" i="27"/>
  <c r="J626" i="27"/>
  <c r="K625" i="27"/>
  <c r="J625" i="27"/>
  <c r="I625" i="27"/>
  <c r="L623" i="27"/>
  <c r="K622" i="27"/>
  <c r="J622" i="27"/>
  <c r="I622" i="27"/>
  <c r="L621" i="27"/>
  <c r="L620" i="27"/>
  <c r="L619" i="27"/>
  <c r="L617" i="27"/>
  <c r="L616" i="27"/>
  <c r="K614" i="27"/>
  <c r="J614" i="27"/>
  <c r="I614" i="27"/>
  <c r="L613" i="27"/>
  <c r="L612" i="27"/>
  <c r="K611" i="27"/>
  <c r="J611" i="27"/>
  <c r="I611" i="27"/>
  <c r="L610" i="27"/>
  <c r="L609" i="27"/>
  <c r="L608" i="27"/>
  <c r="L607" i="27"/>
  <c r="L606" i="27"/>
  <c r="L605" i="27"/>
  <c r="K603" i="27"/>
  <c r="J603" i="27"/>
  <c r="I603" i="27"/>
  <c r="L601" i="27"/>
  <c r="K599" i="27"/>
  <c r="J599" i="27"/>
  <c r="I599" i="27"/>
  <c r="K596" i="27"/>
  <c r="J596" i="27"/>
  <c r="I596" i="27"/>
  <c r="L594" i="27"/>
  <c r="L593" i="27"/>
  <c r="L591" i="27"/>
  <c r="L590" i="27"/>
  <c r="K588" i="27"/>
  <c r="J588" i="27"/>
  <c r="I588" i="27"/>
  <c r="L587" i="27"/>
  <c r="K585" i="27"/>
  <c r="J585" i="27"/>
  <c r="I585" i="27"/>
  <c r="L584" i="27"/>
  <c r="L583" i="27"/>
  <c r="L582" i="27"/>
  <c r="L580" i="27"/>
  <c r="L579" i="27"/>
  <c r="K577" i="27"/>
  <c r="J577" i="27"/>
  <c r="I577" i="27"/>
  <c r="K574" i="27"/>
  <c r="J574" i="27"/>
  <c r="I574" i="27"/>
  <c r="L573" i="27"/>
  <c r="L572" i="27"/>
  <c r="L571" i="27"/>
  <c r="L569" i="27"/>
  <c r="L568" i="27"/>
  <c r="K566" i="27"/>
  <c r="J566" i="27"/>
  <c r="I566" i="27"/>
  <c r="L564" i="27"/>
  <c r="K563" i="27"/>
  <c r="K559" i="27"/>
  <c r="J559" i="27"/>
  <c r="I559" i="27"/>
  <c r="L558" i="27"/>
  <c r="L556" i="27"/>
  <c r="L553" i="27"/>
  <c r="K551" i="27"/>
  <c r="J551" i="27"/>
  <c r="I551" i="27"/>
  <c r="L550" i="27"/>
  <c r="K548" i="27"/>
  <c r="J548" i="27"/>
  <c r="I548" i="27"/>
  <c r="L547" i="27"/>
  <c r="L546" i="27"/>
  <c r="L545" i="27"/>
  <c r="L543" i="27"/>
  <c r="L542" i="27"/>
  <c r="K540" i="27"/>
  <c r="J540" i="27"/>
  <c r="I540" i="27"/>
  <c r="L539" i="27"/>
  <c r="K537" i="27"/>
  <c r="J537" i="27"/>
  <c r="I537" i="27"/>
  <c r="L536" i="27"/>
  <c r="L535" i="27"/>
  <c r="L534" i="27"/>
  <c r="L532" i="27"/>
  <c r="L531" i="27"/>
  <c r="K529" i="27"/>
  <c r="J529" i="27"/>
  <c r="J526" i="27" s="1"/>
  <c r="I529" i="27"/>
  <c r="L528" i="27"/>
  <c r="L527" i="27"/>
  <c r="I526" i="27"/>
  <c r="K522" i="27"/>
  <c r="K515" i="27" s="1"/>
  <c r="J522" i="27"/>
  <c r="I522" i="27"/>
  <c r="L521" i="27"/>
  <c r="L520" i="27"/>
  <c r="L519" i="27"/>
  <c r="L517" i="27"/>
  <c r="J515" i="27"/>
  <c r="K514" i="27"/>
  <c r="J514" i="27"/>
  <c r="I514" i="27"/>
  <c r="L512" i="27"/>
  <c r="K511" i="27"/>
  <c r="J511" i="27"/>
  <c r="I511" i="27"/>
  <c r="L510" i="27"/>
  <c r="L509" i="27"/>
  <c r="L508" i="27"/>
  <c r="L506" i="27"/>
  <c r="L505" i="27"/>
  <c r="K503" i="27"/>
  <c r="J503" i="27"/>
  <c r="I503" i="27"/>
  <c r="L501" i="27"/>
  <c r="K500" i="27"/>
  <c r="J500" i="27"/>
  <c r="I500" i="27"/>
  <c r="L498" i="27"/>
  <c r="L497" i="27"/>
  <c r="L495" i="27"/>
  <c r="L494" i="27"/>
  <c r="K492" i="27"/>
  <c r="K489" i="27" s="1"/>
  <c r="J492" i="27"/>
  <c r="J489" i="27" s="1"/>
  <c r="I492" i="27"/>
  <c r="L490" i="27"/>
  <c r="K488" i="27"/>
  <c r="J488" i="27"/>
  <c r="I488" i="27"/>
  <c r="K485" i="27"/>
  <c r="J485" i="27"/>
  <c r="I485" i="27"/>
  <c r="L484" i="27"/>
  <c r="L483" i="27"/>
  <c r="L482" i="27"/>
  <c r="L480" i="27"/>
  <c r="L479" i="27"/>
  <c r="K477" i="27"/>
  <c r="J477" i="27"/>
  <c r="I477" i="27"/>
  <c r="L476" i="27"/>
  <c r="L475" i="27"/>
  <c r="K474" i="27"/>
  <c r="K467" i="27" s="1"/>
  <c r="J474" i="27"/>
  <c r="I474" i="27"/>
  <c r="L473" i="27"/>
  <c r="L472" i="27"/>
  <c r="L471" i="27"/>
  <c r="L470" i="27"/>
  <c r="L469" i="27"/>
  <c r="L468" i="27"/>
  <c r="K466" i="27"/>
  <c r="J466" i="27"/>
  <c r="I466" i="27"/>
  <c r="L465" i="27"/>
  <c r="L464" i="27"/>
  <c r="K463" i="27"/>
  <c r="J463" i="27"/>
  <c r="I463" i="27"/>
  <c r="L462" i="27"/>
  <c r="L461" i="27"/>
  <c r="L460" i="27"/>
  <c r="L459" i="27"/>
  <c r="L458" i="27"/>
  <c r="L457" i="27"/>
  <c r="K455" i="27"/>
  <c r="J455" i="27"/>
  <c r="I455" i="27"/>
  <c r="L453" i="27"/>
  <c r="K451" i="27"/>
  <c r="J451" i="27"/>
  <c r="J441" i="27" s="1"/>
  <c r="I451" i="27"/>
  <c r="K448" i="27"/>
  <c r="J448" i="27"/>
  <c r="I448" i="27"/>
  <c r="L447" i="27"/>
  <c r="L446" i="27"/>
  <c r="L445" i="27"/>
  <c r="K440" i="27"/>
  <c r="J440" i="27"/>
  <c r="I440" i="27"/>
  <c r="K437" i="27"/>
  <c r="J437" i="27"/>
  <c r="I437" i="27"/>
  <c r="L436" i="27"/>
  <c r="L435" i="27"/>
  <c r="L434" i="27"/>
  <c r="L432" i="27"/>
  <c r="L431" i="27"/>
  <c r="K429" i="27"/>
  <c r="J429" i="27"/>
  <c r="I429" i="27"/>
  <c r="K426" i="27"/>
  <c r="J426" i="27"/>
  <c r="I426" i="27"/>
  <c r="L425" i="27"/>
  <c r="L424" i="27"/>
  <c r="L423" i="27"/>
  <c r="L421" i="27"/>
  <c r="L420" i="27"/>
  <c r="K418" i="27"/>
  <c r="J418" i="27"/>
  <c r="J415" i="27" s="1"/>
  <c r="I418" i="27"/>
  <c r="I415" i="27" s="1"/>
  <c r="L416" i="27"/>
  <c r="K414" i="27"/>
  <c r="J414" i="27"/>
  <c r="I414" i="27"/>
  <c r="L413" i="27"/>
  <c r="L412" i="27"/>
  <c r="K411" i="27"/>
  <c r="J411" i="27"/>
  <c r="I411" i="27"/>
  <c r="L410" i="27"/>
  <c r="L409" i="27"/>
  <c r="L408" i="27"/>
  <c r="L407" i="27"/>
  <c r="L406" i="27"/>
  <c r="L405" i="27"/>
  <c r="K403" i="27"/>
  <c r="J403" i="27"/>
  <c r="I403" i="27"/>
  <c r="L402" i="27"/>
  <c r="K400" i="27"/>
  <c r="J400" i="27"/>
  <c r="I400" i="27"/>
  <c r="L399" i="27"/>
  <c r="L398" i="27"/>
  <c r="L397" i="27"/>
  <c r="L396" i="27"/>
  <c r="L395" i="27"/>
  <c r="L394" i="27"/>
  <c r="K392" i="27"/>
  <c r="J392" i="27"/>
  <c r="AO392" i="27" s="1"/>
  <c r="I392" i="27"/>
  <c r="AN392" i="27" s="1"/>
  <c r="L391" i="27"/>
  <c r="K389" i="27"/>
  <c r="J389" i="27"/>
  <c r="I389" i="27"/>
  <c r="L388" i="27"/>
  <c r="L387" i="27"/>
  <c r="L386" i="27"/>
  <c r="L385" i="27"/>
  <c r="L384" i="27"/>
  <c r="L383" i="27"/>
  <c r="K381" i="27"/>
  <c r="J381" i="27"/>
  <c r="I381" i="27"/>
  <c r="L379" i="27"/>
  <c r="K378" i="27"/>
  <c r="K377" i="27"/>
  <c r="J377" i="27"/>
  <c r="I377" i="27"/>
  <c r="K374" i="27"/>
  <c r="J374" i="27"/>
  <c r="I374" i="27"/>
  <c r="L373" i="27"/>
  <c r="L371" i="27"/>
  <c r="K366" i="27"/>
  <c r="J366" i="27"/>
  <c r="I366" i="27"/>
  <c r="L364" i="27"/>
  <c r="K363" i="27"/>
  <c r="J363" i="27"/>
  <c r="I363" i="27"/>
  <c r="L362" i="27"/>
  <c r="L361" i="27"/>
  <c r="L360" i="27"/>
  <c r="L358" i="27"/>
  <c r="K355" i="27"/>
  <c r="J355" i="27"/>
  <c r="I355" i="27"/>
  <c r="L353" i="27"/>
  <c r="K352" i="27"/>
  <c r="J352" i="27"/>
  <c r="I352" i="27"/>
  <c r="L351" i="27"/>
  <c r="L350" i="27"/>
  <c r="L349" i="27"/>
  <c r="L347" i="27"/>
  <c r="K344" i="27"/>
  <c r="J344" i="27"/>
  <c r="I344" i="27"/>
  <c r="L342" i="27"/>
  <c r="K340" i="27"/>
  <c r="K330" i="27" s="1"/>
  <c r="J340" i="27"/>
  <c r="I340" i="27"/>
  <c r="K337" i="27"/>
  <c r="J337" i="27"/>
  <c r="I337" i="27"/>
  <c r="I330" i="27" s="1"/>
  <c r="L334" i="27"/>
  <c r="L332" i="27"/>
  <c r="L331" i="27"/>
  <c r="K329" i="27"/>
  <c r="J329" i="27"/>
  <c r="I329" i="27"/>
  <c r="L328" i="27"/>
  <c r="L327" i="27"/>
  <c r="K326" i="27"/>
  <c r="J326" i="27"/>
  <c r="I326" i="27"/>
  <c r="L325" i="27"/>
  <c r="L324" i="27"/>
  <c r="L323" i="27"/>
  <c r="L322" i="27"/>
  <c r="L321" i="27"/>
  <c r="L320" i="27"/>
  <c r="K318" i="27"/>
  <c r="J318" i="27"/>
  <c r="I318" i="27"/>
  <c r="L317" i="27"/>
  <c r="L316" i="27"/>
  <c r="K315" i="27"/>
  <c r="J315" i="27"/>
  <c r="I315" i="27"/>
  <c r="L314" i="27"/>
  <c r="L313" i="27"/>
  <c r="L312" i="27"/>
  <c r="L311" i="27"/>
  <c r="L310" i="27"/>
  <c r="L309" i="27"/>
  <c r="K307" i="27"/>
  <c r="J307" i="27"/>
  <c r="J304" i="27" s="1"/>
  <c r="I307" i="27"/>
  <c r="L305" i="27"/>
  <c r="K300" i="27"/>
  <c r="J300" i="27"/>
  <c r="I300" i="27"/>
  <c r="L299" i="27"/>
  <c r="I293" i="27"/>
  <c r="K292" i="27"/>
  <c r="J292" i="27"/>
  <c r="I292" i="27"/>
  <c r="L291" i="27"/>
  <c r="L290" i="27"/>
  <c r="K289" i="27"/>
  <c r="J289" i="27"/>
  <c r="I289" i="27"/>
  <c r="L288" i="27"/>
  <c r="L287" i="27"/>
  <c r="L286" i="27"/>
  <c r="L285" i="27"/>
  <c r="L284" i="27"/>
  <c r="L283" i="27"/>
  <c r="K281" i="27"/>
  <c r="J281" i="27"/>
  <c r="I281" i="27"/>
  <c r="L280" i="27"/>
  <c r="L279" i="27"/>
  <c r="K278" i="27"/>
  <c r="J278" i="27"/>
  <c r="I278" i="27"/>
  <c r="L277" i="27"/>
  <c r="L276" i="27"/>
  <c r="L275" i="27"/>
  <c r="L274" i="27"/>
  <c r="L273" i="27"/>
  <c r="L272" i="27"/>
  <c r="K270" i="27"/>
  <c r="J270" i="27"/>
  <c r="I270" i="27"/>
  <c r="L268" i="27"/>
  <c r="K266" i="27"/>
  <c r="J266" i="27"/>
  <c r="I266" i="27"/>
  <c r="L264" i="27"/>
  <c r="K263" i="27"/>
  <c r="J263" i="27"/>
  <c r="I263" i="27"/>
  <c r="L262" i="27"/>
  <c r="L261" i="27"/>
  <c r="L260" i="27"/>
  <c r="L259" i="27"/>
  <c r="L258" i="27"/>
  <c r="L257" i="27"/>
  <c r="K255" i="27"/>
  <c r="K245" i="27" s="1"/>
  <c r="J255" i="27"/>
  <c r="I255" i="27"/>
  <c r="K252" i="27"/>
  <c r="J252" i="27"/>
  <c r="I252" i="27"/>
  <c r="L251" i="27"/>
  <c r="L250" i="27"/>
  <c r="L249" i="27"/>
  <c r="L247" i="27"/>
  <c r="L246" i="27"/>
  <c r="I245" i="27"/>
  <c r="K244" i="27"/>
  <c r="J244" i="27"/>
  <c r="I244" i="27"/>
  <c r="L242" i="27"/>
  <c r="K241" i="27"/>
  <c r="J241" i="27"/>
  <c r="I241" i="27"/>
  <c r="L240" i="27"/>
  <c r="L239" i="27"/>
  <c r="L238" i="27"/>
  <c r="L237" i="27"/>
  <c r="L236" i="27"/>
  <c r="L235" i="27"/>
  <c r="K233" i="27"/>
  <c r="J233" i="27"/>
  <c r="I233" i="27"/>
  <c r="L231" i="27"/>
  <c r="K229" i="27"/>
  <c r="J229" i="27"/>
  <c r="I229" i="27"/>
  <c r="K226" i="27"/>
  <c r="K219" i="27" s="1"/>
  <c r="J226" i="27"/>
  <c r="I226" i="27"/>
  <c r="L224" i="27"/>
  <c r="K218" i="27"/>
  <c r="J218" i="27"/>
  <c r="I218" i="27"/>
  <c r="L217" i="27"/>
  <c r="K215" i="27"/>
  <c r="J215" i="27"/>
  <c r="I215" i="27"/>
  <c r="L214" i="27"/>
  <c r="L213" i="27"/>
  <c r="L212" i="27"/>
  <c r="L210" i="27"/>
  <c r="L209" i="27"/>
  <c r="K207" i="27"/>
  <c r="J207" i="27"/>
  <c r="I207" i="27"/>
  <c r="L206" i="27"/>
  <c r="K204" i="27"/>
  <c r="J204" i="27"/>
  <c r="I204" i="27"/>
  <c r="L203" i="27"/>
  <c r="L202" i="27"/>
  <c r="L201" i="27"/>
  <c r="L199" i="27"/>
  <c r="L198" i="27"/>
  <c r="K196" i="27"/>
  <c r="J196" i="27"/>
  <c r="I196" i="27"/>
  <c r="L195" i="27"/>
  <c r="L194" i="27"/>
  <c r="K192" i="27"/>
  <c r="J192" i="27"/>
  <c r="I192" i="27"/>
  <c r="K189" i="27"/>
  <c r="J189" i="27"/>
  <c r="I189" i="27"/>
  <c r="L188" i="27"/>
  <c r="L187" i="27"/>
  <c r="K181" i="27"/>
  <c r="J181" i="27"/>
  <c r="J171" i="27" s="1"/>
  <c r="I181" i="27"/>
  <c r="I171" i="27" s="1"/>
  <c r="K178" i="27"/>
  <c r="J178" i="27"/>
  <c r="I178" i="27"/>
  <c r="L177" i="27"/>
  <c r="L176" i="27"/>
  <c r="L175" i="27"/>
  <c r="L174" i="27"/>
  <c r="L173" i="27"/>
  <c r="L172" i="27"/>
  <c r="K170" i="27"/>
  <c r="J170" i="27"/>
  <c r="I170" i="27"/>
  <c r="I160" i="27" s="1"/>
  <c r="K167" i="27"/>
  <c r="J167" i="27"/>
  <c r="I167" i="27"/>
  <c r="L166" i="27"/>
  <c r="L165" i="27"/>
  <c r="L164" i="27"/>
  <c r="L162" i="27"/>
  <c r="L161" i="27"/>
  <c r="K159" i="27"/>
  <c r="J159" i="27"/>
  <c r="J156" i="27" s="1"/>
  <c r="I159" i="27"/>
  <c r="I156" i="27" s="1"/>
  <c r="L157" i="27"/>
  <c r="K155" i="27"/>
  <c r="J155" i="27"/>
  <c r="I155" i="27"/>
  <c r="K152" i="27"/>
  <c r="J152" i="27"/>
  <c r="I152" i="27"/>
  <c r="L151" i="27"/>
  <c r="L150" i="27"/>
  <c r="L149" i="27"/>
  <c r="K144" i="27"/>
  <c r="J144" i="27"/>
  <c r="I144" i="27"/>
  <c r="L142" i="27"/>
  <c r="K141" i="27"/>
  <c r="J141" i="27"/>
  <c r="I141" i="27"/>
  <c r="L140" i="27"/>
  <c r="L139" i="27"/>
  <c r="L138" i="27"/>
  <c r="L136" i="27"/>
  <c r="L135" i="27"/>
  <c r="K133" i="27"/>
  <c r="J133" i="27"/>
  <c r="I133" i="27"/>
  <c r="L131" i="27"/>
  <c r="K130" i="27"/>
  <c r="J130" i="27"/>
  <c r="I130" i="27"/>
  <c r="L129" i="27"/>
  <c r="L128" i="27"/>
  <c r="L127" i="27"/>
  <c r="L125" i="27"/>
  <c r="L124" i="27"/>
  <c r="K122" i="27"/>
  <c r="J122" i="27"/>
  <c r="I122" i="27"/>
  <c r="L120" i="27"/>
  <c r="K118" i="27"/>
  <c r="J118" i="27"/>
  <c r="I118" i="27"/>
  <c r="K115" i="27"/>
  <c r="J115" i="27"/>
  <c r="I115" i="27"/>
  <c r="L114" i="27"/>
  <c r="L113" i="27"/>
  <c r="L112" i="27"/>
  <c r="L110" i="27"/>
  <c r="K107" i="27"/>
  <c r="J107" i="27"/>
  <c r="I107" i="27"/>
  <c r="L106" i="27"/>
  <c r="K104" i="27"/>
  <c r="J104" i="27"/>
  <c r="I104" i="27"/>
  <c r="L103" i="27"/>
  <c r="L102" i="27"/>
  <c r="L101" i="27"/>
  <c r="L100" i="27"/>
  <c r="L99" i="27"/>
  <c r="L98" i="27"/>
  <c r="K96" i="27"/>
  <c r="J96" i="27"/>
  <c r="I96" i="27"/>
  <c r="L95" i="27"/>
  <c r="K93" i="27"/>
  <c r="J93" i="27"/>
  <c r="I93" i="27"/>
  <c r="I86" i="27" s="1"/>
  <c r="L92" i="27"/>
  <c r="L91" i="27"/>
  <c r="L90" i="27"/>
  <c r="L89" i="27"/>
  <c r="L88" i="27"/>
  <c r="L87" i="27"/>
  <c r="K85" i="27"/>
  <c r="J85" i="27"/>
  <c r="I85" i="27"/>
  <c r="L84" i="27"/>
  <c r="L83" i="27"/>
  <c r="K82" i="27"/>
  <c r="J82" i="27"/>
  <c r="I82" i="27"/>
  <c r="AN82" i="27" s="1"/>
  <c r="K81" i="27"/>
  <c r="J81" i="27"/>
  <c r="I81" i="27"/>
  <c r="K78" i="27"/>
  <c r="J78" i="27"/>
  <c r="I78" i="27"/>
  <c r="L77" i="27"/>
  <c r="L76" i="27"/>
  <c r="L75" i="27"/>
  <c r="L73" i="27"/>
  <c r="K70" i="27"/>
  <c r="J70" i="27"/>
  <c r="I70" i="27"/>
  <c r="L69" i="27"/>
  <c r="L68" i="27"/>
  <c r="K67" i="27"/>
  <c r="J67" i="27"/>
  <c r="I67" i="27"/>
  <c r="L66" i="27"/>
  <c r="L65" i="27"/>
  <c r="L64" i="27"/>
  <c r="L63" i="27"/>
  <c r="L62" i="27"/>
  <c r="L61" i="27"/>
  <c r="K59" i="27"/>
  <c r="J59" i="27"/>
  <c r="I59" i="27"/>
  <c r="L58" i="27"/>
  <c r="L57" i="27"/>
  <c r="K56" i="27"/>
  <c r="J56" i="27"/>
  <c r="I56" i="27"/>
  <c r="L55" i="27"/>
  <c r="L54" i="27"/>
  <c r="L53" i="27"/>
  <c r="L52" i="27"/>
  <c r="L51" i="27"/>
  <c r="L50" i="27"/>
  <c r="J49" i="27"/>
  <c r="J48" i="27"/>
  <c r="J45" i="27" s="1"/>
  <c r="L47" i="27"/>
  <c r="L46" i="27"/>
  <c r="K44" i="27"/>
  <c r="J44" i="27"/>
  <c r="L43" i="27"/>
  <c r="L42" i="27"/>
  <c r="J41" i="27"/>
  <c r="L39" i="27"/>
  <c r="L38" i="27"/>
  <c r="L37" i="27"/>
  <c r="L36" i="27"/>
  <c r="K32" i="27"/>
  <c r="J32" i="27"/>
  <c r="I32" i="27"/>
  <c r="K31" i="27"/>
  <c r="J31" i="27"/>
  <c r="I31" i="27"/>
  <c r="K29" i="27"/>
  <c r="J29" i="27"/>
  <c r="I29" i="27"/>
  <c r="K28" i="27"/>
  <c r="J28" i="27"/>
  <c r="I28" i="27"/>
  <c r="K27" i="27"/>
  <c r="J27" i="27"/>
  <c r="I27" i="27"/>
  <c r="K26" i="27"/>
  <c r="J26" i="27"/>
  <c r="I26" i="27"/>
  <c r="K25" i="27"/>
  <c r="J25" i="27"/>
  <c r="I25" i="27"/>
  <c r="K24" i="27"/>
  <c r="J24" i="27"/>
  <c r="I24" i="27"/>
  <c r="K21" i="27"/>
  <c r="J21" i="27"/>
  <c r="I21" i="27"/>
  <c r="K20" i="27"/>
  <c r="J20" i="27"/>
  <c r="I20" i="27"/>
  <c r="K18" i="27"/>
  <c r="J18" i="27"/>
  <c r="I18" i="27"/>
  <c r="K17" i="27"/>
  <c r="J17" i="27"/>
  <c r="I17" i="27"/>
  <c r="K16" i="27"/>
  <c r="J16" i="27"/>
  <c r="I16" i="27"/>
  <c r="K15" i="27"/>
  <c r="J15" i="27"/>
  <c r="I15" i="27"/>
  <c r="K14" i="27"/>
  <c r="J14" i="27"/>
  <c r="I14" i="27"/>
  <c r="K13" i="27"/>
  <c r="J13" i="27"/>
  <c r="I13" i="27"/>
  <c r="H73" i="27"/>
  <c r="I71" i="27" l="1"/>
  <c r="J319" i="27"/>
  <c r="I208" i="27"/>
  <c r="K367" i="27"/>
  <c r="I589" i="27"/>
  <c r="I282" i="27"/>
  <c r="J71" i="27"/>
  <c r="J493" i="27"/>
  <c r="AL47" i="27"/>
  <c r="I404" i="27"/>
  <c r="K652" i="27"/>
  <c r="I108" i="27"/>
  <c r="I478" i="27"/>
  <c r="AK39" i="27"/>
  <c r="AK46" i="27"/>
  <c r="I256" i="27"/>
  <c r="K578" i="27"/>
  <c r="G43" i="43"/>
  <c r="G33" i="43"/>
  <c r="G19" i="43"/>
  <c r="G75" i="43"/>
  <c r="G71" i="43"/>
  <c r="G81" i="43"/>
  <c r="G58" i="43"/>
  <c r="G62" i="43"/>
  <c r="G11" i="43"/>
  <c r="G13" i="43"/>
  <c r="G29" i="43"/>
  <c r="G12" i="43"/>
  <c r="G10" i="43"/>
  <c r="E8" i="43"/>
  <c r="D8" i="43"/>
  <c r="AM46" i="27"/>
  <c r="AK47" i="27"/>
  <c r="AK43" i="27"/>
  <c r="I44" i="27"/>
  <c r="I34" i="27" s="1"/>
  <c r="K41" i="27"/>
  <c r="L40" i="27"/>
  <c r="AK35" i="27"/>
  <c r="AL35" i="27"/>
  <c r="AM35" i="27"/>
  <c r="L489" i="27"/>
  <c r="K119" i="27"/>
  <c r="K615" i="27"/>
  <c r="L44" i="27"/>
  <c r="L70" i="27"/>
  <c r="J182" i="27"/>
  <c r="L218" i="27"/>
  <c r="L226" i="27"/>
  <c r="K256" i="27"/>
  <c r="L337" i="27"/>
  <c r="L414" i="27"/>
  <c r="K415" i="27"/>
  <c r="L492" i="27"/>
  <c r="I493" i="27"/>
  <c r="L503" i="27"/>
  <c r="L529" i="27"/>
  <c r="L588" i="27"/>
  <c r="I615" i="27"/>
  <c r="L648" i="27"/>
  <c r="K663" i="27"/>
  <c r="I182" i="27"/>
  <c r="K197" i="27"/>
  <c r="I234" i="27"/>
  <c r="K504" i="27"/>
  <c r="L13" i="27"/>
  <c r="L15" i="27"/>
  <c r="L17" i="27"/>
  <c r="L24" i="27"/>
  <c r="L26" i="27"/>
  <c r="L28" i="27"/>
  <c r="L31" i="27"/>
  <c r="K34" i="27"/>
  <c r="L48" i="27"/>
  <c r="K108" i="27"/>
  <c r="L122" i="27"/>
  <c r="K182" i="27"/>
  <c r="L182" i="27" s="1"/>
  <c r="K230" i="27"/>
  <c r="J282" i="27"/>
  <c r="L292" i="27"/>
  <c r="L363" i="27"/>
  <c r="J367" i="27"/>
  <c r="L367" i="27" s="1"/>
  <c r="L381" i="27"/>
  <c r="J419" i="27"/>
  <c r="J430" i="27"/>
  <c r="I441" i="27"/>
  <c r="L514" i="27"/>
  <c r="K526" i="27"/>
  <c r="J530" i="27"/>
  <c r="L540" i="27"/>
  <c r="L625" i="27"/>
  <c r="K567" i="27"/>
  <c r="L82" i="27"/>
  <c r="L85" i="27"/>
  <c r="J256" i="27"/>
  <c r="L256" i="27" s="1"/>
  <c r="I393" i="27"/>
  <c r="K419" i="27"/>
  <c r="J456" i="27"/>
  <c r="L466" i="27"/>
  <c r="L548" i="27"/>
  <c r="K600" i="27"/>
  <c r="L78" i="27"/>
  <c r="K208" i="27"/>
  <c r="L352" i="27"/>
  <c r="K382" i="27"/>
  <c r="AP392" i="27"/>
  <c r="K33" i="27"/>
  <c r="L266" i="27"/>
  <c r="K456" i="27"/>
  <c r="J589" i="27"/>
  <c r="I663" i="27"/>
  <c r="K282" i="27"/>
  <c r="L603" i="27"/>
  <c r="K637" i="27"/>
  <c r="I19" i="27"/>
  <c r="I33" i="27"/>
  <c r="K49" i="27"/>
  <c r="K71" i="27"/>
  <c r="K86" i="27"/>
  <c r="L107" i="27"/>
  <c r="L159" i="27"/>
  <c r="K160" i="27"/>
  <c r="L307" i="27"/>
  <c r="L374" i="27"/>
  <c r="K589" i="27"/>
  <c r="J604" i="27"/>
  <c r="L614" i="27"/>
  <c r="K626" i="27"/>
  <c r="L651" i="27"/>
  <c r="F8" i="43"/>
  <c r="I452" i="27"/>
  <c r="L677" i="27"/>
  <c r="K674" i="27"/>
  <c r="I119" i="27"/>
  <c r="I308" i="27"/>
  <c r="J552" i="27"/>
  <c r="I578" i="27"/>
  <c r="K604" i="27"/>
  <c r="L611" i="27"/>
  <c r="L411" i="27"/>
  <c r="K404" i="27"/>
  <c r="I419" i="27"/>
  <c r="I430" i="27"/>
  <c r="J504" i="27"/>
  <c r="I530" i="27"/>
  <c r="I193" i="27"/>
  <c r="I230" i="27"/>
  <c r="L326" i="27"/>
  <c r="K319" i="27"/>
  <c r="J330" i="27"/>
  <c r="J60" i="27"/>
  <c r="J541" i="27"/>
  <c r="I637" i="27"/>
  <c r="I382" i="27"/>
  <c r="L403" i="27"/>
  <c r="K478" i="27"/>
  <c r="L485" i="27"/>
  <c r="I219" i="27"/>
  <c r="L241" i="27"/>
  <c r="I271" i="27"/>
  <c r="L29" i="27"/>
  <c r="L133" i="27"/>
  <c r="J134" i="27"/>
  <c r="I197" i="27"/>
  <c r="J230" i="27"/>
  <c r="L318" i="27"/>
  <c r="L330" i="27"/>
  <c r="I345" i="27"/>
  <c r="J382" i="27"/>
  <c r="I515" i="27"/>
  <c r="L551" i="27"/>
  <c r="J615" i="27"/>
  <c r="I652" i="27"/>
  <c r="L662" i="27"/>
  <c r="I30" i="27"/>
  <c r="J86" i="27"/>
  <c r="I97" i="27"/>
  <c r="L196" i="27"/>
  <c r="L252" i="27"/>
  <c r="L278" i="27"/>
  <c r="L477" i="27"/>
  <c r="L522" i="27"/>
  <c r="L585" i="27"/>
  <c r="J19" i="27"/>
  <c r="J22" i="27"/>
  <c r="J30" i="27"/>
  <c r="J33" i="27"/>
  <c r="J34" i="27"/>
  <c r="L59" i="27"/>
  <c r="J123" i="27"/>
  <c r="J145" i="27"/>
  <c r="K145" i="27"/>
  <c r="J160" i="27"/>
  <c r="L189" i="27"/>
  <c r="J193" i="27"/>
  <c r="L207" i="27"/>
  <c r="J219" i="27"/>
  <c r="L233" i="27"/>
  <c r="L270" i="27"/>
  <c r="J293" i="27"/>
  <c r="L344" i="27"/>
  <c r="L355" i="27"/>
  <c r="I356" i="27"/>
  <c r="I378" i="27"/>
  <c r="K393" i="27"/>
  <c r="L474" i="27"/>
  <c r="I567" i="27"/>
  <c r="L14" i="27"/>
  <c r="L16" i="27"/>
  <c r="L21" i="27"/>
  <c r="L25" i="27"/>
  <c r="L27" i="27"/>
  <c r="L32" i="27"/>
  <c r="L67" i="27"/>
  <c r="I267" i="27"/>
  <c r="L281" i="27"/>
  <c r="I467" i="27"/>
  <c r="I541" i="27"/>
  <c r="J567" i="27"/>
  <c r="L567" i="27" s="1"/>
  <c r="J578" i="27"/>
  <c r="I600" i="27"/>
  <c r="L640" i="27"/>
  <c r="I22" i="27"/>
  <c r="I12" i="27" s="1"/>
  <c r="I49" i="27"/>
  <c r="I123" i="27"/>
  <c r="I134" i="27"/>
  <c r="K308" i="27"/>
  <c r="J341" i="27"/>
  <c r="J356" i="27"/>
  <c r="L437" i="27"/>
  <c r="L455" i="27"/>
  <c r="J467" i="27"/>
  <c r="I489" i="27"/>
  <c r="L515" i="27"/>
  <c r="L659" i="27"/>
  <c r="K22" i="27"/>
  <c r="L49" i="27"/>
  <c r="K60" i="27"/>
  <c r="K97" i="27"/>
  <c r="L115" i="27"/>
  <c r="K123" i="27"/>
  <c r="K134" i="27"/>
  <c r="I145" i="27"/>
  <c r="J197" i="27"/>
  <c r="J271" i="27"/>
  <c r="L300" i="27"/>
  <c r="I319" i="27"/>
  <c r="L329" i="27"/>
  <c r="J345" i="27"/>
  <c r="K356" i="27"/>
  <c r="I367" i="27"/>
  <c r="J378" i="27"/>
  <c r="L378" i="27" s="1"/>
  <c r="J452" i="27"/>
  <c r="I456" i="27"/>
  <c r="I563" i="27"/>
  <c r="I604" i="27"/>
  <c r="I641" i="27"/>
  <c r="L18" i="27"/>
  <c r="I60" i="27"/>
  <c r="K171" i="27"/>
  <c r="J208" i="27"/>
  <c r="L208" i="27" s="1"/>
  <c r="K234" i="27"/>
  <c r="J267" i="27"/>
  <c r="K271" i="27"/>
  <c r="I304" i="27"/>
  <c r="J308" i="27"/>
  <c r="I341" i="27"/>
  <c r="J404" i="27"/>
  <c r="L415" i="27"/>
  <c r="K441" i="27"/>
  <c r="J478" i="27"/>
  <c r="I552" i="27"/>
  <c r="J563" i="27"/>
  <c r="L566" i="27"/>
  <c r="L604" i="27"/>
  <c r="J641" i="27"/>
  <c r="L537" i="27"/>
  <c r="L559" i="27"/>
  <c r="L636" i="27"/>
  <c r="L626" i="27"/>
  <c r="L499" i="27"/>
  <c r="I504" i="27"/>
  <c r="L596" i="27"/>
  <c r="I674" i="27"/>
  <c r="L563" i="27"/>
  <c r="K30" i="27"/>
  <c r="K45" i="27"/>
  <c r="L96" i="27"/>
  <c r="J119" i="27"/>
  <c r="L152" i="27"/>
  <c r="K156" i="27"/>
  <c r="L178" i="27"/>
  <c r="L244" i="27"/>
  <c r="L263" i="27"/>
  <c r="L289" i="27"/>
  <c r="K304" i="27"/>
  <c r="K345" i="27"/>
  <c r="L392" i="27"/>
  <c r="L426" i="27"/>
  <c r="K430" i="27"/>
  <c r="L448" i="27"/>
  <c r="K452" i="27"/>
  <c r="L500" i="27"/>
  <c r="L511" i="27"/>
  <c r="K530" i="27"/>
  <c r="K541" i="27"/>
  <c r="K552" i="27"/>
  <c r="L574" i="27"/>
  <c r="L622" i="27"/>
  <c r="L633" i="27"/>
  <c r="L144" i="27"/>
  <c r="L167" i="27"/>
  <c r="K193" i="27"/>
  <c r="J234" i="27"/>
  <c r="L366" i="27"/>
  <c r="L389" i="27"/>
  <c r="J652" i="27"/>
  <c r="L20" i="27"/>
  <c r="L41" i="27"/>
  <c r="L56" i="27"/>
  <c r="J97" i="27"/>
  <c r="L104" i="27"/>
  <c r="L130" i="27"/>
  <c r="L141" i="27"/>
  <c r="J245" i="27"/>
  <c r="K267" i="27"/>
  <c r="L315" i="27"/>
  <c r="J393" i="27"/>
  <c r="L393" i="27" s="1"/>
  <c r="L400" i="27"/>
  <c r="L463" i="27"/>
  <c r="K493" i="27"/>
  <c r="J600" i="27"/>
  <c r="J637" i="27"/>
  <c r="L93" i="27"/>
  <c r="K19" i="27"/>
  <c r="J108" i="27"/>
  <c r="L204" i="27"/>
  <c r="L215" i="27"/>
  <c r="K293" i="27"/>
  <c r="K341" i="27"/>
  <c r="AP104" i="42"/>
  <c r="AN104" i="42"/>
  <c r="AL104" i="42"/>
  <c r="AJ104" i="42"/>
  <c r="AH104" i="42"/>
  <c r="AF104" i="42"/>
  <c r="AB104" i="42"/>
  <c r="S104" i="42"/>
  <c r="Q104" i="42"/>
  <c r="O104" i="42"/>
  <c r="M104" i="42"/>
  <c r="K104" i="42"/>
  <c r="I104" i="42"/>
  <c r="AP103" i="42"/>
  <c r="AN103" i="42"/>
  <c r="AL103" i="42"/>
  <c r="AJ103" i="42"/>
  <c r="AH103" i="42"/>
  <c r="AF103" i="42"/>
  <c r="AB103" i="42"/>
  <c r="Z103" i="42"/>
  <c r="Y103" i="42"/>
  <c r="X103" i="42"/>
  <c r="W103" i="42"/>
  <c r="V103" i="42"/>
  <c r="S103" i="42"/>
  <c r="Q103" i="42"/>
  <c r="O103" i="42"/>
  <c r="M103" i="42"/>
  <c r="K103" i="42"/>
  <c r="I103" i="42"/>
  <c r="AP102" i="42"/>
  <c r="AN102" i="42"/>
  <c r="AL102" i="42"/>
  <c r="AJ102" i="42"/>
  <c r="AH102" i="42"/>
  <c r="AF102" i="42"/>
  <c r="AB102" i="42"/>
  <c r="Z102" i="42"/>
  <c r="Y102" i="42"/>
  <c r="X102" i="42"/>
  <c r="W102" i="42"/>
  <c r="V102" i="42"/>
  <c r="S102" i="42"/>
  <c r="Q102" i="42"/>
  <c r="O102" i="42"/>
  <c r="M102" i="42"/>
  <c r="K102" i="42"/>
  <c r="I102" i="42"/>
  <c r="AP101" i="42"/>
  <c r="AN101" i="42"/>
  <c r="AL101" i="42"/>
  <c r="AJ101" i="42"/>
  <c r="AH101" i="42"/>
  <c r="AF101" i="42"/>
  <c r="AB101" i="42"/>
  <c r="Z101" i="42"/>
  <c r="Y101" i="42"/>
  <c r="X101" i="42"/>
  <c r="W101" i="42"/>
  <c r="V101" i="42"/>
  <c r="S101" i="42"/>
  <c r="Q101" i="42"/>
  <c r="O101" i="42"/>
  <c r="M101" i="42"/>
  <c r="K101" i="42"/>
  <c r="I101" i="42"/>
  <c r="AP100" i="42"/>
  <c r="AN100" i="42"/>
  <c r="AL100" i="42"/>
  <c r="AJ100" i="42"/>
  <c r="AH100" i="42"/>
  <c r="AF100" i="42"/>
  <c r="AB100" i="42"/>
  <c r="Z100" i="42"/>
  <c r="Y100" i="42"/>
  <c r="X100" i="42"/>
  <c r="W100" i="42"/>
  <c r="V100" i="42"/>
  <c r="S100" i="42"/>
  <c r="Q100" i="42"/>
  <c r="O100" i="42"/>
  <c r="M100" i="42"/>
  <c r="K100" i="42"/>
  <c r="I100" i="42"/>
  <c r="AP99" i="42"/>
  <c r="AN99" i="42"/>
  <c r="AL99" i="42"/>
  <c r="AJ99" i="42"/>
  <c r="AH99" i="42"/>
  <c r="AF99" i="42"/>
  <c r="AB99" i="42"/>
  <c r="Z99" i="42"/>
  <c r="Y99" i="42"/>
  <c r="X99" i="42"/>
  <c r="W99" i="42"/>
  <c r="S99" i="42"/>
  <c r="Q99" i="42"/>
  <c r="O99" i="42"/>
  <c r="M99" i="42"/>
  <c r="K99" i="42"/>
  <c r="I99" i="42"/>
  <c r="AP98" i="42"/>
  <c r="AN98" i="42"/>
  <c r="AL98" i="42"/>
  <c r="AJ98" i="42"/>
  <c r="AH98" i="42"/>
  <c r="AF98" i="42"/>
  <c r="AB98" i="42"/>
  <c r="Z98" i="42"/>
  <c r="Y98" i="42"/>
  <c r="X98" i="42"/>
  <c r="W98" i="42"/>
  <c r="S98" i="42"/>
  <c r="Q98" i="42"/>
  <c r="O98" i="42"/>
  <c r="M98" i="42"/>
  <c r="K98" i="42"/>
  <c r="I98" i="42"/>
  <c r="AP97" i="42"/>
  <c r="AN97" i="42"/>
  <c r="AL97" i="42"/>
  <c r="AJ97" i="42"/>
  <c r="AH97" i="42"/>
  <c r="AF97" i="42"/>
  <c r="AB97" i="42"/>
  <c r="Z97" i="42"/>
  <c r="Y97" i="42"/>
  <c r="X97" i="42"/>
  <c r="W97" i="42"/>
  <c r="V97" i="42"/>
  <c r="S97" i="42"/>
  <c r="Q97" i="42"/>
  <c r="O97" i="42"/>
  <c r="M97" i="42"/>
  <c r="K97" i="42"/>
  <c r="I97" i="42"/>
  <c r="AP96" i="42"/>
  <c r="AN96" i="42"/>
  <c r="AL96" i="42"/>
  <c r="AJ96" i="42"/>
  <c r="AH96" i="42"/>
  <c r="AF96" i="42"/>
  <c r="AB96" i="42"/>
  <c r="Z96" i="42"/>
  <c r="Y96" i="42"/>
  <c r="X96" i="42"/>
  <c r="W96" i="42"/>
  <c r="V96" i="42"/>
  <c r="S96" i="42"/>
  <c r="Q96" i="42"/>
  <c r="O96" i="42"/>
  <c r="M96" i="42"/>
  <c r="K96" i="42"/>
  <c r="I96" i="42"/>
  <c r="AP95" i="42"/>
  <c r="AN95" i="42"/>
  <c r="AL95" i="42"/>
  <c r="AJ95" i="42"/>
  <c r="AH95" i="42"/>
  <c r="AF95" i="42"/>
  <c r="AB95" i="42"/>
  <c r="Z95" i="42"/>
  <c r="Y95" i="42"/>
  <c r="X95" i="42"/>
  <c r="W95" i="42"/>
  <c r="V95" i="42"/>
  <c r="S95" i="42"/>
  <c r="Q95" i="42"/>
  <c r="O95" i="42"/>
  <c r="M95" i="42"/>
  <c r="K95" i="42"/>
  <c r="I95" i="42"/>
  <c r="AP94" i="42"/>
  <c r="AN94" i="42"/>
  <c r="AL94" i="42"/>
  <c r="AJ94" i="42"/>
  <c r="AH94" i="42"/>
  <c r="AF94" i="42"/>
  <c r="AB94" i="42"/>
  <c r="S94" i="42"/>
  <c r="Q94" i="42"/>
  <c r="O94" i="42"/>
  <c r="M94" i="42"/>
  <c r="K94" i="42"/>
  <c r="I94" i="42"/>
  <c r="AP93" i="42"/>
  <c r="AN93" i="42"/>
  <c r="AL93" i="42"/>
  <c r="AJ93" i="42"/>
  <c r="AH93" i="42"/>
  <c r="AF93" i="42"/>
  <c r="AB93" i="42"/>
  <c r="Z93" i="42"/>
  <c r="Y93" i="42"/>
  <c r="X93" i="42"/>
  <c r="W93" i="42"/>
  <c r="V93" i="42"/>
  <c r="S93" i="42"/>
  <c r="Q93" i="42"/>
  <c r="O93" i="42"/>
  <c r="M93" i="42"/>
  <c r="K93" i="42"/>
  <c r="I93" i="42"/>
  <c r="AP92" i="42"/>
  <c r="AN92" i="42"/>
  <c r="AL92" i="42"/>
  <c r="AJ92" i="42"/>
  <c r="AH92" i="42"/>
  <c r="AF92" i="42"/>
  <c r="AB92" i="42"/>
  <c r="Z92" i="42"/>
  <c r="Y92" i="42"/>
  <c r="X92" i="42"/>
  <c r="W92" i="42"/>
  <c r="V92" i="42"/>
  <c r="S92" i="42"/>
  <c r="Q92" i="42"/>
  <c r="O92" i="42"/>
  <c r="M92" i="42"/>
  <c r="K92" i="42"/>
  <c r="I92" i="42"/>
  <c r="AP91" i="42"/>
  <c r="AN91" i="42"/>
  <c r="AL91" i="42"/>
  <c r="AJ91" i="42"/>
  <c r="AH91" i="42"/>
  <c r="AF91" i="42"/>
  <c r="AB91" i="42"/>
  <c r="Z91" i="42"/>
  <c r="Y91" i="42"/>
  <c r="X91" i="42"/>
  <c r="W91" i="42"/>
  <c r="V91" i="42"/>
  <c r="S91" i="42"/>
  <c r="Q91" i="42"/>
  <c r="O91" i="42"/>
  <c r="M91" i="42"/>
  <c r="K91" i="42"/>
  <c r="I91" i="42"/>
  <c r="AP90" i="42"/>
  <c r="AN90" i="42"/>
  <c r="AL90" i="42"/>
  <c r="AJ90" i="42"/>
  <c r="AH90" i="42"/>
  <c r="AF90" i="42"/>
  <c r="AB90" i="42"/>
  <c r="Z90" i="42"/>
  <c r="Y90" i="42"/>
  <c r="X90" i="42"/>
  <c r="W90" i="42"/>
  <c r="V90" i="42"/>
  <c r="S90" i="42"/>
  <c r="Q90" i="42"/>
  <c r="O90" i="42"/>
  <c r="M90" i="42"/>
  <c r="K90" i="42"/>
  <c r="I90" i="42"/>
  <c r="AP89" i="42"/>
  <c r="AN89" i="42"/>
  <c r="AL89" i="42"/>
  <c r="AJ89" i="42"/>
  <c r="AH89" i="42"/>
  <c r="AF89" i="42"/>
  <c r="AB89" i="42"/>
  <c r="S89" i="42"/>
  <c r="Q89" i="42"/>
  <c r="O89" i="42"/>
  <c r="M89" i="42"/>
  <c r="K89" i="42"/>
  <c r="I89" i="42"/>
  <c r="AP88" i="42"/>
  <c r="AN88" i="42"/>
  <c r="AL88" i="42"/>
  <c r="AJ88" i="42"/>
  <c r="AH88" i="42"/>
  <c r="AF88" i="42"/>
  <c r="AB88" i="42"/>
  <c r="Z88" i="42"/>
  <c r="Y88" i="42"/>
  <c r="X88" i="42"/>
  <c r="W88" i="42"/>
  <c r="V88" i="42"/>
  <c r="S88" i="42"/>
  <c r="Q88" i="42"/>
  <c r="O88" i="42"/>
  <c r="M88" i="42"/>
  <c r="K88" i="42"/>
  <c r="I88" i="42"/>
  <c r="AP87" i="42"/>
  <c r="AN87" i="42"/>
  <c r="AL87" i="42"/>
  <c r="AJ87" i="42"/>
  <c r="AH87" i="42"/>
  <c r="AF87" i="42"/>
  <c r="AB87" i="42"/>
  <c r="Z87" i="42"/>
  <c r="Y87" i="42"/>
  <c r="X87" i="42"/>
  <c r="W87" i="42"/>
  <c r="V87" i="42"/>
  <c r="S87" i="42"/>
  <c r="Q87" i="42"/>
  <c r="O87" i="42"/>
  <c r="M87" i="42"/>
  <c r="K87" i="42"/>
  <c r="I87" i="42"/>
  <c r="AP86" i="42"/>
  <c r="AN86" i="42"/>
  <c r="AL86" i="42"/>
  <c r="AJ86" i="42"/>
  <c r="AH86" i="42"/>
  <c r="AF86" i="42"/>
  <c r="AB86" i="42"/>
  <c r="Z86" i="42"/>
  <c r="Y86" i="42"/>
  <c r="X86" i="42"/>
  <c r="W86" i="42"/>
  <c r="V86" i="42"/>
  <c r="S86" i="42"/>
  <c r="Q86" i="42"/>
  <c r="O86" i="42"/>
  <c r="M86" i="42"/>
  <c r="K86" i="42"/>
  <c r="I86" i="42"/>
  <c r="AP85" i="42"/>
  <c r="AN85" i="42"/>
  <c r="AL85" i="42"/>
  <c r="AJ85" i="42"/>
  <c r="AH85" i="42"/>
  <c r="AF85" i="42"/>
  <c r="AB85" i="42"/>
  <c r="Z85" i="42"/>
  <c r="Y85" i="42"/>
  <c r="X85" i="42"/>
  <c r="W85" i="42"/>
  <c r="V85" i="42"/>
  <c r="S85" i="42"/>
  <c r="Q85" i="42"/>
  <c r="O85" i="42"/>
  <c r="M85" i="42"/>
  <c r="K85" i="42"/>
  <c r="I85" i="42"/>
  <c r="AP84" i="42"/>
  <c r="AN84" i="42"/>
  <c r="AL84" i="42"/>
  <c r="AJ84" i="42"/>
  <c r="AH84" i="42"/>
  <c r="AF84" i="42"/>
  <c r="AB84" i="42"/>
  <c r="Z84" i="42"/>
  <c r="Y84" i="42"/>
  <c r="X84" i="42"/>
  <c r="W84" i="42"/>
  <c r="V84" i="42"/>
  <c r="S84" i="42"/>
  <c r="Q84" i="42"/>
  <c r="O84" i="42"/>
  <c r="M84" i="42"/>
  <c r="K84" i="42"/>
  <c r="I84" i="42"/>
  <c r="AP83" i="42"/>
  <c r="AN83" i="42"/>
  <c r="AL83" i="42"/>
  <c r="AJ83" i="42"/>
  <c r="AH83" i="42"/>
  <c r="AF83" i="42"/>
  <c r="AB83" i="42"/>
  <c r="Z83" i="42"/>
  <c r="Y83" i="42"/>
  <c r="X83" i="42"/>
  <c r="W83" i="42"/>
  <c r="V83" i="42"/>
  <c r="S83" i="42"/>
  <c r="Q83" i="42"/>
  <c r="O83" i="42"/>
  <c r="M83" i="42"/>
  <c r="K83" i="42"/>
  <c r="I83" i="42"/>
  <c r="AP82" i="42"/>
  <c r="AN82" i="42"/>
  <c r="AL82" i="42"/>
  <c r="AJ82" i="42"/>
  <c r="AH82" i="42"/>
  <c r="AF82" i="42"/>
  <c r="AB82" i="42"/>
  <c r="Z82" i="42"/>
  <c r="Y82" i="42"/>
  <c r="X82" i="42"/>
  <c r="W82" i="42"/>
  <c r="V82" i="42"/>
  <c r="S82" i="42"/>
  <c r="Q82" i="42"/>
  <c r="O82" i="42"/>
  <c r="M82" i="42"/>
  <c r="K82" i="42"/>
  <c r="I82" i="42"/>
  <c r="AP81" i="42"/>
  <c r="AN81" i="42"/>
  <c r="AL81" i="42"/>
  <c r="AJ81" i="42"/>
  <c r="AH81" i="42"/>
  <c r="AF81" i="42"/>
  <c r="AB81" i="42"/>
  <c r="Z81" i="42"/>
  <c r="Y81" i="42"/>
  <c r="X81" i="42"/>
  <c r="W81" i="42"/>
  <c r="V81" i="42"/>
  <c r="S81" i="42"/>
  <c r="Q81" i="42"/>
  <c r="O81" i="42"/>
  <c r="M81" i="42"/>
  <c r="K81" i="42"/>
  <c r="I81" i="42"/>
  <c r="AP80" i="42"/>
  <c r="AN80" i="42"/>
  <c r="AL80" i="42"/>
  <c r="AJ80" i="42"/>
  <c r="AH80" i="42"/>
  <c r="AF80" i="42"/>
  <c r="AB80" i="42"/>
  <c r="Z80" i="42"/>
  <c r="Y80" i="42"/>
  <c r="X80" i="42"/>
  <c r="W80" i="42"/>
  <c r="V80" i="42"/>
  <c r="S80" i="42"/>
  <c r="Q80" i="42"/>
  <c r="O80" i="42"/>
  <c r="M80" i="42"/>
  <c r="K80" i="42"/>
  <c r="I80" i="42"/>
  <c r="AP79" i="42"/>
  <c r="AN79" i="42"/>
  <c r="AL79" i="42"/>
  <c r="AJ79" i="42"/>
  <c r="AH79" i="42"/>
  <c r="AF79" i="42"/>
  <c r="AB79" i="42"/>
  <c r="Z79" i="42"/>
  <c r="Y79" i="42"/>
  <c r="X79" i="42"/>
  <c r="W79" i="42"/>
  <c r="V79" i="42"/>
  <c r="S79" i="42"/>
  <c r="Q79" i="42"/>
  <c r="O79" i="42"/>
  <c r="M79" i="42"/>
  <c r="K79" i="42"/>
  <c r="I79" i="42"/>
  <c r="AP78" i="42"/>
  <c r="AN78" i="42"/>
  <c r="AL78" i="42"/>
  <c r="AJ78" i="42"/>
  <c r="AH78" i="42"/>
  <c r="AF78" i="42"/>
  <c r="AB78" i="42"/>
  <c r="Z78" i="42"/>
  <c r="Y78" i="42"/>
  <c r="X78" i="42"/>
  <c r="W78" i="42"/>
  <c r="V78" i="42"/>
  <c r="S78" i="42"/>
  <c r="Q78" i="42"/>
  <c r="O78" i="42"/>
  <c r="M78" i="42"/>
  <c r="K78" i="42"/>
  <c r="I78" i="42"/>
  <c r="AP77" i="42"/>
  <c r="AN77" i="42"/>
  <c r="AL77" i="42"/>
  <c r="AJ77" i="42"/>
  <c r="AH77" i="42"/>
  <c r="AF77" i="42"/>
  <c r="AB77" i="42"/>
  <c r="Z77" i="42"/>
  <c r="Y77" i="42"/>
  <c r="X77" i="42"/>
  <c r="W77" i="42"/>
  <c r="V77" i="42"/>
  <c r="S77" i="42"/>
  <c r="Q77" i="42"/>
  <c r="O77" i="42"/>
  <c r="M77" i="42"/>
  <c r="K77" i="42"/>
  <c r="I77" i="42"/>
  <c r="AP76" i="42"/>
  <c r="AN76" i="42"/>
  <c r="AL76" i="42"/>
  <c r="AJ76" i="42"/>
  <c r="AH76" i="42"/>
  <c r="AF76" i="42"/>
  <c r="AB76" i="42"/>
  <c r="Z76" i="42"/>
  <c r="Y76" i="42"/>
  <c r="X76" i="42"/>
  <c r="W76" i="42"/>
  <c r="V76" i="42"/>
  <c r="S76" i="42"/>
  <c r="Q76" i="42"/>
  <c r="O76" i="42"/>
  <c r="M76" i="42"/>
  <c r="K76" i="42"/>
  <c r="I76" i="42"/>
  <c r="AP75" i="42"/>
  <c r="AN75" i="42"/>
  <c r="AL75" i="42"/>
  <c r="AJ75" i="42"/>
  <c r="AH75" i="42"/>
  <c r="AF75" i="42"/>
  <c r="AB75" i="42"/>
  <c r="Z75" i="42"/>
  <c r="Y75" i="42"/>
  <c r="X75" i="42"/>
  <c r="W75" i="42"/>
  <c r="V75" i="42"/>
  <c r="S75" i="42"/>
  <c r="Q75" i="42"/>
  <c r="O75" i="42"/>
  <c r="M75" i="42"/>
  <c r="K75" i="42"/>
  <c r="I75" i="42"/>
  <c r="AP74" i="42"/>
  <c r="AN74" i="42"/>
  <c r="AL74" i="42"/>
  <c r="AJ74" i="42"/>
  <c r="AH74" i="42"/>
  <c r="AF74" i="42"/>
  <c r="AB74" i="42"/>
  <c r="V74" i="42"/>
  <c r="S74" i="42"/>
  <c r="Q74" i="42"/>
  <c r="O74" i="42"/>
  <c r="M74" i="42"/>
  <c r="K74" i="42"/>
  <c r="I74" i="42"/>
  <c r="AP73" i="42"/>
  <c r="AN73" i="42"/>
  <c r="AL73" i="42"/>
  <c r="AJ73" i="42"/>
  <c r="AH73" i="42"/>
  <c r="AF73" i="42"/>
  <c r="AB73" i="42"/>
  <c r="V73" i="42"/>
  <c r="S73" i="42"/>
  <c r="Q73" i="42"/>
  <c r="O73" i="42"/>
  <c r="M73" i="42"/>
  <c r="K73" i="42"/>
  <c r="I73" i="42"/>
  <c r="AP72" i="42"/>
  <c r="AN72" i="42"/>
  <c r="AL72" i="42"/>
  <c r="AJ72" i="42"/>
  <c r="AH72" i="42"/>
  <c r="AF72" i="42"/>
  <c r="AB72" i="42"/>
  <c r="Z72" i="42"/>
  <c r="Y72" i="42"/>
  <c r="X72" i="42"/>
  <c r="W72" i="42"/>
  <c r="V72" i="42"/>
  <c r="S72" i="42"/>
  <c r="Q72" i="42"/>
  <c r="O72" i="42"/>
  <c r="M72" i="42"/>
  <c r="K72" i="42"/>
  <c r="I72" i="42"/>
  <c r="AP71" i="42"/>
  <c r="AN71" i="42"/>
  <c r="AL71" i="42"/>
  <c r="AJ71" i="42"/>
  <c r="AH71" i="42"/>
  <c r="AF71" i="42"/>
  <c r="AB71" i="42"/>
  <c r="Z71" i="42"/>
  <c r="Y71" i="42"/>
  <c r="X71" i="42"/>
  <c r="W71" i="42"/>
  <c r="V71" i="42"/>
  <c r="S71" i="42"/>
  <c r="Q71" i="42"/>
  <c r="O71" i="42"/>
  <c r="M71" i="42"/>
  <c r="K71" i="42"/>
  <c r="I71" i="42"/>
  <c r="AP70" i="42"/>
  <c r="AN70" i="42"/>
  <c r="AL70" i="42"/>
  <c r="AJ70" i="42"/>
  <c r="AH70" i="42"/>
  <c r="AF70" i="42"/>
  <c r="AB70" i="42"/>
  <c r="Z70" i="42"/>
  <c r="Y70" i="42"/>
  <c r="X70" i="42"/>
  <c r="W70" i="42"/>
  <c r="V70" i="42"/>
  <c r="S70" i="42"/>
  <c r="Q70" i="42"/>
  <c r="O70" i="42"/>
  <c r="M70" i="42"/>
  <c r="K70" i="42"/>
  <c r="I70" i="42"/>
  <c r="AP69" i="42"/>
  <c r="AN69" i="42"/>
  <c r="AL69" i="42"/>
  <c r="AJ69" i="42"/>
  <c r="AH69" i="42"/>
  <c r="AF69" i="42"/>
  <c r="AB69" i="42"/>
  <c r="Z69" i="42"/>
  <c r="X69" i="42"/>
  <c r="S69" i="42"/>
  <c r="Q69" i="42"/>
  <c r="O69" i="42"/>
  <c r="M69" i="42"/>
  <c r="K69" i="42"/>
  <c r="I69" i="42"/>
  <c r="AP68" i="42"/>
  <c r="AN68" i="42"/>
  <c r="AL68" i="42"/>
  <c r="AJ68" i="42"/>
  <c r="AH68" i="42"/>
  <c r="AF68" i="42"/>
  <c r="AB68" i="42"/>
  <c r="Z68" i="42"/>
  <c r="Y68" i="42"/>
  <c r="X68" i="42"/>
  <c r="W68" i="42"/>
  <c r="V68" i="42"/>
  <c r="S68" i="42"/>
  <c r="Q68" i="42"/>
  <c r="O68" i="42"/>
  <c r="M68" i="42"/>
  <c r="K68" i="42"/>
  <c r="I68" i="42"/>
  <c r="AP67" i="42"/>
  <c r="AN67" i="42"/>
  <c r="AL67" i="42"/>
  <c r="AJ67" i="42"/>
  <c r="AH67" i="42"/>
  <c r="AF67" i="42"/>
  <c r="AB67" i="42"/>
  <c r="Z67" i="42"/>
  <c r="Y67" i="42"/>
  <c r="X67" i="42"/>
  <c r="W67" i="42"/>
  <c r="V67" i="42"/>
  <c r="S67" i="42"/>
  <c r="Q67" i="42"/>
  <c r="O67" i="42"/>
  <c r="M67" i="42"/>
  <c r="K67" i="42"/>
  <c r="I67" i="42"/>
  <c r="AP66" i="42"/>
  <c r="AN66" i="42"/>
  <c r="AL66" i="42"/>
  <c r="AJ66" i="42"/>
  <c r="AH66" i="42"/>
  <c r="AF66" i="42"/>
  <c r="AB66" i="42"/>
  <c r="Z66" i="42"/>
  <c r="Y66" i="42"/>
  <c r="X66" i="42"/>
  <c r="W66" i="42"/>
  <c r="V66" i="42"/>
  <c r="S66" i="42"/>
  <c r="Q66" i="42"/>
  <c r="O66" i="42"/>
  <c r="M66" i="42"/>
  <c r="K66" i="42"/>
  <c r="I66" i="42"/>
  <c r="AP65" i="42"/>
  <c r="AN65" i="42"/>
  <c r="AL65" i="42"/>
  <c r="AJ65" i="42"/>
  <c r="AH65" i="42"/>
  <c r="AF65" i="42"/>
  <c r="AB65" i="42"/>
  <c r="Z65" i="42"/>
  <c r="Y65" i="42"/>
  <c r="X65" i="42"/>
  <c r="W65" i="42"/>
  <c r="V65" i="42"/>
  <c r="S65" i="42"/>
  <c r="Q65" i="42"/>
  <c r="O65" i="42"/>
  <c r="M65" i="42"/>
  <c r="K65" i="42"/>
  <c r="I65" i="42"/>
  <c r="AP64" i="42"/>
  <c r="AN64" i="42"/>
  <c r="AL64" i="42"/>
  <c r="AJ64" i="42"/>
  <c r="AH64" i="42"/>
  <c r="AF64" i="42"/>
  <c r="AB64" i="42"/>
  <c r="Z64" i="42"/>
  <c r="Y64" i="42"/>
  <c r="X64" i="42"/>
  <c r="W64" i="42"/>
  <c r="V64" i="42"/>
  <c r="S64" i="42"/>
  <c r="Q64" i="42"/>
  <c r="O64" i="42"/>
  <c r="M64" i="42"/>
  <c r="K64" i="42"/>
  <c r="I64" i="42"/>
  <c r="AP63" i="42"/>
  <c r="AN63" i="42"/>
  <c r="AL63" i="42"/>
  <c r="AJ63" i="42"/>
  <c r="AH63" i="42"/>
  <c r="AF63" i="42"/>
  <c r="AB63" i="42"/>
  <c r="Z63" i="42"/>
  <c r="Y63" i="42"/>
  <c r="X63" i="42"/>
  <c r="W63" i="42"/>
  <c r="V63" i="42"/>
  <c r="S63" i="42"/>
  <c r="Q63" i="42"/>
  <c r="O63" i="42"/>
  <c r="M63" i="42"/>
  <c r="K63" i="42"/>
  <c r="I63" i="42"/>
  <c r="AP62" i="42"/>
  <c r="AN62" i="42"/>
  <c r="AL62" i="42"/>
  <c r="AJ62" i="42"/>
  <c r="AH62" i="42"/>
  <c r="AF62" i="42"/>
  <c r="AB62" i="42"/>
  <c r="Z62" i="42"/>
  <c r="Y62" i="42"/>
  <c r="X62" i="42"/>
  <c r="W62" i="42"/>
  <c r="V62" i="42"/>
  <c r="S62" i="42"/>
  <c r="Q62" i="42"/>
  <c r="O62" i="42"/>
  <c r="M62" i="42"/>
  <c r="K62" i="42"/>
  <c r="I62" i="42"/>
  <c r="AP61" i="42"/>
  <c r="AN61" i="42"/>
  <c r="AL61" i="42"/>
  <c r="AJ61" i="42"/>
  <c r="AH61" i="42"/>
  <c r="AF61" i="42"/>
  <c r="AB61" i="42"/>
  <c r="Z61" i="42"/>
  <c r="Y61" i="42"/>
  <c r="X61" i="42"/>
  <c r="W61" i="42"/>
  <c r="V61" i="42"/>
  <c r="S61" i="42"/>
  <c r="Q61" i="42"/>
  <c r="O61" i="42"/>
  <c r="M61" i="42"/>
  <c r="K61" i="42"/>
  <c r="I61" i="42"/>
  <c r="AP60" i="42"/>
  <c r="AN60" i="42"/>
  <c r="AL60" i="42"/>
  <c r="AJ60" i="42"/>
  <c r="AH60" i="42"/>
  <c r="AF60" i="42"/>
  <c r="AB60" i="42"/>
  <c r="Z60" i="42"/>
  <c r="Y60" i="42"/>
  <c r="X60" i="42"/>
  <c r="W60" i="42"/>
  <c r="V60" i="42"/>
  <c r="S60" i="42"/>
  <c r="Q60" i="42"/>
  <c r="O60" i="42"/>
  <c r="M60" i="42"/>
  <c r="K60" i="42"/>
  <c r="I60" i="42"/>
  <c r="AP59" i="42"/>
  <c r="AN59" i="42"/>
  <c r="AL59" i="42"/>
  <c r="AJ59" i="42"/>
  <c r="AH59" i="42"/>
  <c r="AF59" i="42"/>
  <c r="AB59" i="42"/>
  <c r="Z59" i="42"/>
  <c r="Y59" i="42"/>
  <c r="X59" i="42"/>
  <c r="W59" i="42"/>
  <c r="V59" i="42"/>
  <c r="S59" i="42"/>
  <c r="Q59" i="42"/>
  <c r="O59" i="42"/>
  <c r="M59" i="42"/>
  <c r="K59" i="42"/>
  <c r="I59" i="42"/>
  <c r="AP58" i="42"/>
  <c r="AN58" i="42"/>
  <c r="AL58" i="42"/>
  <c r="AJ58" i="42"/>
  <c r="AH58" i="42"/>
  <c r="AF58" i="42"/>
  <c r="AB58" i="42"/>
  <c r="Z58" i="42"/>
  <c r="Y58" i="42"/>
  <c r="X58" i="42"/>
  <c r="W58" i="42"/>
  <c r="V58" i="42"/>
  <c r="S58" i="42"/>
  <c r="Q58" i="42"/>
  <c r="O58" i="42"/>
  <c r="M58" i="42"/>
  <c r="K58" i="42"/>
  <c r="I58" i="42"/>
  <c r="AP57" i="42"/>
  <c r="AN57" i="42"/>
  <c r="AL57" i="42"/>
  <c r="AJ57" i="42"/>
  <c r="AH57" i="42"/>
  <c r="AF57" i="42"/>
  <c r="AB57" i="42"/>
  <c r="Z57" i="42"/>
  <c r="Y57" i="42"/>
  <c r="X57" i="42"/>
  <c r="W57" i="42"/>
  <c r="V57" i="42"/>
  <c r="S57" i="42"/>
  <c r="Q57" i="42"/>
  <c r="O57" i="42"/>
  <c r="M57" i="42"/>
  <c r="K57" i="42"/>
  <c r="I57" i="42"/>
  <c r="AP56" i="42"/>
  <c r="AN56" i="42"/>
  <c r="AL56" i="42"/>
  <c r="AJ56" i="42"/>
  <c r="AH56" i="42"/>
  <c r="AF56" i="42"/>
  <c r="AB56" i="42"/>
  <c r="Z56" i="42"/>
  <c r="Y56" i="42"/>
  <c r="X56" i="42"/>
  <c r="W56" i="42"/>
  <c r="V56" i="42"/>
  <c r="S56" i="42"/>
  <c r="Q56" i="42"/>
  <c r="O56" i="42"/>
  <c r="M56" i="42"/>
  <c r="K56" i="42"/>
  <c r="I56" i="42"/>
  <c r="AP55" i="42"/>
  <c r="AN55" i="42"/>
  <c r="AL55" i="42"/>
  <c r="AJ55" i="42"/>
  <c r="AH55" i="42"/>
  <c r="AF55" i="42"/>
  <c r="AB55" i="42"/>
  <c r="Z55" i="42"/>
  <c r="Y55" i="42"/>
  <c r="X55" i="42"/>
  <c r="W55" i="42"/>
  <c r="V55" i="42"/>
  <c r="S55" i="42"/>
  <c r="Q55" i="42"/>
  <c r="O55" i="42"/>
  <c r="M55" i="42"/>
  <c r="K55" i="42"/>
  <c r="I55" i="42"/>
  <c r="AP54" i="42"/>
  <c r="AN54" i="42"/>
  <c r="AL54" i="42"/>
  <c r="AJ54" i="42"/>
  <c r="AH54" i="42"/>
  <c r="AF54" i="42"/>
  <c r="AB54" i="42"/>
  <c r="Z54" i="42"/>
  <c r="Y54" i="42"/>
  <c r="X54" i="42"/>
  <c r="W54" i="42"/>
  <c r="V54" i="42"/>
  <c r="S54" i="42"/>
  <c r="Q54" i="42"/>
  <c r="O54" i="42"/>
  <c r="M54" i="42"/>
  <c r="K54" i="42"/>
  <c r="I54" i="42"/>
  <c r="AP53" i="42"/>
  <c r="AN53" i="42"/>
  <c r="AL53" i="42"/>
  <c r="AJ53" i="42"/>
  <c r="AH53" i="42"/>
  <c r="AF53" i="42"/>
  <c r="AB53" i="42"/>
  <c r="Z53" i="42"/>
  <c r="Y53" i="42"/>
  <c r="X53" i="42"/>
  <c r="W53" i="42"/>
  <c r="V53" i="42"/>
  <c r="S53" i="42"/>
  <c r="Q53" i="42"/>
  <c r="O53" i="42"/>
  <c r="M53" i="42"/>
  <c r="K53" i="42"/>
  <c r="I53" i="42"/>
  <c r="AP52" i="42"/>
  <c r="AN52" i="42"/>
  <c r="AL52" i="42"/>
  <c r="AJ52" i="42"/>
  <c r="AH52" i="42"/>
  <c r="AF52" i="42"/>
  <c r="AB52" i="42"/>
  <c r="Z52" i="42"/>
  <c r="Y52" i="42"/>
  <c r="X52" i="42"/>
  <c r="W52" i="42"/>
  <c r="V52" i="42"/>
  <c r="S52" i="42"/>
  <c r="Q52" i="42"/>
  <c r="O52" i="42"/>
  <c r="M52" i="42"/>
  <c r="K52" i="42"/>
  <c r="I52" i="42"/>
  <c r="AP51" i="42"/>
  <c r="AN51" i="42"/>
  <c r="AL51" i="42"/>
  <c r="AJ51" i="42"/>
  <c r="AH51" i="42"/>
  <c r="AF51" i="42"/>
  <c r="AB51" i="42"/>
  <c r="Z51" i="42"/>
  <c r="Y51" i="42"/>
  <c r="X51" i="42"/>
  <c r="W51" i="42"/>
  <c r="V51" i="42"/>
  <c r="S51" i="42"/>
  <c r="Q51" i="42"/>
  <c r="O51" i="42"/>
  <c r="M51" i="42"/>
  <c r="K51" i="42"/>
  <c r="I51" i="42"/>
  <c r="AP50" i="42"/>
  <c r="AN50" i="42"/>
  <c r="AL50" i="42"/>
  <c r="AJ50" i="42"/>
  <c r="AH50" i="42"/>
  <c r="AF50" i="42"/>
  <c r="AB50" i="42"/>
  <c r="Z50" i="42"/>
  <c r="Y50" i="42"/>
  <c r="X50" i="42"/>
  <c r="W50" i="42"/>
  <c r="V50" i="42"/>
  <c r="S50" i="42"/>
  <c r="Q50" i="42"/>
  <c r="O50" i="42"/>
  <c r="M50" i="42"/>
  <c r="K50" i="42"/>
  <c r="I50" i="42"/>
  <c r="AP49" i="42"/>
  <c r="AN49" i="42"/>
  <c r="AL49" i="42"/>
  <c r="AJ49" i="42"/>
  <c r="AH49" i="42"/>
  <c r="AF49" i="42"/>
  <c r="AB49" i="42"/>
  <c r="W49" i="42"/>
  <c r="V49" i="42"/>
  <c r="S49" i="42"/>
  <c r="Q49" i="42"/>
  <c r="O49" i="42"/>
  <c r="M49" i="42"/>
  <c r="K49" i="42"/>
  <c r="I49" i="42"/>
  <c r="AP48" i="42"/>
  <c r="AN48" i="42"/>
  <c r="AL48" i="42"/>
  <c r="AJ48" i="42"/>
  <c r="AH48" i="42"/>
  <c r="AF48" i="42"/>
  <c r="AB48" i="42"/>
  <c r="W48" i="42"/>
  <c r="V48" i="42"/>
  <c r="S48" i="42"/>
  <c r="Q48" i="42"/>
  <c r="O48" i="42"/>
  <c r="M48" i="42"/>
  <c r="K48" i="42"/>
  <c r="I48" i="42"/>
  <c r="AP47" i="42"/>
  <c r="AN47" i="42"/>
  <c r="AL47" i="42"/>
  <c r="AJ47" i="42"/>
  <c r="AH47" i="42"/>
  <c r="AF47" i="42"/>
  <c r="AB47" i="42"/>
  <c r="Z47" i="42"/>
  <c r="Y47" i="42"/>
  <c r="X47" i="42"/>
  <c r="W47" i="42"/>
  <c r="V47" i="42"/>
  <c r="S47" i="42"/>
  <c r="Q47" i="42"/>
  <c r="O47" i="42"/>
  <c r="M47" i="42"/>
  <c r="K47" i="42"/>
  <c r="I47" i="42"/>
  <c r="AP46" i="42"/>
  <c r="AN46" i="42"/>
  <c r="AL46" i="42"/>
  <c r="AJ46" i="42"/>
  <c r="AH46" i="42"/>
  <c r="AF46" i="42"/>
  <c r="AB46" i="42"/>
  <c r="Z46" i="42"/>
  <c r="Y46" i="42"/>
  <c r="X46" i="42"/>
  <c r="W46" i="42"/>
  <c r="V46" i="42"/>
  <c r="S46" i="42"/>
  <c r="Q46" i="42"/>
  <c r="O46" i="42"/>
  <c r="M46" i="42"/>
  <c r="K46" i="42"/>
  <c r="I46" i="42"/>
  <c r="AP45" i="42"/>
  <c r="AN45" i="42"/>
  <c r="AL45" i="42"/>
  <c r="AJ45" i="42"/>
  <c r="AH45" i="42"/>
  <c r="AF45" i="42"/>
  <c r="AB45" i="42"/>
  <c r="Z45" i="42"/>
  <c r="Y45" i="42"/>
  <c r="X45" i="42"/>
  <c r="W45" i="42"/>
  <c r="V45" i="42"/>
  <c r="S45" i="42"/>
  <c r="Q45" i="42"/>
  <c r="O45" i="42"/>
  <c r="M45" i="42"/>
  <c r="K45" i="42"/>
  <c r="I45" i="42"/>
  <c r="AP44" i="42"/>
  <c r="AN44" i="42"/>
  <c r="AL44" i="42"/>
  <c r="AJ44" i="42"/>
  <c r="AH44" i="42"/>
  <c r="AF44" i="42"/>
  <c r="AB44" i="42"/>
  <c r="Z44" i="42"/>
  <c r="Y44" i="42"/>
  <c r="X44" i="42"/>
  <c r="W44" i="42"/>
  <c r="S44" i="42"/>
  <c r="Q44" i="42"/>
  <c r="O44" i="42"/>
  <c r="M44" i="42"/>
  <c r="K44" i="42"/>
  <c r="I44" i="42"/>
  <c r="AP43" i="42"/>
  <c r="AN43" i="42"/>
  <c r="AL43" i="42"/>
  <c r="AJ43" i="42"/>
  <c r="AF43" i="42"/>
  <c r="AB43" i="42"/>
  <c r="Z43" i="42"/>
  <c r="Y43" i="42"/>
  <c r="X43" i="42"/>
  <c r="S43" i="42"/>
  <c r="Q43" i="42"/>
  <c r="O43" i="42"/>
  <c r="M43" i="42"/>
  <c r="J43" i="42"/>
  <c r="AH43" i="42" s="1"/>
  <c r="I43" i="42"/>
  <c r="AP42" i="42"/>
  <c r="AN42" i="42"/>
  <c r="AL42" i="42"/>
  <c r="AJ42" i="42"/>
  <c r="AH42" i="42"/>
  <c r="AF42" i="42"/>
  <c r="AB42" i="42"/>
  <c r="Z42" i="42"/>
  <c r="Y42" i="42"/>
  <c r="X42" i="42"/>
  <c r="W42" i="42"/>
  <c r="V42" i="42"/>
  <c r="S42" i="42"/>
  <c r="Q42" i="42"/>
  <c r="O42" i="42"/>
  <c r="M42" i="42"/>
  <c r="K42" i="42"/>
  <c r="I42" i="42"/>
  <c r="AP41" i="42"/>
  <c r="AN41" i="42"/>
  <c r="AL41" i="42"/>
  <c r="AJ41" i="42"/>
  <c r="AH41" i="42"/>
  <c r="AF41" i="42"/>
  <c r="AB41" i="42"/>
  <c r="Z41" i="42"/>
  <c r="Y41" i="42"/>
  <c r="X41" i="42"/>
  <c r="W41" i="42"/>
  <c r="V41" i="42"/>
  <c r="S41" i="42"/>
  <c r="Q41" i="42"/>
  <c r="O41" i="42"/>
  <c r="M41" i="42"/>
  <c r="K41" i="42"/>
  <c r="I41" i="42"/>
  <c r="AP40" i="42"/>
  <c r="AN40" i="42"/>
  <c r="AL40" i="42"/>
  <c r="AJ40" i="42"/>
  <c r="AH40" i="42"/>
  <c r="AF40" i="42"/>
  <c r="AB40" i="42"/>
  <c r="Z40" i="42"/>
  <c r="Y40" i="42"/>
  <c r="X40" i="42"/>
  <c r="W40" i="42"/>
  <c r="V40" i="42"/>
  <c r="S40" i="42"/>
  <c r="Q40" i="42"/>
  <c r="O40" i="42"/>
  <c r="M40" i="42"/>
  <c r="K40" i="42"/>
  <c r="I40" i="42"/>
  <c r="AP39" i="42"/>
  <c r="AN39" i="42"/>
  <c r="AL39" i="42"/>
  <c r="AJ39" i="42"/>
  <c r="AH39" i="42"/>
  <c r="AF39" i="42"/>
  <c r="AB39" i="42"/>
  <c r="S39" i="42"/>
  <c r="Q39" i="42"/>
  <c r="O39" i="42"/>
  <c r="M39" i="42"/>
  <c r="K39" i="42"/>
  <c r="I39" i="42"/>
  <c r="AP38" i="42"/>
  <c r="AN38" i="42"/>
  <c r="AL38" i="42"/>
  <c r="AJ38" i="42"/>
  <c r="AH38" i="42"/>
  <c r="AF38" i="42"/>
  <c r="AB38" i="42"/>
  <c r="S38" i="42"/>
  <c r="Q38" i="42"/>
  <c r="O38" i="42"/>
  <c r="M38" i="42"/>
  <c r="K38" i="42"/>
  <c r="I38" i="42"/>
  <c r="AP37" i="42"/>
  <c r="AN37" i="42"/>
  <c r="AL37" i="42"/>
  <c r="AJ37" i="42"/>
  <c r="AH37" i="42"/>
  <c r="AF37" i="42"/>
  <c r="AB37" i="42"/>
  <c r="Z37" i="42"/>
  <c r="Y37" i="42"/>
  <c r="X37" i="42"/>
  <c r="W37" i="42"/>
  <c r="V37" i="42"/>
  <c r="S37" i="42"/>
  <c r="Q37" i="42"/>
  <c r="O37" i="42"/>
  <c r="M37" i="42"/>
  <c r="K37" i="42"/>
  <c r="I37" i="42"/>
  <c r="AP36" i="42"/>
  <c r="AN36" i="42"/>
  <c r="AL36" i="42"/>
  <c r="AJ36" i="42"/>
  <c r="AH36" i="42"/>
  <c r="AF36" i="42"/>
  <c r="AB36" i="42"/>
  <c r="Z36" i="42"/>
  <c r="Y36" i="42"/>
  <c r="X36" i="42"/>
  <c r="W36" i="42"/>
  <c r="V36" i="42"/>
  <c r="S36" i="42"/>
  <c r="Q36" i="42"/>
  <c r="O36" i="42"/>
  <c r="M36" i="42"/>
  <c r="K36" i="42"/>
  <c r="I36" i="42"/>
  <c r="AP35" i="42"/>
  <c r="AN35" i="42"/>
  <c r="AL35" i="42"/>
  <c r="AJ35" i="42"/>
  <c r="AH35" i="42"/>
  <c r="AF35" i="42"/>
  <c r="AB35" i="42"/>
  <c r="Z35" i="42"/>
  <c r="Y35" i="42"/>
  <c r="X35" i="42"/>
  <c r="W35" i="42"/>
  <c r="V35" i="42"/>
  <c r="S35" i="42"/>
  <c r="Q35" i="42"/>
  <c r="O35" i="42"/>
  <c r="M35" i="42"/>
  <c r="K35" i="42"/>
  <c r="I35" i="42"/>
  <c r="AP34" i="42"/>
  <c r="AN34" i="42"/>
  <c r="AL34" i="42"/>
  <c r="AJ34" i="42"/>
  <c r="AH34" i="42"/>
  <c r="AF34" i="42"/>
  <c r="AB34" i="42"/>
  <c r="Z34" i="42"/>
  <c r="Y34" i="42"/>
  <c r="X34" i="42"/>
  <c r="W34" i="42"/>
  <c r="V34" i="42"/>
  <c r="S34" i="42"/>
  <c r="Q34" i="42"/>
  <c r="O34" i="42"/>
  <c r="M34" i="42"/>
  <c r="K34" i="42"/>
  <c r="I34" i="42"/>
  <c r="AP33" i="42"/>
  <c r="AN33" i="42"/>
  <c r="AL33" i="42"/>
  <c r="AJ33" i="42"/>
  <c r="AH33" i="42"/>
  <c r="AF33" i="42"/>
  <c r="AB33" i="42"/>
  <c r="Z33" i="42"/>
  <c r="Y33" i="42"/>
  <c r="X33" i="42"/>
  <c r="W33" i="42"/>
  <c r="V33" i="42"/>
  <c r="S33" i="42"/>
  <c r="Q33" i="42"/>
  <c r="O33" i="42"/>
  <c r="M33" i="42"/>
  <c r="K33" i="42"/>
  <c r="I33" i="42"/>
  <c r="AP32" i="42"/>
  <c r="AN32" i="42"/>
  <c r="AL32" i="42"/>
  <c r="AJ32" i="42"/>
  <c r="AH32" i="42"/>
  <c r="AF32" i="42"/>
  <c r="AB32" i="42"/>
  <c r="Z32" i="42"/>
  <c r="Y32" i="42"/>
  <c r="X32" i="42"/>
  <c r="W32" i="42"/>
  <c r="V32" i="42"/>
  <c r="S32" i="42"/>
  <c r="Q32" i="42"/>
  <c r="O32" i="42"/>
  <c r="M32" i="42"/>
  <c r="K32" i="42"/>
  <c r="I32" i="42"/>
  <c r="AP31" i="42"/>
  <c r="AN31" i="42"/>
  <c r="AL31" i="42"/>
  <c r="AJ31" i="42"/>
  <c r="AH31" i="42"/>
  <c r="AF31" i="42"/>
  <c r="AB31" i="42"/>
  <c r="Z31" i="42"/>
  <c r="Y31" i="42"/>
  <c r="X31" i="42"/>
  <c r="W31" i="42"/>
  <c r="V31" i="42"/>
  <c r="S31" i="42"/>
  <c r="Q31" i="42"/>
  <c r="O31" i="42"/>
  <c r="M31" i="42"/>
  <c r="K31" i="42"/>
  <c r="I31" i="42"/>
  <c r="AP30" i="42"/>
  <c r="AN30" i="42"/>
  <c r="AL30" i="42"/>
  <c r="AJ30" i="42"/>
  <c r="AH30" i="42"/>
  <c r="AF30" i="42"/>
  <c r="AB30" i="42"/>
  <c r="Z30" i="42"/>
  <c r="Y30" i="42"/>
  <c r="X30" i="42"/>
  <c r="W30" i="42"/>
  <c r="V30" i="42"/>
  <c r="S30" i="42"/>
  <c r="Q30" i="42"/>
  <c r="O30" i="42"/>
  <c r="M30" i="42"/>
  <c r="K30" i="42"/>
  <c r="I30" i="42"/>
  <c r="AP29" i="42"/>
  <c r="AN29" i="42"/>
  <c r="AL29" i="42"/>
  <c r="AJ29" i="42"/>
  <c r="AH29" i="42"/>
  <c r="AF29" i="42"/>
  <c r="AB29" i="42"/>
  <c r="S29" i="42"/>
  <c r="Q29" i="42"/>
  <c r="O29" i="42"/>
  <c r="M29" i="42"/>
  <c r="K29" i="42"/>
  <c r="I29" i="42"/>
  <c r="AP28" i="42"/>
  <c r="AN28" i="42"/>
  <c r="AL28" i="42"/>
  <c r="AJ28" i="42"/>
  <c r="AH28" i="42"/>
  <c r="AF28" i="42"/>
  <c r="AB28" i="42"/>
  <c r="Z28" i="42"/>
  <c r="Y28" i="42"/>
  <c r="X28" i="42"/>
  <c r="W28" i="42"/>
  <c r="V28" i="42"/>
  <c r="S28" i="42"/>
  <c r="Q28" i="42"/>
  <c r="O28" i="42"/>
  <c r="M28" i="42"/>
  <c r="K28" i="42"/>
  <c r="I28" i="42"/>
  <c r="AP27" i="42"/>
  <c r="AN27" i="42"/>
  <c r="AL27" i="42"/>
  <c r="AJ27" i="42"/>
  <c r="AH27" i="42"/>
  <c r="AF27" i="42"/>
  <c r="AB27" i="42"/>
  <c r="Z27" i="42"/>
  <c r="Y27" i="42"/>
  <c r="X27" i="42"/>
  <c r="W27" i="42"/>
  <c r="V27" i="42"/>
  <c r="S27" i="42"/>
  <c r="Q27" i="42"/>
  <c r="O27" i="42"/>
  <c r="M27" i="42"/>
  <c r="K27" i="42"/>
  <c r="I27" i="42"/>
  <c r="AP26" i="42"/>
  <c r="AN26" i="42"/>
  <c r="AL26" i="42"/>
  <c r="AJ26" i="42"/>
  <c r="AH26" i="42"/>
  <c r="AF26" i="42"/>
  <c r="AB26" i="42"/>
  <c r="Z26" i="42"/>
  <c r="Y26" i="42"/>
  <c r="X26" i="42"/>
  <c r="W26" i="42"/>
  <c r="V26" i="42"/>
  <c r="S26" i="42"/>
  <c r="Q26" i="42"/>
  <c r="O26" i="42"/>
  <c r="M26" i="42"/>
  <c r="K26" i="42"/>
  <c r="I26" i="42"/>
  <c r="AP25" i="42"/>
  <c r="AN25" i="42"/>
  <c r="AL25" i="42"/>
  <c r="AJ25" i="42"/>
  <c r="AH25" i="42"/>
  <c r="AF25" i="42"/>
  <c r="AB25" i="42"/>
  <c r="Z25" i="42"/>
  <c r="Y25" i="42"/>
  <c r="X25" i="42"/>
  <c r="W25" i="42"/>
  <c r="V25" i="42"/>
  <c r="S25" i="42"/>
  <c r="Q25" i="42"/>
  <c r="O25" i="42"/>
  <c r="M25" i="42"/>
  <c r="K25" i="42"/>
  <c r="I25" i="42"/>
  <c r="AP24" i="42"/>
  <c r="AN24" i="42"/>
  <c r="AL24" i="42"/>
  <c r="AJ24" i="42"/>
  <c r="AH24" i="42"/>
  <c r="AF24" i="42"/>
  <c r="AB24" i="42"/>
  <c r="Y24" i="42"/>
  <c r="S24" i="42"/>
  <c r="Q24" i="42"/>
  <c r="O24" i="42"/>
  <c r="M24" i="42"/>
  <c r="K24" i="42"/>
  <c r="I24" i="42"/>
  <c r="AP23" i="42"/>
  <c r="AN23" i="42"/>
  <c r="AL23" i="42"/>
  <c r="AJ23" i="42"/>
  <c r="AH23" i="42"/>
  <c r="AF23" i="42"/>
  <c r="AB23" i="42"/>
  <c r="Z23" i="42"/>
  <c r="Y23" i="42"/>
  <c r="X23" i="42"/>
  <c r="W23" i="42"/>
  <c r="V23" i="42"/>
  <c r="S23" i="42"/>
  <c r="Q23" i="42"/>
  <c r="O23" i="42"/>
  <c r="M23" i="42"/>
  <c r="K23" i="42"/>
  <c r="I23" i="42"/>
  <c r="AP22" i="42"/>
  <c r="AN22" i="42"/>
  <c r="AL22" i="42"/>
  <c r="AJ22" i="42"/>
  <c r="AH22" i="42"/>
  <c r="AF22" i="42"/>
  <c r="AB22" i="42"/>
  <c r="Z22" i="42"/>
  <c r="Y22" i="42"/>
  <c r="X22" i="42"/>
  <c r="W22" i="42"/>
  <c r="V22" i="42"/>
  <c r="S22" i="42"/>
  <c r="Q22" i="42"/>
  <c r="O22" i="42"/>
  <c r="M22" i="42"/>
  <c r="K22" i="42"/>
  <c r="I22" i="42"/>
  <c r="AP21" i="42"/>
  <c r="AN21" i="42"/>
  <c r="AL21" i="42"/>
  <c r="AJ21" i="42"/>
  <c r="AH21" i="42"/>
  <c r="AF21" i="42"/>
  <c r="AB21" i="42"/>
  <c r="Z21" i="42"/>
  <c r="Y21" i="42"/>
  <c r="X21" i="42"/>
  <c r="W21" i="42"/>
  <c r="V21" i="42"/>
  <c r="S21" i="42"/>
  <c r="Q21" i="42"/>
  <c r="O21" i="42"/>
  <c r="M21" i="42"/>
  <c r="K21" i="42"/>
  <c r="I21" i="42"/>
  <c r="AP20" i="42"/>
  <c r="AN20" i="42"/>
  <c r="AL20" i="42"/>
  <c r="AJ20" i="42"/>
  <c r="AH20" i="42"/>
  <c r="AF20" i="42"/>
  <c r="AB20" i="42"/>
  <c r="Z20" i="42"/>
  <c r="Y20" i="42"/>
  <c r="X20" i="42"/>
  <c r="W20" i="42"/>
  <c r="V20" i="42"/>
  <c r="S20" i="42"/>
  <c r="Q20" i="42"/>
  <c r="O20" i="42"/>
  <c r="M20" i="42"/>
  <c r="K20" i="42"/>
  <c r="I20" i="42"/>
  <c r="AP19" i="42"/>
  <c r="AN19" i="42"/>
  <c r="AL19" i="42"/>
  <c r="AJ19" i="42"/>
  <c r="AH19" i="42"/>
  <c r="AE19" i="42"/>
  <c r="AA19" i="42"/>
  <c r="Z19" i="42"/>
  <c r="Y19" i="42"/>
  <c r="X19" i="42"/>
  <c r="W19" i="42"/>
  <c r="S19" i="42"/>
  <c r="Q19" i="42"/>
  <c r="O19" i="42"/>
  <c r="M19" i="42"/>
  <c r="K19" i="42"/>
  <c r="H19" i="42"/>
  <c r="AP18" i="42"/>
  <c r="AN18" i="42"/>
  <c r="AL18" i="42"/>
  <c r="AJ18" i="42"/>
  <c r="AH18" i="42"/>
  <c r="AE18" i="42"/>
  <c r="AA18" i="42"/>
  <c r="Z18" i="42"/>
  <c r="Y18" i="42"/>
  <c r="X18" i="42"/>
  <c r="W18" i="42"/>
  <c r="S18" i="42"/>
  <c r="Q18" i="42"/>
  <c r="O18" i="42"/>
  <c r="M18" i="42"/>
  <c r="K18" i="42"/>
  <c r="H18" i="42"/>
  <c r="AP17" i="42"/>
  <c r="AN17" i="42"/>
  <c r="AL17" i="42"/>
  <c r="AJ17" i="42"/>
  <c r="AH17" i="42"/>
  <c r="AE17" i="42"/>
  <c r="AA17" i="42"/>
  <c r="Z17" i="42"/>
  <c r="Y17" i="42"/>
  <c r="X17" i="42"/>
  <c r="W17" i="42"/>
  <c r="S17" i="42"/>
  <c r="Q17" i="42"/>
  <c r="O17" i="42"/>
  <c r="M17" i="42"/>
  <c r="K17" i="42"/>
  <c r="H17" i="42"/>
  <c r="AP16" i="42"/>
  <c r="AN16" i="42"/>
  <c r="AL16" i="42"/>
  <c r="AJ16" i="42"/>
  <c r="AH16" i="42"/>
  <c r="AE16" i="42"/>
  <c r="AF16" i="42" s="1"/>
  <c r="AA16" i="42"/>
  <c r="Z16" i="42"/>
  <c r="Y16" i="42"/>
  <c r="X16" i="42"/>
  <c r="W16" i="42"/>
  <c r="V16" i="42"/>
  <c r="S16" i="42"/>
  <c r="Q16" i="42"/>
  <c r="O16" i="42"/>
  <c r="M16" i="42"/>
  <c r="K16" i="42"/>
  <c r="AP15" i="42"/>
  <c r="AN15" i="42"/>
  <c r="AL15" i="42"/>
  <c r="AJ15" i="42"/>
  <c r="AH15" i="42"/>
  <c r="AE15" i="42"/>
  <c r="AA15" i="42"/>
  <c r="Z15" i="42"/>
  <c r="Y15" i="42"/>
  <c r="X15" i="42"/>
  <c r="W15" i="42"/>
  <c r="S15" i="42"/>
  <c r="Q15" i="42"/>
  <c r="O15" i="42"/>
  <c r="M15" i="42"/>
  <c r="K15" i="42"/>
  <c r="H15" i="42"/>
  <c r="AP104" i="32"/>
  <c r="AN104" i="32"/>
  <c r="AL104" i="32"/>
  <c r="AJ104" i="32"/>
  <c r="AH104" i="32"/>
  <c r="AF104" i="32"/>
  <c r="AB104" i="32"/>
  <c r="S104" i="32"/>
  <c r="Q104" i="32"/>
  <c r="O104" i="32"/>
  <c r="M104" i="32"/>
  <c r="K104" i="32"/>
  <c r="I104" i="32"/>
  <c r="AP103" i="32"/>
  <c r="AN103" i="32"/>
  <c r="AL103" i="32"/>
  <c r="AJ103" i="32"/>
  <c r="AH103" i="32"/>
  <c r="AF103" i="32"/>
  <c r="AB103" i="32"/>
  <c r="Z103" i="32"/>
  <c r="Y103" i="32"/>
  <c r="X103" i="32"/>
  <c r="W103" i="32"/>
  <c r="V103" i="32"/>
  <c r="S103" i="32"/>
  <c r="Q103" i="32"/>
  <c r="O103" i="32"/>
  <c r="M103" i="32"/>
  <c r="K103" i="32"/>
  <c r="I103" i="32"/>
  <c r="AP102" i="32"/>
  <c r="AN102" i="32"/>
  <c r="AL102" i="32"/>
  <c r="AJ102" i="32"/>
  <c r="AH102" i="32"/>
  <c r="AF102" i="32"/>
  <c r="AB102" i="32"/>
  <c r="Z102" i="32"/>
  <c r="Y102" i="32"/>
  <c r="X102" i="32"/>
  <c r="W102" i="32"/>
  <c r="V102" i="32"/>
  <c r="S102" i="32"/>
  <c r="Q102" i="32"/>
  <c r="O102" i="32"/>
  <c r="M102" i="32"/>
  <c r="K102" i="32"/>
  <c r="I102" i="32"/>
  <c r="AP101" i="32"/>
  <c r="AN101" i="32"/>
  <c r="AL101" i="32"/>
  <c r="AJ101" i="32"/>
  <c r="AH101" i="32"/>
  <c r="AF101" i="32"/>
  <c r="AB101" i="32"/>
  <c r="Z101" i="32"/>
  <c r="Y101" i="32"/>
  <c r="X101" i="32"/>
  <c r="W101" i="32"/>
  <c r="V101" i="32"/>
  <c r="S101" i="32"/>
  <c r="Q101" i="32"/>
  <c r="O101" i="32"/>
  <c r="M101" i="32"/>
  <c r="K101" i="32"/>
  <c r="I101" i="32"/>
  <c r="AP100" i="32"/>
  <c r="AN100" i="32"/>
  <c r="AL100" i="32"/>
  <c r="AJ100" i="32"/>
  <c r="AH100" i="32"/>
  <c r="AF100" i="32"/>
  <c r="AB100" i="32"/>
  <c r="Z100" i="32"/>
  <c r="Y100" i="32"/>
  <c r="X100" i="32"/>
  <c r="W100" i="32"/>
  <c r="V100" i="32"/>
  <c r="S100" i="32"/>
  <c r="Q100" i="32"/>
  <c r="O100" i="32"/>
  <c r="M100" i="32"/>
  <c r="K100" i="32"/>
  <c r="I100" i="32"/>
  <c r="AP99" i="32"/>
  <c r="AN99" i="32"/>
  <c r="AL99" i="32"/>
  <c r="AJ99" i="32"/>
  <c r="AH99" i="32"/>
  <c r="AF99" i="32"/>
  <c r="AB99" i="32"/>
  <c r="Z99" i="32"/>
  <c r="Y99" i="32"/>
  <c r="X99" i="32"/>
  <c r="S99" i="32"/>
  <c r="Q99" i="32"/>
  <c r="O99" i="32"/>
  <c r="M99" i="32"/>
  <c r="K99" i="32"/>
  <c r="I99" i="32"/>
  <c r="AP98" i="32"/>
  <c r="AN98" i="32"/>
  <c r="AL98" i="32"/>
  <c r="AJ98" i="32"/>
  <c r="AH98" i="32"/>
  <c r="AF98" i="32"/>
  <c r="AB98" i="32"/>
  <c r="Z98" i="32"/>
  <c r="Y98" i="32"/>
  <c r="X98" i="32"/>
  <c r="S98" i="32"/>
  <c r="Q98" i="32"/>
  <c r="O98" i="32"/>
  <c r="M98" i="32"/>
  <c r="K98" i="32"/>
  <c r="I98" i="32"/>
  <c r="AP97" i="32"/>
  <c r="AN97" i="32"/>
  <c r="AL97" i="32"/>
  <c r="AJ97" i="32"/>
  <c r="AH97" i="32"/>
  <c r="AF97" i="32"/>
  <c r="AB97" i="32"/>
  <c r="Z97" i="32"/>
  <c r="Y97" i="32"/>
  <c r="X97" i="32"/>
  <c r="W97" i="32"/>
  <c r="V97" i="32"/>
  <c r="S97" i="32"/>
  <c r="Q97" i="32"/>
  <c r="O97" i="32"/>
  <c r="M97" i="32"/>
  <c r="K97" i="32"/>
  <c r="I97" i="32"/>
  <c r="AP96" i="32"/>
  <c r="AN96" i="32"/>
  <c r="AL96" i="32"/>
  <c r="AJ96" i="32"/>
  <c r="AH96" i="32"/>
  <c r="AF96" i="32"/>
  <c r="AB96" i="32"/>
  <c r="Z96" i="32"/>
  <c r="Y96" i="32"/>
  <c r="X96" i="32"/>
  <c r="W96" i="32"/>
  <c r="V96" i="32"/>
  <c r="S96" i="32"/>
  <c r="Q96" i="32"/>
  <c r="O96" i="32"/>
  <c r="M96" i="32"/>
  <c r="K96" i="32"/>
  <c r="I96" i="32"/>
  <c r="AP95" i="32"/>
  <c r="AN95" i="32"/>
  <c r="AL95" i="32"/>
  <c r="AJ95" i="32"/>
  <c r="AH95" i="32"/>
  <c r="AF95" i="32"/>
  <c r="AB95" i="32"/>
  <c r="Z95" i="32"/>
  <c r="Y95" i="32"/>
  <c r="X95" i="32"/>
  <c r="W95" i="32"/>
  <c r="V95" i="32"/>
  <c r="S95" i="32"/>
  <c r="Q95" i="32"/>
  <c r="O95" i="32"/>
  <c r="M95" i="32"/>
  <c r="K95" i="32"/>
  <c r="I95" i="32"/>
  <c r="AP94" i="32"/>
  <c r="AN94" i="32"/>
  <c r="AL94" i="32"/>
  <c r="AJ94" i="32"/>
  <c r="AH94" i="32"/>
  <c r="AF94" i="32"/>
  <c r="AB94" i="32"/>
  <c r="S94" i="32"/>
  <c r="Q94" i="32"/>
  <c r="O94" i="32"/>
  <c r="M94" i="32"/>
  <c r="K94" i="32"/>
  <c r="I94" i="32"/>
  <c r="AP93" i="32"/>
  <c r="AN93" i="32"/>
  <c r="AL93" i="32"/>
  <c r="AJ93" i="32"/>
  <c r="AH93" i="32"/>
  <c r="AF93" i="32"/>
  <c r="AB93" i="32"/>
  <c r="Z93" i="32"/>
  <c r="Y93" i="32"/>
  <c r="X93" i="32"/>
  <c r="W93" i="32"/>
  <c r="V93" i="32"/>
  <c r="S93" i="32"/>
  <c r="Q93" i="32"/>
  <c r="O93" i="32"/>
  <c r="M93" i="32"/>
  <c r="K93" i="32"/>
  <c r="I93" i="32"/>
  <c r="AP92" i="32"/>
  <c r="AN92" i="32"/>
  <c r="AL92" i="32"/>
  <c r="AJ92" i="32"/>
  <c r="AH92" i="32"/>
  <c r="AF92" i="32"/>
  <c r="AB92" i="32"/>
  <c r="Z92" i="32"/>
  <c r="Y92" i="32"/>
  <c r="X92" i="32"/>
  <c r="W92" i="32"/>
  <c r="V92" i="32"/>
  <c r="S92" i="32"/>
  <c r="Q92" i="32"/>
  <c r="O92" i="32"/>
  <c r="M92" i="32"/>
  <c r="K92" i="32"/>
  <c r="I92" i="32"/>
  <c r="AP91" i="32"/>
  <c r="AN91" i="32"/>
  <c r="AL91" i="32"/>
  <c r="AJ91" i="32"/>
  <c r="AH91" i="32"/>
  <c r="AF91" i="32"/>
  <c r="AB91" i="32"/>
  <c r="Z91" i="32"/>
  <c r="Y91" i="32"/>
  <c r="X91" i="32"/>
  <c r="W91" i="32"/>
  <c r="V91" i="32"/>
  <c r="S91" i="32"/>
  <c r="Q91" i="32"/>
  <c r="O91" i="32"/>
  <c r="M91" i="32"/>
  <c r="K91" i="32"/>
  <c r="I91" i="32"/>
  <c r="AP90" i="32"/>
  <c r="AN90" i="32"/>
  <c r="AL90" i="32"/>
  <c r="AJ90" i="32"/>
  <c r="AH90" i="32"/>
  <c r="AF90" i="32"/>
  <c r="AB90" i="32"/>
  <c r="Z90" i="32"/>
  <c r="Y90" i="32"/>
  <c r="X90" i="32"/>
  <c r="W90" i="32"/>
  <c r="V90" i="32"/>
  <c r="S90" i="32"/>
  <c r="Q90" i="32"/>
  <c r="O90" i="32"/>
  <c r="M90" i="32"/>
  <c r="K90" i="32"/>
  <c r="I90" i="32"/>
  <c r="AP89" i="32"/>
  <c r="AN89" i="32"/>
  <c r="AL89" i="32"/>
  <c r="AJ89" i="32"/>
  <c r="AH89" i="32"/>
  <c r="AF89" i="32"/>
  <c r="AB89" i="32"/>
  <c r="S89" i="32"/>
  <c r="Q89" i="32"/>
  <c r="O89" i="32"/>
  <c r="M89" i="32"/>
  <c r="K89" i="32"/>
  <c r="I89" i="32"/>
  <c r="AP88" i="32"/>
  <c r="AN88" i="32"/>
  <c r="AL88" i="32"/>
  <c r="AJ88" i="32"/>
  <c r="AH88" i="32"/>
  <c r="AF88" i="32"/>
  <c r="AB88" i="32"/>
  <c r="Z88" i="32"/>
  <c r="Y88" i="32"/>
  <c r="X88" i="32"/>
  <c r="W88" i="32"/>
  <c r="V88" i="32"/>
  <c r="S88" i="32"/>
  <c r="Q88" i="32"/>
  <c r="O88" i="32"/>
  <c r="M88" i="32"/>
  <c r="K88" i="32"/>
  <c r="I88" i="32"/>
  <c r="AP87" i="32"/>
  <c r="AN87" i="32"/>
  <c r="AL87" i="32"/>
  <c r="AJ87" i="32"/>
  <c r="AH87" i="32"/>
  <c r="AF87" i="32"/>
  <c r="AB87" i="32"/>
  <c r="Z87" i="32"/>
  <c r="Y87" i="32"/>
  <c r="X87" i="32"/>
  <c r="W87" i="32"/>
  <c r="V87" i="32"/>
  <c r="S87" i="32"/>
  <c r="Q87" i="32"/>
  <c r="O87" i="32"/>
  <c r="M87" i="32"/>
  <c r="K87" i="32"/>
  <c r="I87" i="32"/>
  <c r="AP86" i="32"/>
  <c r="AN86" i="32"/>
  <c r="AL86" i="32"/>
  <c r="AJ86" i="32"/>
  <c r="AH86" i="32"/>
  <c r="AF86" i="32"/>
  <c r="AB86" i="32"/>
  <c r="Z86" i="32"/>
  <c r="Y86" i="32"/>
  <c r="X86" i="32"/>
  <c r="W86" i="32"/>
  <c r="V86" i="32"/>
  <c r="S86" i="32"/>
  <c r="Q86" i="32"/>
  <c r="O86" i="32"/>
  <c r="M86" i="32"/>
  <c r="K86" i="32"/>
  <c r="I86" i="32"/>
  <c r="AP85" i="32"/>
  <c r="AN85" i="32"/>
  <c r="AL85" i="32"/>
  <c r="AJ85" i="32"/>
  <c r="AH85" i="32"/>
  <c r="AF85" i="32"/>
  <c r="AB85" i="32"/>
  <c r="Z85" i="32"/>
  <c r="Y85" i="32"/>
  <c r="X85" i="32"/>
  <c r="W85" i="32"/>
  <c r="V85" i="32"/>
  <c r="S85" i="32"/>
  <c r="Q85" i="32"/>
  <c r="O85" i="32"/>
  <c r="M85" i="32"/>
  <c r="K85" i="32"/>
  <c r="I85" i="32"/>
  <c r="AP84" i="32"/>
  <c r="AN84" i="32"/>
  <c r="AL84" i="32"/>
  <c r="AJ84" i="32"/>
  <c r="AH84" i="32"/>
  <c r="AF84" i="32"/>
  <c r="AB84" i="32"/>
  <c r="Z84" i="32"/>
  <c r="Y84" i="32"/>
  <c r="X84" i="32"/>
  <c r="W84" i="32"/>
  <c r="V84" i="32"/>
  <c r="S84" i="32"/>
  <c r="Q84" i="32"/>
  <c r="O84" i="32"/>
  <c r="M84" i="32"/>
  <c r="K84" i="32"/>
  <c r="I84" i="32"/>
  <c r="AP83" i="32"/>
  <c r="AN83" i="32"/>
  <c r="AL83" i="32"/>
  <c r="AJ83" i="32"/>
  <c r="AH83" i="32"/>
  <c r="AF83" i="32"/>
  <c r="AB83" i="32"/>
  <c r="Z83" i="32"/>
  <c r="Y83" i="32"/>
  <c r="X83" i="32"/>
  <c r="W83" i="32"/>
  <c r="V83" i="32"/>
  <c r="S83" i="32"/>
  <c r="Q83" i="32"/>
  <c r="O83" i="32"/>
  <c r="M83" i="32"/>
  <c r="K83" i="32"/>
  <c r="I83" i="32"/>
  <c r="AP82" i="32"/>
  <c r="AN82" i="32"/>
  <c r="AL82" i="32"/>
  <c r="AJ82" i="32"/>
  <c r="AH82" i="32"/>
  <c r="AF82" i="32"/>
  <c r="AB82" i="32"/>
  <c r="Z82" i="32"/>
  <c r="Y82" i="32"/>
  <c r="X82" i="32"/>
  <c r="W82" i="32"/>
  <c r="V82" i="32"/>
  <c r="S82" i="32"/>
  <c r="Q82" i="32"/>
  <c r="O82" i="32"/>
  <c r="M82" i="32"/>
  <c r="K82" i="32"/>
  <c r="I82" i="32"/>
  <c r="AP81" i="32"/>
  <c r="AN81" i="32"/>
  <c r="AL81" i="32"/>
  <c r="AJ81" i="32"/>
  <c r="AH81" i="32"/>
  <c r="AF81" i="32"/>
  <c r="AB81" i="32"/>
  <c r="Z81" i="32"/>
  <c r="Y81" i="32"/>
  <c r="X81" i="32"/>
  <c r="W81" i="32"/>
  <c r="V81" i="32"/>
  <c r="S81" i="32"/>
  <c r="Q81" i="32"/>
  <c r="O81" i="32"/>
  <c r="M81" i="32"/>
  <c r="K81" i="32"/>
  <c r="I81" i="32"/>
  <c r="AP80" i="32"/>
  <c r="AN80" i="32"/>
  <c r="AL80" i="32"/>
  <c r="AJ80" i="32"/>
  <c r="AH80" i="32"/>
  <c r="AF80" i="32"/>
  <c r="AB80" i="32"/>
  <c r="Z80" i="32"/>
  <c r="Y80" i="32"/>
  <c r="X80" i="32"/>
  <c r="W80" i="32"/>
  <c r="V80" i="32"/>
  <c r="S80" i="32"/>
  <c r="Q80" i="32"/>
  <c r="O80" i="32"/>
  <c r="M80" i="32"/>
  <c r="K80" i="32"/>
  <c r="I80" i="32"/>
  <c r="AP79" i="32"/>
  <c r="AN79" i="32"/>
  <c r="AL79" i="32"/>
  <c r="AJ79" i="32"/>
  <c r="AH79" i="32"/>
  <c r="AF79" i="32"/>
  <c r="AB79" i="32"/>
  <c r="Z79" i="32"/>
  <c r="Y79" i="32"/>
  <c r="X79" i="32"/>
  <c r="W79" i="32"/>
  <c r="V79" i="32"/>
  <c r="S79" i="32"/>
  <c r="Q79" i="32"/>
  <c r="O79" i="32"/>
  <c r="M79" i="32"/>
  <c r="K79" i="32"/>
  <c r="I79" i="32"/>
  <c r="AP78" i="32"/>
  <c r="AN78" i="32"/>
  <c r="AL78" i="32"/>
  <c r="AJ78" i="32"/>
  <c r="AH78" i="32"/>
  <c r="AF78" i="32"/>
  <c r="AB78" i="32"/>
  <c r="Z78" i="32"/>
  <c r="Y78" i="32"/>
  <c r="X78" i="32"/>
  <c r="W78" i="32"/>
  <c r="V78" i="32"/>
  <c r="S78" i="32"/>
  <c r="Q78" i="32"/>
  <c r="O78" i="32"/>
  <c r="M78" i="32"/>
  <c r="K78" i="32"/>
  <c r="I78" i="32"/>
  <c r="AP77" i="32"/>
  <c r="AN77" i="32"/>
  <c r="AL77" i="32"/>
  <c r="AJ77" i="32"/>
  <c r="AH77" i="32"/>
  <c r="AF77" i="32"/>
  <c r="AB77" i="32"/>
  <c r="Z77" i="32"/>
  <c r="Y77" i="32"/>
  <c r="X77" i="32"/>
  <c r="W77" i="32"/>
  <c r="V77" i="32"/>
  <c r="S77" i="32"/>
  <c r="Q77" i="32"/>
  <c r="O77" i="32"/>
  <c r="M77" i="32"/>
  <c r="K77" i="32"/>
  <c r="I77" i="32"/>
  <c r="AP76" i="32"/>
  <c r="AN76" i="32"/>
  <c r="AL76" i="32"/>
  <c r="AJ76" i="32"/>
  <c r="AH76" i="32"/>
  <c r="AF76" i="32"/>
  <c r="AB76" i="32"/>
  <c r="Z76" i="32"/>
  <c r="Y76" i="32"/>
  <c r="X76" i="32"/>
  <c r="W76" i="32"/>
  <c r="V76" i="32"/>
  <c r="S76" i="32"/>
  <c r="Q76" i="32"/>
  <c r="O76" i="32"/>
  <c r="M76" i="32"/>
  <c r="K76" i="32"/>
  <c r="I76" i="32"/>
  <c r="AP75" i="32"/>
  <c r="AN75" i="32"/>
  <c r="AL75" i="32"/>
  <c r="AJ75" i="32"/>
  <c r="AH75" i="32"/>
  <c r="AF75" i="32"/>
  <c r="AB75" i="32"/>
  <c r="Z75" i="32"/>
  <c r="Y75" i="32"/>
  <c r="X75" i="32"/>
  <c r="W75" i="32"/>
  <c r="V75" i="32"/>
  <c r="S75" i="32"/>
  <c r="Q75" i="32"/>
  <c r="O75" i="32"/>
  <c r="M75" i="32"/>
  <c r="K75" i="32"/>
  <c r="I75" i="32"/>
  <c r="AP74" i="32"/>
  <c r="AN74" i="32"/>
  <c r="AL74" i="32"/>
  <c r="AJ74" i="32"/>
  <c r="AH74" i="32"/>
  <c r="AF74" i="32"/>
  <c r="AB74" i="32"/>
  <c r="V74" i="32"/>
  <c r="S74" i="32"/>
  <c r="Q74" i="32"/>
  <c r="O74" i="32"/>
  <c r="M74" i="32"/>
  <c r="K74" i="32"/>
  <c r="I74" i="32"/>
  <c r="AP73" i="32"/>
  <c r="AN73" i="32"/>
  <c r="AL73" i="32"/>
  <c r="AJ73" i="32"/>
  <c r="AH73" i="32"/>
  <c r="AF73" i="32"/>
  <c r="AB73" i="32"/>
  <c r="V73" i="32"/>
  <c r="S73" i="32"/>
  <c r="Q73" i="32"/>
  <c r="O73" i="32"/>
  <c r="M73" i="32"/>
  <c r="K73" i="32"/>
  <c r="I73" i="32"/>
  <c r="AP72" i="32"/>
  <c r="AN72" i="32"/>
  <c r="AL72" i="32"/>
  <c r="AJ72" i="32"/>
  <c r="AH72" i="32"/>
  <c r="AF72" i="32"/>
  <c r="AB72" i="32"/>
  <c r="Z72" i="32"/>
  <c r="Y72" i="32"/>
  <c r="X72" i="32"/>
  <c r="W72" i="32"/>
  <c r="V72" i="32"/>
  <c r="S72" i="32"/>
  <c r="Q72" i="32"/>
  <c r="O72" i="32"/>
  <c r="M72" i="32"/>
  <c r="K72" i="32"/>
  <c r="I72" i="32"/>
  <c r="AP71" i="32"/>
  <c r="AN71" i="32"/>
  <c r="AL71" i="32"/>
  <c r="AJ71" i="32"/>
  <c r="AH71" i="32"/>
  <c r="AF71" i="32"/>
  <c r="AB71" i="32"/>
  <c r="Z71" i="32"/>
  <c r="Y71" i="32"/>
  <c r="X71" i="32"/>
  <c r="W71" i="32"/>
  <c r="V71" i="32"/>
  <c r="S71" i="32"/>
  <c r="Q71" i="32"/>
  <c r="O71" i="32"/>
  <c r="M71" i="32"/>
  <c r="K71" i="32"/>
  <c r="I71" i="32"/>
  <c r="AP70" i="32"/>
  <c r="AN70" i="32"/>
  <c r="AL70" i="32"/>
  <c r="AJ70" i="32"/>
  <c r="AH70" i="32"/>
  <c r="AF70" i="32"/>
  <c r="AB70" i="32"/>
  <c r="Z70" i="32"/>
  <c r="Y70" i="32"/>
  <c r="X70" i="32"/>
  <c r="W70" i="32"/>
  <c r="V70" i="32"/>
  <c r="S70" i="32"/>
  <c r="Q70" i="32"/>
  <c r="O70" i="32"/>
  <c r="M70" i="32"/>
  <c r="K70" i="32"/>
  <c r="I70" i="32"/>
  <c r="AP69" i="32"/>
  <c r="AN69" i="32"/>
  <c r="AL69" i="32"/>
  <c r="AJ69" i="32"/>
  <c r="AH69" i="32"/>
  <c r="AF69" i="32"/>
  <c r="AB69" i="32"/>
  <c r="S69" i="32"/>
  <c r="Q69" i="32"/>
  <c r="O69" i="32"/>
  <c r="M69" i="32"/>
  <c r="K69" i="32"/>
  <c r="I69" i="32"/>
  <c r="AP68" i="32"/>
  <c r="AN68" i="32"/>
  <c r="AL68" i="32"/>
  <c r="AJ68" i="32"/>
  <c r="AH68" i="32"/>
  <c r="AF68" i="32"/>
  <c r="AB68" i="32"/>
  <c r="Z68" i="32"/>
  <c r="Y68" i="32"/>
  <c r="X68" i="32"/>
  <c r="W68" i="32"/>
  <c r="V68" i="32"/>
  <c r="S68" i="32"/>
  <c r="Q68" i="32"/>
  <c r="O68" i="32"/>
  <c r="M68" i="32"/>
  <c r="K68" i="32"/>
  <c r="I68" i="32"/>
  <c r="AP67" i="32"/>
  <c r="AN67" i="32"/>
  <c r="AL67" i="32"/>
  <c r="AJ67" i="32"/>
  <c r="AH67" i="32"/>
  <c r="AF67" i="32"/>
  <c r="AB67" i="32"/>
  <c r="Z67" i="32"/>
  <c r="Y67" i="32"/>
  <c r="X67" i="32"/>
  <c r="W67" i="32"/>
  <c r="V67" i="32"/>
  <c r="S67" i="32"/>
  <c r="Q67" i="32"/>
  <c r="O67" i="32"/>
  <c r="M67" i="32"/>
  <c r="K67" i="32"/>
  <c r="I67" i="32"/>
  <c r="AP66" i="32"/>
  <c r="AN66" i="32"/>
  <c r="AL66" i="32"/>
  <c r="AJ66" i="32"/>
  <c r="AH66" i="32"/>
  <c r="AF66" i="32"/>
  <c r="AB66" i="32"/>
  <c r="Z66" i="32"/>
  <c r="Y66" i="32"/>
  <c r="X66" i="32"/>
  <c r="W66" i="32"/>
  <c r="V66" i="32"/>
  <c r="S66" i="32"/>
  <c r="Q66" i="32"/>
  <c r="O66" i="32"/>
  <c r="M66" i="32"/>
  <c r="K66" i="32"/>
  <c r="I66" i="32"/>
  <c r="AP65" i="32"/>
  <c r="AN65" i="32"/>
  <c r="AL65" i="32"/>
  <c r="AJ65" i="32"/>
  <c r="AH65" i="32"/>
  <c r="AF65" i="32"/>
  <c r="AB65" i="32"/>
  <c r="Z65" i="32"/>
  <c r="Y65" i="32"/>
  <c r="X65" i="32"/>
  <c r="W65" i="32"/>
  <c r="V65" i="32"/>
  <c r="S65" i="32"/>
  <c r="Q65" i="32"/>
  <c r="O65" i="32"/>
  <c r="M65" i="32"/>
  <c r="K65" i="32"/>
  <c r="I65" i="32"/>
  <c r="AP64" i="32"/>
  <c r="AN64" i="32"/>
  <c r="AL64" i="32"/>
  <c r="AJ64" i="32"/>
  <c r="AH64" i="32"/>
  <c r="AF64" i="32"/>
  <c r="AB64" i="32"/>
  <c r="Z64" i="32"/>
  <c r="Y64" i="32"/>
  <c r="X64" i="32"/>
  <c r="W64" i="32"/>
  <c r="V64" i="32"/>
  <c r="S64" i="32"/>
  <c r="Q64" i="32"/>
  <c r="O64" i="32"/>
  <c r="M64" i="32"/>
  <c r="K64" i="32"/>
  <c r="I64" i="32"/>
  <c r="AP63" i="32"/>
  <c r="AN63" i="32"/>
  <c r="AL63" i="32"/>
  <c r="AJ63" i="32"/>
  <c r="AH63" i="32"/>
  <c r="AF63" i="32"/>
  <c r="AB63" i="32"/>
  <c r="Z63" i="32"/>
  <c r="Y63" i="32"/>
  <c r="X63" i="32"/>
  <c r="W63" i="32"/>
  <c r="V63" i="32"/>
  <c r="S63" i="32"/>
  <c r="Q63" i="32"/>
  <c r="O63" i="32"/>
  <c r="M63" i="32"/>
  <c r="K63" i="32"/>
  <c r="I63" i="32"/>
  <c r="AP62" i="32"/>
  <c r="AN62" i="32"/>
  <c r="AL62" i="32"/>
  <c r="AJ62" i="32"/>
  <c r="AH62" i="32"/>
  <c r="AF62" i="32"/>
  <c r="AB62" i="32"/>
  <c r="Z62" i="32"/>
  <c r="Y62" i="32"/>
  <c r="X62" i="32"/>
  <c r="W62" i="32"/>
  <c r="V62" i="32"/>
  <c r="S62" i="32"/>
  <c r="Q62" i="32"/>
  <c r="O62" i="32"/>
  <c r="M62" i="32"/>
  <c r="K62" i="32"/>
  <c r="I62" i="32"/>
  <c r="AP61" i="32"/>
  <c r="AN61" i="32"/>
  <c r="AL61" i="32"/>
  <c r="AJ61" i="32"/>
  <c r="AH61" i="32"/>
  <c r="AF61" i="32"/>
  <c r="AB61" i="32"/>
  <c r="Z61" i="32"/>
  <c r="Y61" i="32"/>
  <c r="X61" i="32"/>
  <c r="W61" i="32"/>
  <c r="V61" i="32"/>
  <c r="S61" i="32"/>
  <c r="Q61" i="32"/>
  <c r="O61" i="32"/>
  <c r="M61" i="32"/>
  <c r="K61" i="32"/>
  <c r="I61" i="32"/>
  <c r="AP60" i="32"/>
  <c r="AN60" i="32"/>
  <c r="AL60" i="32"/>
  <c r="AJ60" i="32"/>
  <c r="AH60" i="32"/>
  <c r="AF60" i="32"/>
  <c r="AB60" i="32"/>
  <c r="Z60" i="32"/>
  <c r="Y60" i="32"/>
  <c r="X60" i="32"/>
  <c r="W60" i="32"/>
  <c r="V60" i="32"/>
  <c r="S60" i="32"/>
  <c r="Q60" i="32"/>
  <c r="O60" i="32"/>
  <c r="M60" i="32"/>
  <c r="K60" i="32"/>
  <c r="I60" i="32"/>
  <c r="AP59" i="32"/>
  <c r="AN59" i="32"/>
  <c r="AL59" i="32"/>
  <c r="AJ59" i="32"/>
  <c r="AH59" i="32"/>
  <c r="AF59" i="32"/>
  <c r="AB59" i="32"/>
  <c r="Z59" i="32"/>
  <c r="Y59" i="32"/>
  <c r="X59" i="32"/>
  <c r="W59" i="32"/>
  <c r="V59" i="32"/>
  <c r="S59" i="32"/>
  <c r="Q59" i="32"/>
  <c r="O59" i="32"/>
  <c r="M59" i="32"/>
  <c r="K59" i="32"/>
  <c r="I59" i="32"/>
  <c r="AP58" i="32"/>
  <c r="AN58" i="32"/>
  <c r="AL58" i="32"/>
  <c r="AJ58" i="32"/>
  <c r="AH58" i="32"/>
  <c r="AF58" i="32"/>
  <c r="AB58" i="32"/>
  <c r="Z58" i="32"/>
  <c r="Y58" i="32"/>
  <c r="X58" i="32"/>
  <c r="W58" i="32"/>
  <c r="V58" i="32"/>
  <c r="S58" i="32"/>
  <c r="Q58" i="32"/>
  <c r="O58" i="32"/>
  <c r="M58" i="32"/>
  <c r="K58" i="32"/>
  <c r="I58" i="32"/>
  <c r="AP57" i="32"/>
  <c r="AN57" i="32"/>
  <c r="AL57" i="32"/>
  <c r="AJ57" i="32"/>
  <c r="AH57" i="32"/>
  <c r="AF57" i="32"/>
  <c r="AB57" i="32"/>
  <c r="Z57" i="32"/>
  <c r="Y57" i="32"/>
  <c r="X57" i="32"/>
  <c r="W57" i="32"/>
  <c r="V57" i="32"/>
  <c r="S57" i="32"/>
  <c r="Q57" i="32"/>
  <c r="O57" i="32"/>
  <c r="M57" i="32"/>
  <c r="K57" i="32"/>
  <c r="I57" i="32"/>
  <c r="AP56" i="32"/>
  <c r="AN56" i="32"/>
  <c r="AL56" i="32"/>
  <c r="AJ56" i="32"/>
  <c r="AH56" i="32"/>
  <c r="AF56" i="32"/>
  <c r="AB56" i="32"/>
  <c r="Z56" i="32"/>
  <c r="Y56" i="32"/>
  <c r="X56" i="32"/>
  <c r="W56" i="32"/>
  <c r="V56" i="32"/>
  <c r="S56" i="32"/>
  <c r="Q56" i="32"/>
  <c r="O56" i="32"/>
  <c r="M56" i="32"/>
  <c r="K56" i="32"/>
  <c r="I56" i="32"/>
  <c r="AP55" i="32"/>
  <c r="AN55" i="32"/>
  <c r="AL55" i="32"/>
  <c r="AJ55" i="32"/>
  <c r="AH55" i="32"/>
  <c r="AF55" i="32"/>
  <c r="AB55" i="32"/>
  <c r="Z55" i="32"/>
  <c r="Y55" i="32"/>
  <c r="X55" i="32"/>
  <c r="W55" i="32"/>
  <c r="V55" i="32"/>
  <c r="S55" i="32"/>
  <c r="Q55" i="32"/>
  <c r="O55" i="32"/>
  <c r="M55" i="32"/>
  <c r="K55" i="32"/>
  <c r="I55" i="32"/>
  <c r="AP54" i="32"/>
  <c r="AN54" i="32"/>
  <c r="AL54" i="32"/>
  <c r="AJ54" i="32"/>
  <c r="AH54" i="32"/>
  <c r="AF54" i="32"/>
  <c r="AB54" i="32"/>
  <c r="Z54" i="32"/>
  <c r="Y54" i="32"/>
  <c r="X54" i="32"/>
  <c r="W54" i="32"/>
  <c r="V54" i="32"/>
  <c r="S54" i="32"/>
  <c r="Q54" i="32"/>
  <c r="O54" i="32"/>
  <c r="M54" i="32"/>
  <c r="K54" i="32"/>
  <c r="I54" i="32"/>
  <c r="AP53" i="32"/>
  <c r="AN53" i="32"/>
  <c r="AL53" i="32"/>
  <c r="AJ53" i="32"/>
  <c r="AH53" i="32"/>
  <c r="AF53" i="32"/>
  <c r="AB53" i="32"/>
  <c r="Z53" i="32"/>
  <c r="Y53" i="32"/>
  <c r="X53" i="32"/>
  <c r="W53" i="32"/>
  <c r="V53" i="32"/>
  <c r="S53" i="32"/>
  <c r="Q53" i="32"/>
  <c r="O53" i="32"/>
  <c r="M53" i="32"/>
  <c r="K53" i="32"/>
  <c r="I53" i="32"/>
  <c r="AP52" i="32"/>
  <c r="AN52" i="32"/>
  <c r="AL52" i="32"/>
  <c r="AJ52" i="32"/>
  <c r="AH52" i="32"/>
  <c r="AF52" i="32"/>
  <c r="AB52" i="32"/>
  <c r="Z52" i="32"/>
  <c r="Y52" i="32"/>
  <c r="X52" i="32"/>
  <c r="W52" i="32"/>
  <c r="V52" i="32"/>
  <c r="S52" i="32"/>
  <c r="Q52" i="32"/>
  <c r="O52" i="32"/>
  <c r="M52" i="32"/>
  <c r="K52" i="32"/>
  <c r="I52" i="32"/>
  <c r="AP51" i="32"/>
  <c r="AN51" i="32"/>
  <c r="AL51" i="32"/>
  <c r="AJ51" i="32"/>
  <c r="AH51" i="32"/>
  <c r="AF51" i="32"/>
  <c r="Z51" i="32"/>
  <c r="Y51" i="32"/>
  <c r="X51" i="32"/>
  <c r="W51" i="32"/>
  <c r="V51" i="32"/>
  <c r="S51" i="32"/>
  <c r="Q51" i="32"/>
  <c r="O51" i="32"/>
  <c r="M51" i="32"/>
  <c r="K51" i="32"/>
  <c r="I51" i="32"/>
  <c r="AP50" i="32"/>
  <c r="AN50" i="32"/>
  <c r="AL50" i="32"/>
  <c r="AJ50" i="32"/>
  <c r="AH50" i="32"/>
  <c r="AF50" i="32"/>
  <c r="Z50" i="32"/>
  <c r="Y50" i="32"/>
  <c r="X50" i="32"/>
  <c r="W50" i="32"/>
  <c r="V50" i="32"/>
  <c r="S50" i="32"/>
  <c r="Q50" i="32"/>
  <c r="O50" i="32"/>
  <c r="M50" i="32"/>
  <c r="K50" i="32"/>
  <c r="I50" i="32"/>
  <c r="AP49" i="32"/>
  <c r="AN49" i="32"/>
  <c r="AL49" i="32"/>
  <c r="AJ49" i="32"/>
  <c r="AH49" i="32"/>
  <c r="AF49" i="32"/>
  <c r="AB49" i="32"/>
  <c r="W49" i="32"/>
  <c r="M49" i="32"/>
  <c r="K49" i="32"/>
  <c r="I49" i="32"/>
  <c r="AP48" i="32"/>
  <c r="AN48" i="32"/>
  <c r="AL48" i="32"/>
  <c r="AJ48" i="32"/>
  <c r="AH48" i="32"/>
  <c r="AF48" i="32"/>
  <c r="AB48" i="32"/>
  <c r="W48" i="32"/>
  <c r="M48" i="32"/>
  <c r="K48" i="32"/>
  <c r="I48" i="32"/>
  <c r="AP47" i="32"/>
  <c r="AN47" i="32"/>
  <c r="AL47" i="32"/>
  <c r="AJ47" i="32"/>
  <c r="AH47" i="32"/>
  <c r="AF47" i="32"/>
  <c r="AB47" i="32"/>
  <c r="Z47" i="32"/>
  <c r="Y47" i="32"/>
  <c r="X47" i="32"/>
  <c r="W47" i="32"/>
  <c r="V47" i="32"/>
  <c r="S47" i="32"/>
  <c r="Q47" i="32"/>
  <c r="O47" i="32"/>
  <c r="M47" i="32"/>
  <c r="K47" i="32"/>
  <c r="I47" i="32"/>
  <c r="AP46" i="32"/>
  <c r="AN46" i="32"/>
  <c r="AL46" i="32"/>
  <c r="AJ46" i="32"/>
  <c r="AH46" i="32"/>
  <c r="AF46" i="32"/>
  <c r="AB46" i="32"/>
  <c r="Z46" i="32"/>
  <c r="Y46" i="32"/>
  <c r="X46" i="32"/>
  <c r="W46" i="32"/>
  <c r="V46" i="32"/>
  <c r="S46" i="32"/>
  <c r="Q46" i="32"/>
  <c r="O46" i="32"/>
  <c r="M46" i="32"/>
  <c r="K46" i="32"/>
  <c r="I46" i="32"/>
  <c r="AP45" i="32"/>
  <c r="AN45" i="32"/>
  <c r="AL45" i="32"/>
  <c r="AJ45" i="32"/>
  <c r="AH45" i="32"/>
  <c r="AF45" i="32"/>
  <c r="AB45" i="32"/>
  <c r="Z45" i="32"/>
  <c r="Y45" i="32"/>
  <c r="X45" i="32"/>
  <c r="W45" i="32"/>
  <c r="V45" i="32"/>
  <c r="S45" i="32"/>
  <c r="Q45" i="32"/>
  <c r="O45" i="32"/>
  <c r="M45" i="32"/>
  <c r="K45" i="32"/>
  <c r="I45" i="32"/>
  <c r="AP44" i="32"/>
  <c r="AN44" i="32"/>
  <c r="AL44" i="32"/>
  <c r="AJ44" i="32"/>
  <c r="AH44" i="32"/>
  <c r="AF44" i="32"/>
  <c r="AB44" i="32"/>
  <c r="Z44" i="32"/>
  <c r="Y44" i="32"/>
  <c r="X44" i="32"/>
  <c r="W44" i="32"/>
  <c r="S44" i="32"/>
  <c r="Q44" i="32"/>
  <c r="O44" i="32"/>
  <c r="M44" i="32"/>
  <c r="K44" i="32"/>
  <c r="I44" i="32"/>
  <c r="AP43" i="32"/>
  <c r="AN43" i="32"/>
  <c r="AL43" i="32"/>
  <c r="AJ43" i="32"/>
  <c r="AH43" i="32"/>
  <c r="AF43" i="32"/>
  <c r="AB43" i="32"/>
  <c r="Z43" i="32"/>
  <c r="Y43" i="32"/>
  <c r="X43" i="32"/>
  <c r="W43" i="32"/>
  <c r="V43" i="32"/>
  <c r="S43" i="32"/>
  <c r="Q43" i="32"/>
  <c r="O43" i="32"/>
  <c r="M43" i="32"/>
  <c r="K43" i="32"/>
  <c r="I43" i="32"/>
  <c r="AP42" i="32"/>
  <c r="AN42" i="32"/>
  <c r="AL42" i="32"/>
  <c r="AJ42" i="32"/>
  <c r="AH42" i="32"/>
  <c r="AF42" i="32"/>
  <c r="AB42" i="32"/>
  <c r="Z42" i="32"/>
  <c r="Y42" i="32"/>
  <c r="X42" i="32"/>
  <c r="W42" i="32"/>
  <c r="V42" i="32"/>
  <c r="S42" i="32"/>
  <c r="Q42" i="32"/>
  <c r="O42" i="32"/>
  <c r="M42" i="32"/>
  <c r="K42" i="32"/>
  <c r="I42" i="32"/>
  <c r="AP41" i="32"/>
  <c r="AN41" i="32"/>
  <c r="AL41" i="32"/>
  <c r="AJ41" i="32"/>
  <c r="AH41" i="32"/>
  <c r="AF41" i="32"/>
  <c r="AB41" i="32"/>
  <c r="Z41" i="32"/>
  <c r="Y41" i="32"/>
  <c r="X41" i="32"/>
  <c r="W41" i="32"/>
  <c r="V41" i="32"/>
  <c r="S41" i="32"/>
  <c r="Q41" i="32"/>
  <c r="O41" i="32"/>
  <c r="M41" i="32"/>
  <c r="K41" i="32"/>
  <c r="I41" i="32"/>
  <c r="AP40" i="32"/>
  <c r="AN40" i="32"/>
  <c r="AL40" i="32"/>
  <c r="AJ40" i="32"/>
  <c r="AH40" i="32"/>
  <c r="AF40" i="32"/>
  <c r="AB40" i="32"/>
  <c r="Z40" i="32"/>
  <c r="Y40" i="32"/>
  <c r="X40" i="32"/>
  <c r="W40" i="32"/>
  <c r="V40" i="32"/>
  <c r="S40" i="32"/>
  <c r="Q40" i="32"/>
  <c r="O40" i="32"/>
  <c r="M40" i="32"/>
  <c r="K40" i="32"/>
  <c r="I40" i="32"/>
  <c r="AP39" i="32"/>
  <c r="AN39" i="32"/>
  <c r="AL39" i="32"/>
  <c r="AJ39" i="32"/>
  <c r="AH39" i="32"/>
  <c r="AF39" i="32"/>
  <c r="AB39" i="32"/>
  <c r="S39" i="32"/>
  <c r="Q39" i="32"/>
  <c r="O39" i="32"/>
  <c r="M39" i="32"/>
  <c r="K39" i="32"/>
  <c r="I39" i="32"/>
  <c r="AP38" i="32"/>
  <c r="AN38" i="32"/>
  <c r="AL38" i="32"/>
  <c r="AJ38" i="32"/>
  <c r="AH38" i="32"/>
  <c r="AF38" i="32"/>
  <c r="AB38" i="32"/>
  <c r="S38" i="32"/>
  <c r="Q38" i="32"/>
  <c r="O38" i="32"/>
  <c r="M38" i="32"/>
  <c r="K38" i="32"/>
  <c r="I38" i="32"/>
  <c r="AP37" i="32"/>
  <c r="AN37" i="32"/>
  <c r="AL37" i="32"/>
  <c r="AJ37" i="32"/>
  <c r="AH37" i="32"/>
  <c r="AF37" i="32"/>
  <c r="AB37" i="32"/>
  <c r="Z37" i="32"/>
  <c r="Y37" i="32"/>
  <c r="X37" i="32"/>
  <c r="W37" i="32"/>
  <c r="V37" i="32"/>
  <c r="S37" i="32"/>
  <c r="Q37" i="32"/>
  <c r="O37" i="32"/>
  <c r="M37" i="32"/>
  <c r="K37" i="32"/>
  <c r="I37" i="32"/>
  <c r="AP36" i="32"/>
  <c r="AN36" i="32"/>
  <c r="AL36" i="32"/>
  <c r="AJ36" i="32"/>
  <c r="AH36" i="32"/>
  <c r="AF36" i="32"/>
  <c r="AB36" i="32"/>
  <c r="Z36" i="32"/>
  <c r="Y36" i="32"/>
  <c r="X36" i="32"/>
  <c r="W36" i="32"/>
  <c r="V36" i="32"/>
  <c r="S36" i="32"/>
  <c r="Q36" i="32"/>
  <c r="O36" i="32"/>
  <c r="M36" i="32"/>
  <c r="K36" i="32"/>
  <c r="I36" i="32"/>
  <c r="AP35" i="32"/>
  <c r="AN35" i="32"/>
  <c r="AL35" i="32"/>
  <c r="AJ35" i="32"/>
  <c r="AH35" i="32"/>
  <c r="AF35" i="32"/>
  <c r="AB35" i="32"/>
  <c r="Z35" i="32"/>
  <c r="Y35" i="32"/>
  <c r="X35" i="32"/>
  <c r="W35" i="32"/>
  <c r="V35" i="32"/>
  <c r="S35" i="32"/>
  <c r="Q35" i="32"/>
  <c r="O35" i="32"/>
  <c r="M35" i="32"/>
  <c r="K35" i="32"/>
  <c r="I35" i="32"/>
  <c r="AP34" i="32"/>
  <c r="AN34" i="32"/>
  <c r="AL34" i="32"/>
  <c r="AJ34" i="32"/>
  <c r="AH34" i="32"/>
  <c r="AF34" i="32"/>
  <c r="AB34" i="32"/>
  <c r="Z34" i="32"/>
  <c r="Y34" i="32"/>
  <c r="X34" i="32"/>
  <c r="W34" i="32"/>
  <c r="V34" i="32"/>
  <c r="S34" i="32"/>
  <c r="Q34" i="32"/>
  <c r="O34" i="32"/>
  <c r="M34" i="32"/>
  <c r="K34" i="32"/>
  <c r="I34" i="32"/>
  <c r="AP33" i="32"/>
  <c r="AN33" i="32"/>
  <c r="AL33" i="32"/>
  <c r="AJ33" i="32"/>
  <c r="AH33" i="32"/>
  <c r="AF33" i="32"/>
  <c r="AB33" i="32"/>
  <c r="Z33" i="32"/>
  <c r="Y33" i="32"/>
  <c r="X33" i="32"/>
  <c r="W33" i="32"/>
  <c r="V33" i="32"/>
  <c r="S33" i="32"/>
  <c r="Q33" i="32"/>
  <c r="O33" i="32"/>
  <c r="M33" i="32"/>
  <c r="K33" i="32"/>
  <c r="I33" i="32"/>
  <c r="AP32" i="32"/>
  <c r="AN32" i="32"/>
  <c r="AL32" i="32"/>
  <c r="AJ32" i="32"/>
  <c r="AH32" i="32"/>
  <c r="AF32" i="32"/>
  <c r="AB32" i="32"/>
  <c r="Z32" i="32"/>
  <c r="Y32" i="32"/>
  <c r="X32" i="32"/>
  <c r="W32" i="32"/>
  <c r="V32" i="32"/>
  <c r="S32" i="32"/>
  <c r="Q32" i="32"/>
  <c r="O32" i="32"/>
  <c r="M32" i="32"/>
  <c r="K32" i="32"/>
  <c r="I32" i="32"/>
  <c r="AP31" i="32"/>
  <c r="AN31" i="32"/>
  <c r="AL31" i="32"/>
  <c r="AJ31" i="32"/>
  <c r="AH31" i="32"/>
  <c r="AF31" i="32"/>
  <c r="AB31" i="32"/>
  <c r="Z31" i="32"/>
  <c r="Y31" i="32"/>
  <c r="X31" i="32"/>
  <c r="W31" i="32"/>
  <c r="V31" i="32"/>
  <c r="S31" i="32"/>
  <c r="Q31" i="32"/>
  <c r="O31" i="32"/>
  <c r="M31" i="32"/>
  <c r="K31" i="32"/>
  <c r="I31" i="32"/>
  <c r="AP30" i="32"/>
  <c r="AN30" i="32"/>
  <c r="AL30" i="32"/>
  <c r="AJ30" i="32"/>
  <c r="AH30" i="32"/>
  <c r="AF30" i="32"/>
  <c r="AB30" i="32"/>
  <c r="Z30" i="32"/>
  <c r="Y30" i="32"/>
  <c r="X30" i="32"/>
  <c r="W30" i="32"/>
  <c r="V30" i="32"/>
  <c r="S30" i="32"/>
  <c r="Q30" i="32"/>
  <c r="O30" i="32"/>
  <c r="M30" i="32"/>
  <c r="K30" i="32"/>
  <c r="I30" i="32"/>
  <c r="AP29" i="32"/>
  <c r="AN29" i="32"/>
  <c r="AL29" i="32"/>
  <c r="AJ29" i="32"/>
  <c r="AH29" i="32"/>
  <c r="AF29" i="32"/>
  <c r="AB29" i="32"/>
  <c r="S29" i="32"/>
  <c r="Q29" i="32"/>
  <c r="O29" i="32"/>
  <c r="M29" i="32"/>
  <c r="K29" i="32"/>
  <c r="I29" i="32"/>
  <c r="AP28" i="32"/>
  <c r="AN28" i="32"/>
  <c r="AL28" i="32"/>
  <c r="AJ28" i="32"/>
  <c r="AH28" i="32"/>
  <c r="AF28" i="32"/>
  <c r="AB28" i="32"/>
  <c r="Z28" i="32"/>
  <c r="Y28" i="32"/>
  <c r="X28" i="32"/>
  <c r="W28" i="32"/>
  <c r="V28" i="32"/>
  <c r="S28" i="32"/>
  <c r="Q28" i="32"/>
  <c r="O28" i="32"/>
  <c r="M28" i="32"/>
  <c r="K28" i="32"/>
  <c r="I28" i="32"/>
  <c r="AP27" i="32"/>
  <c r="AN27" i="32"/>
  <c r="AL27" i="32"/>
  <c r="AJ27" i="32"/>
  <c r="AH27" i="32"/>
  <c r="AF27" i="32"/>
  <c r="AB27" i="32"/>
  <c r="Z27" i="32"/>
  <c r="Y27" i="32"/>
  <c r="X27" i="32"/>
  <c r="W27" i="32"/>
  <c r="V27" i="32"/>
  <c r="S27" i="32"/>
  <c r="Q27" i="32"/>
  <c r="O27" i="32"/>
  <c r="M27" i="32"/>
  <c r="K27" i="32"/>
  <c r="I27" i="32"/>
  <c r="AP26" i="32"/>
  <c r="AN26" i="32"/>
  <c r="AL26" i="32"/>
  <c r="AJ26" i="32"/>
  <c r="AH26" i="32"/>
  <c r="AF26" i="32"/>
  <c r="AB26" i="32"/>
  <c r="Z26" i="32"/>
  <c r="Y26" i="32"/>
  <c r="X26" i="32"/>
  <c r="W26" i="32"/>
  <c r="V26" i="32"/>
  <c r="S26" i="32"/>
  <c r="Q26" i="32"/>
  <c r="O26" i="32"/>
  <c r="M26" i="32"/>
  <c r="K26" i="32"/>
  <c r="I26" i="32"/>
  <c r="AP25" i="32"/>
  <c r="AN25" i="32"/>
  <c r="AL25" i="32"/>
  <c r="AJ25" i="32"/>
  <c r="AH25" i="32"/>
  <c r="AF25" i="32"/>
  <c r="Z25" i="32"/>
  <c r="Y25" i="32"/>
  <c r="X25" i="32"/>
  <c r="W25" i="32"/>
  <c r="V25" i="32"/>
  <c r="S25" i="32"/>
  <c r="Q25" i="32"/>
  <c r="O25" i="32"/>
  <c r="M25" i="32"/>
  <c r="K25" i="32"/>
  <c r="I25" i="32"/>
  <c r="AP24" i="32"/>
  <c r="AN24" i="32"/>
  <c r="AL24" i="32"/>
  <c r="AJ24" i="32"/>
  <c r="AH24" i="32"/>
  <c r="AF24" i="32"/>
  <c r="AB24" i="32"/>
  <c r="S24" i="32"/>
  <c r="Q24" i="32"/>
  <c r="O24" i="32"/>
  <c r="M24" i="32"/>
  <c r="K24" i="32"/>
  <c r="I24" i="32"/>
  <c r="AP23" i="32"/>
  <c r="AN23" i="32"/>
  <c r="AL23" i="32"/>
  <c r="AJ23" i="32"/>
  <c r="AH23" i="32"/>
  <c r="AF23" i="32"/>
  <c r="AB23" i="32"/>
  <c r="Z23" i="32"/>
  <c r="Y23" i="32"/>
  <c r="X23" i="32"/>
  <c r="W23" i="32"/>
  <c r="V23" i="32"/>
  <c r="S23" i="32"/>
  <c r="Q23" i="32"/>
  <c r="O23" i="32"/>
  <c r="M23" i="32"/>
  <c r="K23" i="32"/>
  <c r="I23" i="32"/>
  <c r="AP22" i="32"/>
  <c r="AN22" i="32"/>
  <c r="AL22" i="32"/>
  <c r="AJ22" i="32"/>
  <c r="AH22" i="32"/>
  <c r="AF22" i="32"/>
  <c r="AB22" i="32"/>
  <c r="Z22" i="32"/>
  <c r="Y22" i="32"/>
  <c r="X22" i="32"/>
  <c r="W22" i="32"/>
  <c r="V22" i="32"/>
  <c r="S22" i="32"/>
  <c r="Q22" i="32"/>
  <c r="O22" i="32"/>
  <c r="M22" i="32"/>
  <c r="K22" i="32"/>
  <c r="I22" i="32"/>
  <c r="AP21" i="32"/>
  <c r="AN21" i="32"/>
  <c r="AL21" i="32"/>
  <c r="AJ21" i="32"/>
  <c r="AH21" i="32"/>
  <c r="AF21" i="32"/>
  <c r="AB21" i="32"/>
  <c r="Z21" i="32"/>
  <c r="Y21" i="32"/>
  <c r="X21" i="32"/>
  <c r="W21" i="32"/>
  <c r="V21" i="32"/>
  <c r="S21" i="32"/>
  <c r="Q21" i="32"/>
  <c r="O21" i="32"/>
  <c r="M21" i="32"/>
  <c r="K21" i="32"/>
  <c r="I21" i="32"/>
  <c r="AP20" i="32"/>
  <c r="AN20" i="32"/>
  <c r="AL20" i="32"/>
  <c r="AJ20" i="32"/>
  <c r="AH20" i="32"/>
  <c r="AF20" i="32"/>
  <c r="AB20" i="32"/>
  <c r="Z20" i="32"/>
  <c r="Y20" i="32"/>
  <c r="X20" i="32"/>
  <c r="W20" i="32"/>
  <c r="V20" i="32"/>
  <c r="S20" i="32"/>
  <c r="Q20" i="32"/>
  <c r="O20" i="32"/>
  <c r="M20" i="32"/>
  <c r="K20" i="32"/>
  <c r="I20" i="32"/>
  <c r="AP19" i="32"/>
  <c r="AN19" i="32"/>
  <c r="AL19" i="32"/>
  <c r="AJ19" i="32"/>
  <c r="AH19" i="32"/>
  <c r="AE19" i="32"/>
  <c r="Z19" i="32"/>
  <c r="Y19" i="32"/>
  <c r="X19" i="32"/>
  <c r="W19" i="32"/>
  <c r="S19" i="32"/>
  <c r="Q19" i="32"/>
  <c r="O19" i="32"/>
  <c r="M19" i="32"/>
  <c r="K19" i="32"/>
  <c r="H19" i="32"/>
  <c r="T19" i="32"/>
  <c r="AP18" i="32"/>
  <c r="AN18" i="32"/>
  <c r="AL18" i="32"/>
  <c r="AJ18" i="32"/>
  <c r="AH18" i="32"/>
  <c r="AE18" i="32"/>
  <c r="Z18" i="32"/>
  <c r="Y18" i="32"/>
  <c r="X18" i="32"/>
  <c r="W18" i="32"/>
  <c r="S18" i="32"/>
  <c r="Q18" i="32"/>
  <c r="O18" i="32"/>
  <c r="M18" i="32"/>
  <c r="K18" i="32"/>
  <c r="H18" i="32"/>
  <c r="U18" i="32" s="1"/>
  <c r="T18" i="32"/>
  <c r="AP17" i="32"/>
  <c r="AN17" i="32"/>
  <c r="AL17" i="32"/>
  <c r="AJ17" i="32"/>
  <c r="AH17" i="32"/>
  <c r="AE17" i="32"/>
  <c r="Z17" i="32"/>
  <c r="Y17" i="32"/>
  <c r="X17" i="32"/>
  <c r="W17" i="32"/>
  <c r="S17" i="32"/>
  <c r="Q17" i="32"/>
  <c r="O17" i="32"/>
  <c r="M17" i="32"/>
  <c r="K17" i="32"/>
  <c r="H17" i="32"/>
  <c r="AP16" i="32"/>
  <c r="AN16" i="32"/>
  <c r="AL16" i="32"/>
  <c r="AJ16" i="32"/>
  <c r="AH16" i="32"/>
  <c r="AE16" i="32"/>
  <c r="Z16" i="32"/>
  <c r="Y16" i="32"/>
  <c r="X16" i="32"/>
  <c r="W16" i="32"/>
  <c r="S16" i="32"/>
  <c r="Q16" i="32"/>
  <c r="O16" i="32"/>
  <c r="M16" i="32"/>
  <c r="K16" i="32"/>
  <c r="H16" i="32"/>
  <c r="U16" i="32" s="1"/>
  <c r="AP15" i="32"/>
  <c r="AN15" i="32"/>
  <c r="AL15" i="32"/>
  <c r="AJ15" i="32"/>
  <c r="AH15" i="32"/>
  <c r="AE15" i="32"/>
  <c r="Z15" i="32"/>
  <c r="Y15" i="32"/>
  <c r="X15" i="32"/>
  <c r="W15" i="32"/>
  <c r="S15" i="32"/>
  <c r="Q15" i="32"/>
  <c r="O15" i="32"/>
  <c r="M15" i="32"/>
  <c r="K15" i="32"/>
  <c r="H15" i="32"/>
  <c r="U15" i="32" s="1"/>
  <c r="AF15" i="42" l="1"/>
  <c r="L504" i="27"/>
  <c r="V17" i="32"/>
  <c r="U17" i="32"/>
  <c r="L33" i="27"/>
  <c r="L589" i="27"/>
  <c r="V19" i="32"/>
  <c r="U19" i="32"/>
  <c r="L282" i="27"/>
  <c r="AB15" i="32"/>
  <c r="AB17" i="32"/>
  <c r="AB19" i="32"/>
  <c r="AF16" i="32"/>
  <c r="E24" i="32"/>
  <c r="E30" i="32"/>
  <c r="E36" i="32"/>
  <c r="E42" i="32"/>
  <c r="E48" i="32"/>
  <c r="E54" i="32"/>
  <c r="E60" i="32"/>
  <c r="E66" i="32"/>
  <c r="E72" i="32"/>
  <c r="E78" i="32"/>
  <c r="E84" i="32"/>
  <c r="E90" i="32"/>
  <c r="E96" i="32"/>
  <c r="E102" i="32"/>
  <c r="E25" i="32"/>
  <c r="E31" i="32"/>
  <c r="E37" i="32"/>
  <c r="E43" i="32"/>
  <c r="E49" i="32"/>
  <c r="E55" i="32"/>
  <c r="E61" i="32"/>
  <c r="E67" i="32"/>
  <c r="E73" i="32"/>
  <c r="E79" i="32"/>
  <c r="E85" i="32"/>
  <c r="E91" i="32"/>
  <c r="E97" i="32"/>
  <c r="E103" i="32"/>
  <c r="E27" i="32"/>
  <c r="E33" i="32"/>
  <c r="E45" i="32"/>
  <c r="E51" i="32"/>
  <c r="E63" i="32"/>
  <c r="E69" i="32"/>
  <c r="E81" i="32"/>
  <c r="E99" i="32"/>
  <c r="E22" i="32"/>
  <c r="E28" i="32"/>
  <c r="E40" i="32"/>
  <c r="E52" i="32"/>
  <c r="E64" i="32"/>
  <c r="E76" i="32"/>
  <c r="E88" i="32"/>
  <c r="E100" i="32"/>
  <c r="E23" i="32"/>
  <c r="E29" i="32"/>
  <c r="E41" i="32"/>
  <c r="E53" i="32"/>
  <c r="E65" i="32"/>
  <c r="E71" i="32"/>
  <c r="E83" i="32"/>
  <c r="E95" i="32"/>
  <c r="E20" i="32"/>
  <c r="E26" i="32"/>
  <c r="E32" i="32"/>
  <c r="E38" i="32"/>
  <c r="E44" i="32"/>
  <c r="E50" i="32"/>
  <c r="E56" i="32"/>
  <c r="E62" i="32"/>
  <c r="E68" i="32"/>
  <c r="E74" i="32"/>
  <c r="E80" i="32"/>
  <c r="E86" i="32"/>
  <c r="E92" i="32"/>
  <c r="E98" i="32"/>
  <c r="E104" i="32"/>
  <c r="E21" i="32"/>
  <c r="E39" i="32"/>
  <c r="E57" i="32"/>
  <c r="E75" i="32"/>
  <c r="E87" i="32"/>
  <c r="E93" i="32"/>
  <c r="E15" i="32"/>
  <c r="E34" i="32"/>
  <c r="E46" i="32"/>
  <c r="E58" i="32"/>
  <c r="E70" i="32"/>
  <c r="E82" i="32"/>
  <c r="E94" i="32"/>
  <c r="E35" i="32"/>
  <c r="E47" i="32"/>
  <c r="E59" i="32"/>
  <c r="E77" i="32"/>
  <c r="E89" i="32"/>
  <c r="E101" i="32"/>
  <c r="E17" i="32"/>
  <c r="I15" i="32"/>
  <c r="E18" i="32"/>
  <c r="AF19" i="32"/>
  <c r="V15" i="32"/>
  <c r="E16" i="32"/>
  <c r="AF18" i="32"/>
  <c r="V18" i="32"/>
  <c r="AB18" i="32"/>
  <c r="AF17" i="32"/>
  <c r="AF15" i="32"/>
  <c r="I16" i="32"/>
  <c r="V16" i="32"/>
  <c r="AB16" i="32"/>
  <c r="E19" i="32"/>
  <c r="V15" i="42"/>
  <c r="U15" i="42"/>
  <c r="V19" i="42"/>
  <c r="U19" i="42"/>
  <c r="V18" i="42"/>
  <c r="U18" i="42"/>
  <c r="V17" i="42"/>
  <c r="U17" i="42"/>
  <c r="AB15" i="42"/>
  <c r="E25" i="42"/>
  <c r="E31" i="42"/>
  <c r="E37" i="42"/>
  <c r="E43" i="42"/>
  <c r="E49" i="42"/>
  <c r="E55" i="42"/>
  <c r="E61" i="42"/>
  <c r="E67" i="42"/>
  <c r="E73" i="42"/>
  <c r="E79" i="42"/>
  <c r="E85" i="42"/>
  <c r="E91" i="42"/>
  <c r="E97" i="42"/>
  <c r="E103" i="42"/>
  <c r="E70" i="42"/>
  <c r="E82" i="42"/>
  <c r="E100" i="42"/>
  <c r="E23" i="42"/>
  <c r="E47" i="42"/>
  <c r="E71" i="42"/>
  <c r="E95" i="42"/>
  <c r="E36" i="42"/>
  <c r="E60" i="42"/>
  <c r="E90" i="42"/>
  <c r="E20" i="42"/>
  <c r="E26" i="42"/>
  <c r="E32" i="42"/>
  <c r="E38" i="42"/>
  <c r="E44" i="42"/>
  <c r="E50" i="42"/>
  <c r="E56" i="42"/>
  <c r="E62" i="42"/>
  <c r="E68" i="42"/>
  <c r="E74" i="42"/>
  <c r="E80" i="42"/>
  <c r="E86" i="42"/>
  <c r="E92" i="42"/>
  <c r="E98" i="42"/>
  <c r="E104" i="42"/>
  <c r="E64" i="42"/>
  <c r="E88" i="42"/>
  <c r="E41" i="42"/>
  <c r="E65" i="42"/>
  <c r="E89" i="42"/>
  <c r="E30" i="42"/>
  <c r="E54" i="42"/>
  <c r="E78" i="42"/>
  <c r="E84" i="42"/>
  <c r="E21" i="42"/>
  <c r="E27" i="42"/>
  <c r="E33" i="42"/>
  <c r="E39" i="42"/>
  <c r="E45" i="42"/>
  <c r="E51" i="42"/>
  <c r="E57" i="42"/>
  <c r="E63" i="42"/>
  <c r="E69" i="42"/>
  <c r="E75" i="42"/>
  <c r="E81" i="42"/>
  <c r="E87" i="42"/>
  <c r="E93" i="42"/>
  <c r="E99" i="42"/>
  <c r="E15" i="42"/>
  <c r="E58" i="42"/>
  <c r="E94" i="42"/>
  <c r="E35" i="42"/>
  <c r="E53" i="42"/>
  <c r="E77" i="42"/>
  <c r="E101" i="42"/>
  <c r="E24" i="42"/>
  <c r="E48" i="42"/>
  <c r="E72" i="42"/>
  <c r="E102" i="42"/>
  <c r="E22" i="42"/>
  <c r="E28" i="42"/>
  <c r="E34" i="42"/>
  <c r="E40" i="42"/>
  <c r="E46" i="42"/>
  <c r="E52" i="42"/>
  <c r="E76" i="42"/>
  <c r="E29" i="42"/>
  <c r="E59" i="42"/>
  <c r="E83" i="42"/>
  <c r="E42" i="42"/>
  <c r="E66" i="42"/>
  <c r="E96" i="42"/>
  <c r="AB17" i="42"/>
  <c r="E17" i="42"/>
  <c r="AF17" i="42"/>
  <c r="AB18" i="42"/>
  <c r="E18" i="42"/>
  <c r="AB16" i="42"/>
  <c r="E16" i="42"/>
  <c r="AF18" i="42"/>
  <c r="AF19" i="42"/>
  <c r="AB19" i="42"/>
  <c r="E19" i="42"/>
  <c r="G8" i="43"/>
  <c r="L267" i="27"/>
  <c r="L530" i="27"/>
  <c r="L45" i="27"/>
  <c r="L356" i="27"/>
  <c r="L197" i="27"/>
  <c r="L60" i="27"/>
  <c r="L345" i="27"/>
  <c r="L271" i="27"/>
  <c r="L304" i="27"/>
  <c r="L341" i="27"/>
  <c r="L441" i="27"/>
  <c r="L171" i="27"/>
  <c r="L34" i="27"/>
  <c r="L230" i="27"/>
  <c r="L319" i="27"/>
  <c r="L382" i="27"/>
  <c r="L293" i="27"/>
  <c r="L145" i="27"/>
  <c r="L452" i="27"/>
  <c r="L493" i="27"/>
  <c r="L552" i="27"/>
  <c r="L419" i="27"/>
  <c r="L86" i="27"/>
  <c r="L219" i="27"/>
  <c r="L71" i="27"/>
  <c r="L526" i="27"/>
  <c r="L156" i="27"/>
  <c r="L134" i="27"/>
  <c r="L123" i="27"/>
  <c r="L674" i="27"/>
  <c r="L456" i="27"/>
  <c r="L541" i="27"/>
  <c r="L430" i="27"/>
  <c r="L652" i="27"/>
  <c r="L578" i="27"/>
  <c r="J23" i="27"/>
  <c r="I23" i="27"/>
  <c r="L467" i="27"/>
  <c r="L637" i="27"/>
  <c r="L615" i="27"/>
  <c r="L600" i="27"/>
  <c r="L234" i="27"/>
  <c r="L22" i="27"/>
  <c r="L160" i="27"/>
  <c r="J12" i="27"/>
  <c r="L641" i="27"/>
  <c r="L245" i="27"/>
  <c r="L193" i="27"/>
  <c r="L119" i="27"/>
  <c r="L404" i="27"/>
  <c r="L308" i="27"/>
  <c r="L97" i="27"/>
  <c r="L108" i="27"/>
  <c r="L478" i="27"/>
  <c r="L19" i="27"/>
  <c r="K12" i="27"/>
  <c r="K23" i="27"/>
  <c r="L30" i="27"/>
  <c r="K43" i="42"/>
  <c r="V43" i="42"/>
  <c r="I16" i="42"/>
  <c r="I17" i="42"/>
  <c r="I18" i="42"/>
  <c r="I19" i="42"/>
  <c r="W43" i="42"/>
  <c r="I15" i="42"/>
  <c r="I17" i="32"/>
  <c r="I18" i="32"/>
  <c r="I19" i="32"/>
  <c r="L12" i="27" l="1"/>
  <c r="L23" i="27"/>
  <c r="AR438" i="27"/>
  <c r="G392" i="27"/>
  <c r="AM392" i="27" s="1"/>
  <c r="F392" i="27"/>
  <c r="AL392" i="27" s="1"/>
  <c r="G32" i="27" l="1"/>
  <c r="AM32" i="27" s="1"/>
  <c r="F32" i="27"/>
  <c r="AL32" i="27" s="1"/>
  <c r="E32" i="27"/>
  <c r="AK32" i="27" s="1"/>
  <c r="G31" i="27"/>
  <c r="AM31" i="27" s="1"/>
  <c r="F31" i="27"/>
  <c r="AL31" i="27" s="1"/>
  <c r="E31" i="27"/>
  <c r="G29" i="27"/>
  <c r="AM29" i="27" s="1"/>
  <c r="F29" i="27"/>
  <c r="AL29" i="27" s="1"/>
  <c r="AK29" i="27"/>
  <c r="G28" i="27"/>
  <c r="AM28" i="27" s="1"/>
  <c r="F28" i="27"/>
  <c r="AL28" i="27" s="1"/>
  <c r="E28" i="27"/>
  <c r="AK28" i="27" s="1"/>
  <c r="G27" i="27"/>
  <c r="AM27" i="27" s="1"/>
  <c r="F27" i="27"/>
  <c r="AL27" i="27" s="1"/>
  <c r="E27" i="27"/>
  <c r="AK27" i="27" s="1"/>
  <c r="G26" i="27"/>
  <c r="AM26" i="27" s="1"/>
  <c r="F26" i="27"/>
  <c r="AL26" i="27" s="1"/>
  <c r="E26" i="27"/>
  <c r="AK26" i="27" s="1"/>
  <c r="G25" i="27"/>
  <c r="AM25" i="27" s="1"/>
  <c r="F25" i="27"/>
  <c r="AL25" i="27" s="1"/>
  <c r="E25" i="27"/>
  <c r="AK25" i="27" s="1"/>
  <c r="G24" i="27"/>
  <c r="AM24" i="27" s="1"/>
  <c r="F24" i="27"/>
  <c r="AL24" i="27" s="1"/>
  <c r="E24" i="27"/>
  <c r="AK24" i="27" s="1"/>
  <c r="E33" i="27" l="1"/>
  <c r="AK33" i="27" s="1"/>
  <c r="AK31" i="27"/>
  <c r="E30" i="27"/>
  <c r="F30" i="27"/>
  <c r="AL30" i="27" s="1"/>
  <c r="G30" i="27"/>
  <c r="AM30" i="27" s="1"/>
  <c r="F33" i="27"/>
  <c r="AL33" i="27" s="1"/>
  <c r="G33" i="27"/>
  <c r="AM33" i="27" s="1"/>
  <c r="AS660" i="27"/>
  <c r="AR660" i="27"/>
  <c r="AS649" i="27"/>
  <c r="AR649" i="27"/>
  <c r="O651" i="27"/>
  <c r="AP651" i="27" s="1"/>
  <c r="N651" i="27"/>
  <c r="AO651" i="27" s="1"/>
  <c r="M651" i="27"/>
  <c r="AN651" i="27" s="1"/>
  <c r="F651" i="27"/>
  <c r="AL651" i="27" s="1"/>
  <c r="G651" i="27"/>
  <c r="AM651" i="27" s="1"/>
  <c r="E651" i="27"/>
  <c r="AK651" i="27" s="1"/>
  <c r="J43" i="43"/>
  <c r="I43" i="43"/>
  <c r="H43" i="43"/>
  <c r="K35" i="43"/>
  <c r="K31" i="43"/>
  <c r="K12" i="43" l="1"/>
  <c r="E23" i="27"/>
  <c r="AK23" i="27" s="1"/>
  <c r="AK30" i="27"/>
  <c r="F23" i="27"/>
  <c r="AL23" i="27" s="1"/>
  <c r="G23" i="27"/>
  <c r="AM23" i="27" s="1"/>
  <c r="J14" i="43"/>
  <c r="I14" i="43"/>
  <c r="H14" i="43"/>
  <c r="J13" i="43"/>
  <c r="I13" i="43"/>
  <c r="H13" i="43"/>
  <c r="M13" i="43"/>
  <c r="N13" i="43"/>
  <c r="L13" i="43"/>
  <c r="J9" i="43"/>
  <c r="I9" i="43"/>
  <c r="H9" i="43"/>
  <c r="M9" i="43"/>
  <c r="N9" i="43"/>
  <c r="L9" i="43"/>
  <c r="I8" i="43" l="1"/>
  <c r="K10" i="43"/>
  <c r="H8" i="43"/>
  <c r="K13" i="43"/>
  <c r="K11" i="43"/>
  <c r="J8" i="43"/>
  <c r="K9" i="43"/>
  <c r="H47" i="27"/>
  <c r="G48" i="27"/>
  <c r="F48" i="27"/>
  <c r="E48" i="27"/>
  <c r="H43" i="27"/>
  <c r="G44" i="27"/>
  <c r="AM44" i="27" s="1"/>
  <c r="F44" i="27"/>
  <c r="AL44" i="27" s="1"/>
  <c r="E44" i="27"/>
  <c r="AK44" i="27" s="1"/>
  <c r="H40" i="27"/>
  <c r="H39" i="27"/>
  <c r="H38" i="27"/>
  <c r="H37" i="27"/>
  <c r="H29" i="27"/>
  <c r="H28" i="27"/>
  <c r="H25" i="27"/>
  <c r="H24" i="27"/>
  <c r="G21" i="27"/>
  <c r="AM21" i="27" s="1"/>
  <c r="F21" i="27"/>
  <c r="AL21" i="27" s="1"/>
  <c r="E21" i="27"/>
  <c r="AK21" i="27" s="1"/>
  <c r="G20" i="27"/>
  <c r="AM20" i="27" s="1"/>
  <c r="F20" i="27"/>
  <c r="AL20" i="27" s="1"/>
  <c r="E20" i="27"/>
  <c r="AK20" i="27" s="1"/>
  <c r="G18" i="27"/>
  <c r="AM18" i="27" s="1"/>
  <c r="F18" i="27"/>
  <c r="AL18" i="27" s="1"/>
  <c r="E18" i="27"/>
  <c r="AK18" i="27" s="1"/>
  <c r="G17" i="27"/>
  <c r="AM17" i="27" s="1"/>
  <c r="F17" i="27"/>
  <c r="AL17" i="27" s="1"/>
  <c r="E17" i="27"/>
  <c r="AK17" i="27" s="1"/>
  <c r="G16" i="27"/>
  <c r="AM16" i="27" s="1"/>
  <c r="F16" i="27"/>
  <c r="AL16" i="27" s="1"/>
  <c r="E16" i="27"/>
  <c r="AK16" i="27" s="1"/>
  <c r="G15" i="27"/>
  <c r="AM15" i="27" s="1"/>
  <c r="F15" i="27"/>
  <c r="AL15" i="27" s="1"/>
  <c r="E15" i="27"/>
  <c r="AK15" i="27" s="1"/>
  <c r="G14" i="27"/>
  <c r="AM14" i="27" s="1"/>
  <c r="F14" i="27"/>
  <c r="AL14" i="27" s="1"/>
  <c r="E14" i="27"/>
  <c r="AK14" i="27" s="1"/>
  <c r="G13" i="27"/>
  <c r="AM13" i="27" s="1"/>
  <c r="F13" i="27"/>
  <c r="AL13" i="27" s="1"/>
  <c r="E13" i="27"/>
  <c r="AK13" i="27" s="1"/>
  <c r="AS590" i="27"/>
  <c r="AR590" i="27"/>
  <c r="AQ590" i="27"/>
  <c r="N75" i="43"/>
  <c r="M75" i="43"/>
  <c r="L75" i="43"/>
  <c r="J75" i="43"/>
  <c r="I75" i="43"/>
  <c r="H75" i="43"/>
  <c r="K76" i="43"/>
  <c r="K77" i="43"/>
  <c r="K79" i="43"/>
  <c r="K8" i="43" l="1"/>
  <c r="E45" i="27"/>
  <c r="AK45" i="27" s="1"/>
  <c r="AK48" i="27"/>
  <c r="F45" i="27"/>
  <c r="AL45" i="27" s="1"/>
  <c r="AL48" i="27"/>
  <c r="G45" i="27"/>
  <c r="AM45" i="27" s="1"/>
  <c r="AM48" i="27"/>
  <c r="H44" i="27"/>
  <c r="F22" i="27"/>
  <c r="G22" i="27"/>
  <c r="AM22" i="27" s="1"/>
  <c r="F19" i="27"/>
  <c r="AL19" i="27" s="1"/>
  <c r="F41" i="27"/>
  <c r="H21" i="27"/>
  <c r="H18" i="27"/>
  <c r="H17" i="27"/>
  <c r="H15" i="27"/>
  <c r="H14" i="27"/>
  <c r="H13" i="27"/>
  <c r="H36" i="27"/>
  <c r="H35" i="27"/>
  <c r="E41" i="27"/>
  <c r="E22" i="27"/>
  <c r="AK22" i="27" s="1"/>
  <c r="H20" i="27"/>
  <c r="H27" i="27"/>
  <c r="E19" i="27"/>
  <c r="AK19" i="27" s="1"/>
  <c r="H26" i="27"/>
  <c r="H16" i="27"/>
  <c r="H48" i="27"/>
  <c r="H46" i="27"/>
  <c r="H42" i="27"/>
  <c r="G41" i="27"/>
  <c r="AM41" i="27" s="1"/>
  <c r="H32" i="27"/>
  <c r="H31" i="27"/>
  <c r="G19" i="27"/>
  <c r="AM19" i="27" s="1"/>
  <c r="AM577" i="27"/>
  <c r="AL577" i="27"/>
  <c r="AK577" i="27"/>
  <c r="O577" i="27"/>
  <c r="AP577" i="27" s="1"/>
  <c r="N577" i="27"/>
  <c r="AO577" i="27" s="1"/>
  <c r="M577" i="27"/>
  <c r="AN577" i="27" s="1"/>
  <c r="K73" i="43"/>
  <c r="H45" i="27" l="1"/>
  <c r="E34" i="27"/>
  <c r="AK34" i="27" s="1"/>
  <c r="AK41" i="27"/>
  <c r="F34" i="27"/>
  <c r="AL34" i="27" s="1"/>
  <c r="AL41" i="27"/>
  <c r="H22" i="27"/>
  <c r="AL22" i="27"/>
  <c r="F12" i="27"/>
  <c r="AL12" i="27" s="1"/>
  <c r="E12" i="27"/>
  <c r="AK12" i="27" s="1"/>
  <c r="H33" i="27"/>
  <c r="H41" i="27"/>
  <c r="G34" i="27"/>
  <c r="H30" i="27"/>
  <c r="H23" i="27"/>
  <c r="H19" i="27"/>
  <c r="G12" i="27"/>
  <c r="H34" i="27" l="1"/>
  <c r="AM34" i="27"/>
  <c r="H12" i="27"/>
  <c r="AM12" i="27"/>
  <c r="E392" i="27"/>
  <c r="AK392" i="27" s="1"/>
  <c r="H413" i="27"/>
  <c r="AQ322" i="27" l="1"/>
  <c r="AQ311" i="27"/>
  <c r="K47" i="43"/>
  <c r="K46" i="43"/>
  <c r="K45" i="43"/>
  <c r="K44" i="43"/>
  <c r="H188" i="27" l="1"/>
  <c r="H195" i="27"/>
  <c r="N19" i="43" l="1"/>
  <c r="M19" i="43"/>
  <c r="L19" i="43"/>
  <c r="J24" i="43"/>
  <c r="I24" i="43"/>
  <c r="H24" i="43"/>
  <c r="K27" i="43"/>
  <c r="K25" i="43"/>
  <c r="AR138" i="27" l="1"/>
  <c r="J19" i="43"/>
  <c r="I19" i="43"/>
  <c r="H19" i="43"/>
  <c r="K87" i="43" l="1"/>
  <c r="K85" i="43"/>
  <c r="J84" i="43"/>
  <c r="I84" i="43"/>
  <c r="H84" i="43"/>
  <c r="K83" i="43"/>
  <c r="K82" i="43"/>
  <c r="J81" i="43"/>
  <c r="I81" i="43"/>
  <c r="H81" i="43"/>
  <c r="K80" i="43"/>
  <c r="K78" i="43"/>
  <c r="K72" i="43"/>
  <c r="J71" i="43"/>
  <c r="I71" i="43"/>
  <c r="H71" i="43"/>
  <c r="K70" i="43"/>
  <c r="K66" i="43"/>
  <c r="K65" i="43"/>
  <c r="K64" i="43"/>
  <c r="K63" i="43"/>
  <c r="J62" i="43"/>
  <c r="I62" i="43"/>
  <c r="H62" i="43"/>
  <c r="K60" i="43"/>
  <c r="K59" i="43"/>
  <c r="J58" i="43"/>
  <c r="I58" i="43"/>
  <c r="H58" i="43"/>
  <c r="K57" i="43"/>
  <c r="J53" i="43"/>
  <c r="I53" i="43"/>
  <c r="H53" i="43"/>
  <c r="K50" i="43"/>
  <c r="J49" i="43"/>
  <c r="I49" i="43"/>
  <c r="H49" i="43"/>
  <c r="K42" i="43"/>
  <c r="K41" i="43"/>
  <c r="J40" i="43"/>
  <c r="I40" i="43"/>
  <c r="H40" i="43"/>
  <c r="K39" i="43"/>
  <c r="J37" i="43"/>
  <c r="I37" i="43"/>
  <c r="H37" i="43"/>
  <c r="K36" i="43"/>
  <c r="K34" i="43"/>
  <c r="J33" i="43"/>
  <c r="I33" i="43"/>
  <c r="H33" i="43"/>
  <c r="K32" i="43"/>
  <c r="K30" i="43"/>
  <c r="J29" i="43"/>
  <c r="I29" i="43"/>
  <c r="H29" i="43"/>
  <c r="K28" i="43"/>
  <c r="K26" i="43"/>
  <c r="K23" i="43"/>
  <c r="K22" i="43"/>
  <c r="K21" i="43"/>
  <c r="K20" i="43"/>
  <c r="K19" i="43"/>
  <c r="K18" i="43"/>
  <c r="K17" i="43"/>
  <c r="K16" i="43"/>
  <c r="J15" i="43"/>
  <c r="I15" i="43"/>
  <c r="H15" i="43"/>
  <c r="F82" i="27"/>
  <c r="AL82" i="27" s="1"/>
  <c r="G82" i="27"/>
  <c r="AM82" i="27" s="1"/>
  <c r="E82" i="27"/>
  <c r="AK82" i="27" s="1"/>
  <c r="G677" i="27"/>
  <c r="AM677" i="27" s="1"/>
  <c r="F677" i="27"/>
  <c r="E677" i="27"/>
  <c r="H675" i="27"/>
  <c r="G670" i="27"/>
  <c r="F670" i="27"/>
  <c r="E670" i="27"/>
  <c r="G662" i="27"/>
  <c r="AM662" i="27" s="1"/>
  <c r="F662" i="27"/>
  <c r="AL662" i="27" s="1"/>
  <c r="E662" i="27"/>
  <c r="AK662" i="27" s="1"/>
  <c r="H661" i="27"/>
  <c r="H660" i="27"/>
  <c r="G659" i="27"/>
  <c r="AM659" i="27" s="1"/>
  <c r="F659" i="27"/>
  <c r="AL659" i="27" s="1"/>
  <c r="E659" i="27"/>
  <c r="AK659" i="27" s="1"/>
  <c r="H658" i="27"/>
  <c r="H657" i="27"/>
  <c r="H656" i="27"/>
  <c r="H655" i="27"/>
  <c r="H654" i="27"/>
  <c r="H653" i="27"/>
  <c r="H651" i="27"/>
  <c r="H650" i="27"/>
  <c r="H649" i="27"/>
  <c r="AN649" i="27" s="1"/>
  <c r="H647" i="27"/>
  <c r="H646" i="27"/>
  <c r="H644" i="27"/>
  <c r="H643" i="27"/>
  <c r="H642" i="27"/>
  <c r="G640" i="27"/>
  <c r="F640" i="27"/>
  <c r="AL640" i="27" s="1"/>
  <c r="E640" i="27"/>
  <c r="H638" i="27"/>
  <c r="G636" i="27"/>
  <c r="AM636" i="27" s="1"/>
  <c r="F636" i="27"/>
  <c r="AL636" i="27" s="1"/>
  <c r="E636" i="27"/>
  <c r="AK636" i="27" s="1"/>
  <c r="H635" i="27"/>
  <c r="AM635" i="27" s="1"/>
  <c r="H634" i="27"/>
  <c r="AM634" i="27" s="1"/>
  <c r="G633" i="27"/>
  <c r="AM633" i="27" s="1"/>
  <c r="F633" i="27"/>
  <c r="AL633" i="27" s="1"/>
  <c r="E633" i="27"/>
  <c r="AK633" i="27" s="1"/>
  <c r="H632" i="27"/>
  <c r="H630" i="27"/>
  <c r="H629" i="27"/>
  <c r="H628" i="27"/>
  <c r="H627" i="27"/>
  <c r="G625" i="27"/>
  <c r="AM625" i="27" s="1"/>
  <c r="F625" i="27"/>
  <c r="AL625" i="27" s="1"/>
  <c r="E625" i="27"/>
  <c r="AK625" i="27" s="1"/>
  <c r="H623" i="27"/>
  <c r="G622" i="27"/>
  <c r="AM622" i="27" s="1"/>
  <c r="F622" i="27"/>
  <c r="AL622" i="27" s="1"/>
  <c r="E622" i="27"/>
  <c r="AK622" i="27" s="1"/>
  <c r="H621" i="27"/>
  <c r="H620" i="27"/>
  <c r="H619" i="27"/>
  <c r="H617" i="27"/>
  <c r="H616" i="27"/>
  <c r="G614" i="27"/>
  <c r="AM614" i="27" s="1"/>
  <c r="F614" i="27"/>
  <c r="AL614" i="27" s="1"/>
  <c r="E614" i="27"/>
  <c r="AK614" i="27" s="1"/>
  <c r="H613" i="27"/>
  <c r="H612" i="27"/>
  <c r="G611" i="27"/>
  <c r="AM611" i="27" s="1"/>
  <c r="F611" i="27"/>
  <c r="AL611" i="27" s="1"/>
  <c r="E611" i="27"/>
  <c r="AK611" i="27" s="1"/>
  <c r="H610" i="27"/>
  <c r="H609" i="27"/>
  <c r="H608" i="27"/>
  <c r="H607" i="27"/>
  <c r="H606" i="27"/>
  <c r="H605" i="27"/>
  <c r="G603" i="27"/>
  <c r="AM603" i="27" s="1"/>
  <c r="F603" i="27"/>
  <c r="E603" i="27"/>
  <c r="AK603" i="27" s="1"/>
  <c r="H601" i="27"/>
  <c r="G599" i="27"/>
  <c r="F599" i="27"/>
  <c r="E599" i="27"/>
  <c r="G596" i="27"/>
  <c r="AM596" i="27" s="1"/>
  <c r="F596" i="27"/>
  <c r="AL596" i="27" s="1"/>
  <c r="E596" i="27"/>
  <c r="AK596" i="27" s="1"/>
  <c r="H594" i="27"/>
  <c r="H593" i="27"/>
  <c r="H591" i="27"/>
  <c r="G588" i="27"/>
  <c r="AM588" i="27" s="1"/>
  <c r="F588" i="27"/>
  <c r="AL588" i="27" s="1"/>
  <c r="E588" i="27"/>
  <c r="AK588" i="27" s="1"/>
  <c r="G585" i="27"/>
  <c r="AM585" i="27" s="1"/>
  <c r="F585" i="27"/>
  <c r="AL585" i="27" s="1"/>
  <c r="E585" i="27"/>
  <c r="AK585" i="27" s="1"/>
  <c r="H584" i="27"/>
  <c r="H583" i="27"/>
  <c r="H582" i="27"/>
  <c r="H580" i="27"/>
  <c r="H579" i="27"/>
  <c r="G574" i="27"/>
  <c r="AM574" i="27" s="1"/>
  <c r="F574" i="27"/>
  <c r="E574" i="27"/>
  <c r="H573" i="27"/>
  <c r="H572" i="27"/>
  <c r="H571" i="27"/>
  <c r="H569" i="27"/>
  <c r="H568" i="27"/>
  <c r="G566" i="27"/>
  <c r="AM566" i="27" s="1"/>
  <c r="F566" i="27"/>
  <c r="E566" i="27"/>
  <c r="H564" i="27"/>
  <c r="G559" i="27"/>
  <c r="F559" i="27"/>
  <c r="E559" i="27"/>
  <c r="H558" i="27"/>
  <c r="H556" i="27"/>
  <c r="H553" i="27"/>
  <c r="G551" i="27"/>
  <c r="AM551" i="27" s="1"/>
  <c r="F551" i="27"/>
  <c r="AL551" i="27" s="1"/>
  <c r="E551" i="27"/>
  <c r="AK551" i="27" s="1"/>
  <c r="H550" i="27"/>
  <c r="G548" i="27"/>
  <c r="AM548" i="27" s="1"/>
  <c r="F548" i="27"/>
  <c r="AL548" i="27" s="1"/>
  <c r="E548" i="27"/>
  <c r="AK548" i="27" s="1"/>
  <c r="H546" i="27"/>
  <c r="H545" i="27"/>
  <c r="H543" i="27"/>
  <c r="H542" i="27"/>
  <c r="G540" i="27"/>
  <c r="AM540" i="27" s="1"/>
  <c r="F540" i="27"/>
  <c r="AL540" i="27" s="1"/>
  <c r="E540" i="27"/>
  <c r="AK540" i="27" s="1"/>
  <c r="H539" i="27"/>
  <c r="G537" i="27"/>
  <c r="AM537" i="27" s="1"/>
  <c r="F537" i="27"/>
  <c r="AL537" i="27" s="1"/>
  <c r="E537" i="27"/>
  <c r="AK537" i="27" s="1"/>
  <c r="H536" i="27"/>
  <c r="H535" i="27"/>
  <c r="H534" i="27"/>
  <c r="H532" i="27"/>
  <c r="H531" i="27"/>
  <c r="G529" i="27"/>
  <c r="F529" i="27"/>
  <c r="E529" i="27"/>
  <c r="AK529" i="27" s="1"/>
  <c r="H528" i="27"/>
  <c r="H527" i="27"/>
  <c r="E526" i="27"/>
  <c r="AK526" i="27" s="1"/>
  <c r="G522" i="27"/>
  <c r="AM522" i="27" s="1"/>
  <c r="F522" i="27"/>
  <c r="E522" i="27"/>
  <c r="H521" i="27"/>
  <c r="H520" i="27"/>
  <c r="H519" i="27"/>
  <c r="H517" i="27"/>
  <c r="G514" i="27"/>
  <c r="AM514" i="27" s="1"/>
  <c r="F514" i="27"/>
  <c r="AL514" i="27" s="1"/>
  <c r="E514" i="27"/>
  <c r="AK514" i="27" s="1"/>
  <c r="H512" i="27"/>
  <c r="G511" i="27"/>
  <c r="AM511" i="27" s="1"/>
  <c r="F511" i="27"/>
  <c r="AL511" i="27" s="1"/>
  <c r="E511" i="27"/>
  <c r="AK511" i="27" s="1"/>
  <c r="H510" i="27"/>
  <c r="H509" i="27"/>
  <c r="H508" i="27"/>
  <c r="H506" i="27"/>
  <c r="H505" i="27"/>
  <c r="G503" i="27"/>
  <c r="AM503" i="27" s="1"/>
  <c r="F503" i="27"/>
  <c r="AL503" i="27" s="1"/>
  <c r="E503" i="27"/>
  <c r="AK503" i="27" s="1"/>
  <c r="H501" i="27"/>
  <c r="F500" i="27"/>
  <c r="AL500" i="27" s="1"/>
  <c r="H498" i="27"/>
  <c r="H497" i="27"/>
  <c r="H495" i="27"/>
  <c r="H494" i="27"/>
  <c r="G492" i="27"/>
  <c r="AM492" i="27" s="1"/>
  <c r="F492" i="27"/>
  <c r="AL492" i="27" s="1"/>
  <c r="E492" i="27"/>
  <c r="H490" i="27"/>
  <c r="G488" i="27"/>
  <c r="F488" i="27"/>
  <c r="E488" i="27"/>
  <c r="G485" i="27"/>
  <c r="AM485" i="27" s="1"/>
  <c r="F485" i="27"/>
  <c r="AL485" i="27" s="1"/>
  <c r="E485" i="27"/>
  <c r="AK485" i="27" s="1"/>
  <c r="H484" i="27"/>
  <c r="H483" i="27"/>
  <c r="H482" i="27"/>
  <c r="H480" i="27"/>
  <c r="H479" i="27"/>
  <c r="G477" i="27"/>
  <c r="AM477" i="27" s="1"/>
  <c r="F477" i="27"/>
  <c r="AL477" i="27" s="1"/>
  <c r="E477" i="27"/>
  <c r="AK477" i="27" s="1"/>
  <c r="H476" i="27"/>
  <c r="H475" i="27"/>
  <c r="G474" i="27"/>
  <c r="AM474" i="27" s="1"/>
  <c r="F474" i="27"/>
  <c r="AL474" i="27" s="1"/>
  <c r="E474" i="27"/>
  <c r="AK474" i="27" s="1"/>
  <c r="H473" i="27"/>
  <c r="H472" i="27"/>
  <c r="H471" i="27"/>
  <c r="H470" i="27"/>
  <c r="H469" i="27"/>
  <c r="H468" i="27"/>
  <c r="G466" i="27"/>
  <c r="AM466" i="27" s="1"/>
  <c r="F466" i="27"/>
  <c r="AL466" i="27" s="1"/>
  <c r="E466" i="27"/>
  <c r="AK466" i="27" s="1"/>
  <c r="H465" i="27"/>
  <c r="H464" i="27"/>
  <c r="G463" i="27"/>
  <c r="AM463" i="27" s="1"/>
  <c r="F463" i="27"/>
  <c r="AL463" i="27" s="1"/>
  <c r="E463" i="27"/>
  <c r="H462" i="27"/>
  <c r="H461" i="27"/>
  <c r="H460" i="27"/>
  <c r="H459" i="27"/>
  <c r="H458" i="27"/>
  <c r="H457" i="27"/>
  <c r="G455" i="27"/>
  <c r="AM455" i="27" s="1"/>
  <c r="F455" i="27"/>
  <c r="E455" i="27"/>
  <c r="H453" i="27"/>
  <c r="G451" i="27"/>
  <c r="F451" i="27"/>
  <c r="E451" i="27"/>
  <c r="G448" i="27"/>
  <c r="AM448" i="27" s="1"/>
  <c r="F448" i="27"/>
  <c r="AL448" i="27" s="1"/>
  <c r="E448" i="27"/>
  <c r="AK448" i="27" s="1"/>
  <c r="H447" i="27"/>
  <c r="H446" i="27"/>
  <c r="H445" i="27"/>
  <c r="G440" i="27"/>
  <c r="F440" i="27"/>
  <c r="E440" i="27"/>
  <c r="G437" i="27"/>
  <c r="AM437" i="27" s="1"/>
  <c r="F437" i="27"/>
  <c r="AL437" i="27" s="1"/>
  <c r="E437" i="27"/>
  <c r="AK437" i="27" s="1"/>
  <c r="H436" i="27"/>
  <c r="H435" i="27"/>
  <c r="H434" i="27"/>
  <c r="H432" i="27"/>
  <c r="H431" i="27"/>
  <c r="G429" i="27"/>
  <c r="F429" i="27"/>
  <c r="E429" i="27"/>
  <c r="G426" i="27"/>
  <c r="AM426" i="27" s="1"/>
  <c r="F426" i="27"/>
  <c r="AL426" i="27" s="1"/>
  <c r="E426" i="27"/>
  <c r="AK426" i="27" s="1"/>
  <c r="H425" i="27"/>
  <c r="H424" i="27"/>
  <c r="H423" i="27"/>
  <c r="H421" i="27"/>
  <c r="H420" i="27"/>
  <c r="G418" i="27"/>
  <c r="F418" i="27"/>
  <c r="AL418" i="27" s="1"/>
  <c r="E418" i="27"/>
  <c r="H416" i="27"/>
  <c r="G414" i="27"/>
  <c r="AM414" i="27" s="1"/>
  <c r="F414" i="27"/>
  <c r="AL414" i="27" s="1"/>
  <c r="E414" i="27"/>
  <c r="AK414" i="27" s="1"/>
  <c r="G411" i="27"/>
  <c r="AM411" i="27" s="1"/>
  <c r="F411" i="27"/>
  <c r="AL411" i="27" s="1"/>
  <c r="E411" i="27"/>
  <c r="AK411" i="27" s="1"/>
  <c r="H410" i="27"/>
  <c r="H409" i="27"/>
  <c r="H408" i="27"/>
  <c r="H407" i="27"/>
  <c r="H406" i="27"/>
  <c r="H405" i="27"/>
  <c r="G403" i="27"/>
  <c r="AM403" i="27" s="1"/>
  <c r="F403" i="27"/>
  <c r="AL403" i="27" s="1"/>
  <c r="E403" i="27"/>
  <c r="AK403" i="27" s="1"/>
  <c r="H402" i="27"/>
  <c r="G400" i="27"/>
  <c r="AM400" i="27" s="1"/>
  <c r="F400" i="27"/>
  <c r="AL400" i="27" s="1"/>
  <c r="E400" i="27"/>
  <c r="AK400" i="27" s="1"/>
  <c r="H399" i="27"/>
  <c r="H398" i="27"/>
  <c r="H397" i="27"/>
  <c r="H396" i="27"/>
  <c r="H395" i="27"/>
  <c r="H394" i="27"/>
  <c r="H392" i="27"/>
  <c r="H391" i="27"/>
  <c r="G381" i="27"/>
  <c r="AM381" i="27" s="1"/>
  <c r="F381" i="27"/>
  <c r="AL381" i="27" s="1"/>
  <c r="E381" i="27"/>
  <c r="H379" i="27"/>
  <c r="G377" i="27"/>
  <c r="F377" i="27"/>
  <c r="E377" i="27"/>
  <c r="G374" i="27"/>
  <c r="AM374" i="27" s="1"/>
  <c r="F374" i="27"/>
  <c r="AL374" i="27" s="1"/>
  <c r="E374" i="27"/>
  <c r="AK374" i="27" s="1"/>
  <c r="H373" i="27"/>
  <c r="H371" i="27"/>
  <c r="G366" i="27"/>
  <c r="AM366" i="27" s="1"/>
  <c r="F366" i="27"/>
  <c r="AL366" i="27" s="1"/>
  <c r="E366" i="27"/>
  <c r="AK366" i="27" s="1"/>
  <c r="H364" i="27"/>
  <c r="G363" i="27"/>
  <c r="AM363" i="27" s="1"/>
  <c r="F363" i="27"/>
  <c r="AL363" i="27" s="1"/>
  <c r="E363" i="27"/>
  <c r="AK363" i="27" s="1"/>
  <c r="H362" i="27"/>
  <c r="H361" i="27"/>
  <c r="H360" i="27"/>
  <c r="H358" i="27"/>
  <c r="G355" i="27"/>
  <c r="AM355" i="27" s="1"/>
  <c r="F355" i="27"/>
  <c r="AL355" i="27" s="1"/>
  <c r="E355" i="27"/>
  <c r="AK355" i="27" s="1"/>
  <c r="H353" i="27"/>
  <c r="G352" i="27"/>
  <c r="AM352" i="27" s="1"/>
  <c r="F352" i="27"/>
  <c r="AL352" i="27" s="1"/>
  <c r="E352" i="27"/>
  <c r="AK352" i="27" s="1"/>
  <c r="H351" i="27"/>
  <c r="H350" i="27"/>
  <c r="H349" i="27"/>
  <c r="H347" i="27"/>
  <c r="G344" i="27"/>
  <c r="F344" i="27"/>
  <c r="E344" i="27"/>
  <c r="AK344" i="27" s="1"/>
  <c r="H342" i="27"/>
  <c r="G340" i="27"/>
  <c r="F340" i="27"/>
  <c r="E340" i="27"/>
  <c r="G337" i="27"/>
  <c r="AM337" i="27" s="1"/>
  <c r="F337" i="27"/>
  <c r="AL337" i="27" s="1"/>
  <c r="E337" i="27"/>
  <c r="AK337" i="27" s="1"/>
  <c r="H334" i="27"/>
  <c r="H332" i="27"/>
  <c r="H331" i="27"/>
  <c r="G329" i="27"/>
  <c r="AM329" i="27" s="1"/>
  <c r="F329" i="27"/>
  <c r="AL329" i="27" s="1"/>
  <c r="E329" i="27"/>
  <c r="AK329" i="27" s="1"/>
  <c r="H328" i="27"/>
  <c r="H327" i="27"/>
  <c r="G326" i="27"/>
  <c r="AM326" i="27" s="1"/>
  <c r="F326" i="27"/>
  <c r="AL326" i="27" s="1"/>
  <c r="E326" i="27"/>
  <c r="AK326" i="27" s="1"/>
  <c r="H325" i="27"/>
  <c r="H324" i="27"/>
  <c r="H323" i="27"/>
  <c r="H322" i="27"/>
  <c r="H321" i="27"/>
  <c r="H320" i="27"/>
  <c r="G318" i="27"/>
  <c r="AM318" i="27" s="1"/>
  <c r="F318" i="27"/>
  <c r="AL318" i="27" s="1"/>
  <c r="E318" i="27"/>
  <c r="AK318" i="27" s="1"/>
  <c r="H317" i="27"/>
  <c r="H316" i="27"/>
  <c r="G315" i="27"/>
  <c r="AM315" i="27" s="1"/>
  <c r="F315" i="27"/>
  <c r="AL315" i="27" s="1"/>
  <c r="E315" i="27"/>
  <c r="AK315" i="27" s="1"/>
  <c r="H314" i="27"/>
  <c r="H313" i="27"/>
  <c r="H312" i="27"/>
  <c r="H311" i="27"/>
  <c r="H310" i="27"/>
  <c r="H309" i="27"/>
  <c r="G307" i="27"/>
  <c r="AM307" i="27" s="1"/>
  <c r="F307" i="27"/>
  <c r="E307" i="27"/>
  <c r="H305" i="27"/>
  <c r="G300" i="27"/>
  <c r="AM300" i="27" s="1"/>
  <c r="F300" i="27"/>
  <c r="E300" i="27"/>
  <c r="G292" i="27"/>
  <c r="AM292" i="27" s="1"/>
  <c r="F292" i="27"/>
  <c r="AL292" i="27" s="1"/>
  <c r="E292" i="27"/>
  <c r="AK292" i="27" s="1"/>
  <c r="H291" i="27"/>
  <c r="H290" i="27"/>
  <c r="G289" i="27"/>
  <c r="AM289" i="27" s="1"/>
  <c r="F289" i="27"/>
  <c r="E289" i="27"/>
  <c r="AK289" i="27" s="1"/>
  <c r="H288" i="27"/>
  <c r="H287" i="27"/>
  <c r="H286" i="27"/>
  <c r="H285" i="27"/>
  <c r="H284" i="27"/>
  <c r="H283" i="27"/>
  <c r="G281" i="27"/>
  <c r="AM281" i="27" s="1"/>
  <c r="F281" i="27"/>
  <c r="AL281" i="27" s="1"/>
  <c r="E281" i="27"/>
  <c r="AK281" i="27" s="1"/>
  <c r="H280" i="27"/>
  <c r="H279" i="27"/>
  <c r="G278" i="27"/>
  <c r="AM278" i="27" s="1"/>
  <c r="F278" i="27"/>
  <c r="AL278" i="27" s="1"/>
  <c r="E278" i="27"/>
  <c r="AK278" i="27" s="1"/>
  <c r="H277" i="27"/>
  <c r="H276" i="27"/>
  <c r="H275" i="27"/>
  <c r="H274" i="27"/>
  <c r="H273" i="27"/>
  <c r="H272" i="27"/>
  <c r="G270" i="27"/>
  <c r="AM270" i="27" s="1"/>
  <c r="F270" i="27"/>
  <c r="E270" i="27"/>
  <c r="AK270" i="27" s="1"/>
  <c r="H268" i="27"/>
  <c r="G266" i="27"/>
  <c r="AM266" i="27" s="1"/>
  <c r="F266" i="27"/>
  <c r="AL266" i="27" s="1"/>
  <c r="E266" i="27"/>
  <c r="AK266" i="27" s="1"/>
  <c r="H264" i="27"/>
  <c r="G263" i="27"/>
  <c r="AM263" i="27" s="1"/>
  <c r="F263" i="27"/>
  <c r="AL263" i="27" s="1"/>
  <c r="E263" i="27"/>
  <c r="AK263" i="27" s="1"/>
  <c r="H262" i="27"/>
  <c r="H261" i="27"/>
  <c r="H260" i="27"/>
  <c r="H259" i="27"/>
  <c r="H258" i="27"/>
  <c r="H257" i="27"/>
  <c r="G255" i="27"/>
  <c r="F255" i="27"/>
  <c r="E255" i="27"/>
  <c r="G252" i="27"/>
  <c r="AM252" i="27" s="1"/>
  <c r="F252" i="27"/>
  <c r="AL252" i="27" s="1"/>
  <c r="E252" i="27"/>
  <c r="AK252" i="27" s="1"/>
  <c r="H251" i="27"/>
  <c r="H250" i="27"/>
  <c r="H249" i="27"/>
  <c r="H247" i="27"/>
  <c r="H246" i="27"/>
  <c r="G244" i="27"/>
  <c r="AM244" i="27" s="1"/>
  <c r="F244" i="27"/>
  <c r="AL244" i="27" s="1"/>
  <c r="E244" i="27"/>
  <c r="AK244" i="27" s="1"/>
  <c r="H242" i="27"/>
  <c r="H239" i="27"/>
  <c r="G233" i="27"/>
  <c r="AM233" i="27" s="1"/>
  <c r="F233" i="27"/>
  <c r="E233" i="27"/>
  <c r="H231" i="27"/>
  <c r="G229" i="27"/>
  <c r="F229" i="27"/>
  <c r="E229" i="27"/>
  <c r="G226" i="27"/>
  <c r="AM226" i="27" s="1"/>
  <c r="F226" i="27"/>
  <c r="AL226" i="27" s="1"/>
  <c r="E226" i="27"/>
  <c r="AK226" i="27" s="1"/>
  <c r="H224" i="27"/>
  <c r="G218" i="27"/>
  <c r="AM218" i="27" s="1"/>
  <c r="F218" i="27"/>
  <c r="AL218" i="27" s="1"/>
  <c r="E218" i="27"/>
  <c r="AK218" i="27" s="1"/>
  <c r="H217" i="27"/>
  <c r="G215" i="27"/>
  <c r="AM215" i="27" s="1"/>
  <c r="F215" i="27"/>
  <c r="AL215" i="27" s="1"/>
  <c r="E215" i="27"/>
  <c r="AK215" i="27" s="1"/>
  <c r="H214" i="27"/>
  <c r="H213" i="27"/>
  <c r="H212" i="27"/>
  <c r="H210" i="27"/>
  <c r="H209" i="27"/>
  <c r="G207" i="27"/>
  <c r="AM207" i="27" s="1"/>
  <c r="F207" i="27"/>
  <c r="AL207" i="27" s="1"/>
  <c r="E207" i="27"/>
  <c r="AK207" i="27" s="1"/>
  <c r="H206" i="27"/>
  <c r="G204" i="27"/>
  <c r="AM204" i="27" s="1"/>
  <c r="E204" i="27"/>
  <c r="AK204" i="27" s="1"/>
  <c r="F204" i="27"/>
  <c r="H202" i="27"/>
  <c r="H201" i="27"/>
  <c r="H199" i="27"/>
  <c r="H198" i="27"/>
  <c r="G196" i="27"/>
  <c r="F196" i="27"/>
  <c r="E196" i="27"/>
  <c r="AK196" i="27" s="1"/>
  <c r="H194" i="27"/>
  <c r="G192" i="27"/>
  <c r="F192" i="27"/>
  <c r="E192" i="27"/>
  <c r="G189" i="27"/>
  <c r="AM189" i="27" s="1"/>
  <c r="F189" i="27"/>
  <c r="AL189" i="27" s="1"/>
  <c r="E189" i="27"/>
  <c r="AK189" i="27" s="1"/>
  <c r="H187" i="27"/>
  <c r="G181" i="27"/>
  <c r="F181" i="27"/>
  <c r="E181" i="27"/>
  <c r="G178" i="27"/>
  <c r="AM178" i="27" s="1"/>
  <c r="F178" i="27"/>
  <c r="AL178" i="27" s="1"/>
  <c r="E178" i="27"/>
  <c r="AK178" i="27" s="1"/>
  <c r="H177" i="27"/>
  <c r="H176" i="27"/>
  <c r="H175" i="27"/>
  <c r="H173" i="27"/>
  <c r="H172" i="27"/>
  <c r="G170" i="27"/>
  <c r="F170" i="27"/>
  <c r="E170" i="27"/>
  <c r="G167" i="27"/>
  <c r="AM167" i="27" s="1"/>
  <c r="F167" i="27"/>
  <c r="AL167" i="27" s="1"/>
  <c r="E167" i="27"/>
  <c r="AK167" i="27" s="1"/>
  <c r="H166" i="27"/>
  <c r="H165" i="27"/>
  <c r="H164" i="27"/>
  <c r="H162" i="27"/>
  <c r="H161" i="27"/>
  <c r="G159" i="27"/>
  <c r="AM159" i="27" s="1"/>
  <c r="F159" i="27"/>
  <c r="E159" i="27"/>
  <c r="H157" i="27"/>
  <c r="G155" i="27"/>
  <c r="F155" i="27"/>
  <c r="E155" i="27"/>
  <c r="G152" i="27"/>
  <c r="AM152" i="27" s="1"/>
  <c r="F152" i="27"/>
  <c r="AL152" i="27" s="1"/>
  <c r="E152" i="27"/>
  <c r="AK152" i="27" s="1"/>
  <c r="H151" i="27"/>
  <c r="H150" i="27"/>
  <c r="H149" i="27"/>
  <c r="G144" i="27"/>
  <c r="AM144" i="27" s="1"/>
  <c r="F144" i="27"/>
  <c r="AL144" i="27" s="1"/>
  <c r="E144" i="27"/>
  <c r="AK144" i="27" s="1"/>
  <c r="H142" i="27"/>
  <c r="G141" i="27"/>
  <c r="AM141" i="27" s="1"/>
  <c r="F141" i="27"/>
  <c r="AL141" i="27" s="1"/>
  <c r="E141" i="27"/>
  <c r="AK141" i="27" s="1"/>
  <c r="H140" i="27"/>
  <c r="H139" i="27"/>
  <c r="H138" i="27"/>
  <c r="H136" i="27"/>
  <c r="H135" i="27"/>
  <c r="G133" i="27"/>
  <c r="AM133" i="27" s="1"/>
  <c r="F133" i="27"/>
  <c r="AL133" i="27" s="1"/>
  <c r="E133" i="27"/>
  <c r="AK133" i="27" s="1"/>
  <c r="H131" i="27"/>
  <c r="G130" i="27"/>
  <c r="AM130" i="27" s="1"/>
  <c r="F130" i="27"/>
  <c r="AL130" i="27" s="1"/>
  <c r="E130" i="27"/>
  <c r="AK130" i="27" s="1"/>
  <c r="H129" i="27"/>
  <c r="H128" i="27"/>
  <c r="H127" i="27"/>
  <c r="H125" i="27"/>
  <c r="H124" i="27"/>
  <c r="G122" i="27"/>
  <c r="AM122" i="27" s="1"/>
  <c r="F122" i="27"/>
  <c r="AL122" i="27" s="1"/>
  <c r="E122" i="27"/>
  <c r="H120" i="27"/>
  <c r="G118" i="27"/>
  <c r="F118" i="27"/>
  <c r="E118" i="27"/>
  <c r="G115" i="27"/>
  <c r="AM115" i="27" s="1"/>
  <c r="F115" i="27"/>
  <c r="AL115" i="27" s="1"/>
  <c r="E115" i="27"/>
  <c r="AK115" i="27" s="1"/>
  <c r="H114" i="27"/>
  <c r="H113" i="27"/>
  <c r="H112" i="27"/>
  <c r="H110" i="27"/>
  <c r="G107" i="27"/>
  <c r="AM107" i="27" s="1"/>
  <c r="F107" i="27"/>
  <c r="AL107" i="27" s="1"/>
  <c r="E107" i="27"/>
  <c r="AK107" i="27" s="1"/>
  <c r="H106" i="27"/>
  <c r="G104" i="27"/>
  <c r="AM104" i="27" s="1"/>
  <c r="F104" i="27"/>
  <c r="E104" i="27"/>
  <c r="H103" i="27"/>
  <c r="H102" i="27"/>
  <c r="H101" i="27"/>
  <c r="H100" i="27"/>
  <c r="H99" i="27"/>
  <c r="H98" i="27"/>
  <c r="G96" i="27"/>
  <c r="AM96" i="27" s="1"/>
  <c r="F96" i="27"/>
  <c r="AL96" i="27" s="1"/>
  <c r="E96" i="27"/>
  <c r="AK96" i="27" s="1"/>
  <c r="H95" i="27"/>
  <c r="G93" i="27"/>
  <c r="AM93" i="27" s="1"/>
  <c r="F93" i="27"/>
  <c r="AL93" i="27" s="1"/>
  <c r="E93" i="27"/>
  <c r="AK93" i="27" s="1"/>
  <c r="H92" i="27"/>
  <c r="H91" i="27"/>
  <c r="H90" i="27"/>
  <c r="H89" i="27"/>
  <c r="H88" i="27"/>
  <c r="H87" i="27"/>
  <c r="G85" i="27"/>
  <c r="AM85" i="27" s="1"/>
  <c r="F85" i="27"/>
  <c r="AL85" i="27" s="1"/>
  <c r="E85" i="27"/>
  <c r="AK85" i="27" s="1"/>
  <c r="H83" i="27"/>
  <c r="G81" i="27"/>
  <c r="F81" i="27"/>
  <c r="E81" i="27"/>
  <c r="G78" i="27"/>
  <c r="AM78" i="27" s="1"/>
  <c r="F78" i="27"/>
  <c r="AL78" i="27" s="1"/>
  <c r="E78" i="27"/>
  <c r="AK78" i="27" s="1"/>
  <c r="H77" i="27"/>
  <c r="H76" i="27"/>
  <c r="H75" i="27"/>
  <c r="G70" i="27"/>
  <c r="AM70" i="27" s="1"/>
  <c r="F70" i="27"/>
  <c r="AL70" i="27" s="1"/>
  <c r="E70" i="27"/>
  <c r="AK70" i="27" s="1"/>
  <c r="H68" i="27"/>
  <c r="G67" i="27"/>
  <c r="AM67" i="27" s="1"/>
  <c r="F67" i="27"/>
  <c r="AL67" i="27" s="1"/>
  <c r="E67" i="27"/>
  <c r="AK67" i="27" s="1"/>
  <c r="H66" i="27"/>
  <c r="H65" i="27"/>
  <c r="H64" i="27"/>
  <c r="H63" i="27"/>
  <c r="H62" i="27"/>
  <c r="H61" i="27"/>
  <c r="G59" i="27"/>
  <c r="AM59" i="27" s="1"/>
  <c r="F59" i="27"/>
  <c r="AL59" i="27" s="1"/>
  <c r="E59" i="27"/>
  <c r="AK59" i="27" s="1"/>
  <c r="H57" i="27"/>
  <c r="G56" i="27"/>
  <c r="AM56" i="27" s="1"/>
  <c r="F56" i="27"/>
  <c r="AL56" i="27" s="1"/>
  <c r="E56" i="27"/>
  <c r="AK56" i="27" s="1"/>
  <c r="H55" i="27"/>
  <c r="H54" i="27"/>
  <c r="H53" i="27"/>
  <c r="H52" i="27"/>
  <c r="H51" i="27"/>
  <c r="H50" i="27"/>
  <c r="P631" i="27"/>
  <c r="P629" i="27"/>
  <c r="P623" i="27"/>
  <c r="P618" i="27"/>
  <c r="AK104" i="27" l="1"/>
  <c r="E97" i="27"/>
  <c r="E663" i="27"/>
  <c r="F663" i="27"/>
  <c r="E456" i="27"/>
  <c r="AK456" i="27" s="1"/>
  <c r="AK463" i="27"/>
  <c r="F567" i="27"/>
  <c r="AL567" i="27" s="1"/>
  <c r="AL574" i="27"/>
  <c r="F197" i="27"/>
  <c r="AL197" i="27" s="1"/>
  <c r="AL204" i="27"/>
  <c r="E567" i="27"/>
  <c r="AK567" i="27" s="1"/>
  <c r="AK574" i="27"/>
  <c r="F674" i="27"/>
  <c r="AL674" i="27" s="1"/>
  <c r="AL677" i="27"/>
  <c r="E674" i="27"/>
  <c r="AK674" i="27" s="1"/>
  <c r="AK677" i="27"/>
  <c r="E637" i="27"/>
  <c r="AK637" i="27" s="1"/>
  <c r="AK640" i="27"/>
  <c r="G637" i="27"/>
  <c r="AM637" i="27" s="1"/>
  <c r="AM640" i="27"/>
  <c r="F600" i="27"/>
  <c r="AL600" i="27" s="1"/>
  <c r="AL603" i="27"/>
  <c r="E563" i="27"/>
  <c r="AK563" i="27" s="1"/>
  <c r="AK566" i="27"/>
  <c r="F563" i="27"/>
  <c r="AL563" i="27" s="1"/>
  <c r="AL566" i="27"/>
  <c r="F526" i="27"/>
  <c r="AL526" i="27" s="1"/>
  <c r="AL529" i="27"/>
  <c r="G526" i="27"/>
  <c r="AM526" i="27" s="1"/>
  <c r="AM529" i="27"/>
  <c r="E489" i="27"/>
  <c r="AK489" i="27" s="1"/>
  <c r="AK492" i="27"/>
  <c r="E452" i="27"/>
  <c r="AK452" i="27" s="1"/>
  <c r="AK455" i="27"/>
  <c r="F452" i="27"/>
  <c r="AL452" i="27" s="1"/>
  <c r="AL455" i="27"/>
  <c r="G415" i="27"/>
  <c r="AM415" i="27" s="1"/>
  <c r="AM418" i="27"/>
  <c r="E415" i="27"/>
  <c r="AK415" i="27" s="1"/>
  <c r="AK418" i="27"/>
  <c r="E378" i="27"/>
  <c r="AK378" i="27" s="1"/>
  <c r="AK381" i="27"/>
  <c r="F341" i="27"/>
  <c r="AL341" i="27" s="1"/>
  <c r="AL344" i="27"/>
  <c r="H344" i="27"/>
  <c r="AM344" i="27"/>
  <c r="F304" i="27"/>
  <c r="AL304" i="27" s="1"/>
  <c r="AL307" i="27"/>
  <c r="E304" i="27"/>
  <c r="AK304" i="27" s="1"/>
  <c r="AK307" i="27"/>
  <c r="F267" i="27"/>
  <c r="AL267" i="27" s="1"/>
  <c r="AL270" i="27"/>
  <c r="F230" i="27"/>
  <c r="AL230" i="27" s="1"/>
  <c r="AL233" i="27"/>
  <c r="E230" i="27"/>
  <c r="AK230" i="27" s="1"/>
  <c r="AK233" i="27"/>
  <c r="G193" i="27"/>
  <c r="AM193" i="27" s="1"/>
  <c r="AM196" i="27"/>
  <c r="F193" i="27"/>
  <c r="AL193" i="27" s="1"/>
  <c r="AL196" i="27"/>
  <c r="E156" i="27"/>
  <c r="AK156" i="27" s="1"/>
  <c r="AK159" i="27"/>
  <c r="F156" i="27"/>
  <c r="AL156" i="27" s="1"/>
  <c r="AL159" i="27"/>
  <c r="E119" i="27"/>
  <c r="AK119" i="27" s="1"/>
  <c r="AK122" i="27"/>
  <c r="F552" i="27"/>
  <c r="AL552" i="27" s="1"/>
  <c r="AL559" i="27"/>
  <c r="G552" i="27"/>
  <c r="AM552" i="27" s="1"/>
  <c r="AM559" i="27"/>
  <c r="E552" i="27"/>
  <c r="AK552" i="27" s="1"/>
  <c r="AK559" i="27"/>
  <c r="E515" i="27"/>
  <c r="AK515" i="27" s="1"/>
  <c r="AK522" i="27"/>
  <c r="F515" i="27"/>
  <c r="AL515" i="27" s="1"/>
  <c r="AL522" i="27"/>
  <c r="E293" i="27"/>
  <c r="AK293" i="27" s="1"/>
  <c r="AK300" i="27"/>
  <c r="F293" i="27"/>
  <c r="AL293" i="27" s="1"/>
  <c r="AL300" i="27"/>
  <c r="F282" i="27"/>
  <c r="AL282" i="27" s="1"/>
  <c r="AL289" i="27"/>
  <c r="F97" i="27"/>
  <c r="AL97" i="27" s="1"/>
  <c r="AL104" i="27"/>
  <c r="H244" i="27"/>
  <c r="F160" i="27"/>
  <c r="AL160" i="27" s="1"/>
  <c r="H263" i="27"/>
  <c r="E652" i="27"/>
  <c r="AK652" i="27" s="1"/>
  <c r="E626" i="27"/>
  <c r="AK626" i="27" s="1"/>
  <c r="E615" i="27"/>
  <c r="AK615" i="27" s="1"/>
  <c r="H596" i="27"/>
  <c r="K43" i="43"/>
  <c r="G467" i="27"/>
  <c r="AM467" i="27" s="1"/>
  <c r="H474" i="27"/>
  <c r="F478" i="27"/>
  <c r="AL478" i="27" s="1"/>
  <c r="E441" i="27"/>
  <c r="AK441" i="27" s="1"/>
  <c r="F430" i="27"/>
  <c r="AL430" i="27" s="1"/>
  <c r="H414" i="27"/>
  <c r="H352" i="27"/>
  <c r="F308" i="27"/>
  <c r="AL308" i="27" s="1"/>
  <c r="E308" i="27"/>
  <c r="AK308" i="27" s="1"/>
  <c r="K40" i="43"/>
  <c r="K53" i="43"/>
  <c r="F319" i="27"/>
  <c r="AL319" i="27" s="1"/>
  <c r="H292" i="27"/>
  <c r="E600" i="27"/>
  <c r="AK600" i="27" s="1"/>
  <c r="E648" i="27"/>
  <c r="AK648" i="27" s="1"/>
  <c r="G663" i="27"/>
  <c r="E60" i="27"/>
  <c r="AK60" i="27" s="1"/>
  <c r="F389" i="27"/>
  <c r="AL389" i="27" s="1"/>
  <c r="E500" i="27"/>
  <c r="AK500" i="27" s="1"/>
  <c r="H537" i="27"/>
  <c r="E267" i="27"/>
  <c r="AK267" i="27" s="1"/>
  <c r="E319" i="27"/>
  <c r="AK319" i="27" s="1"/>
  <c r="E341" i="27"/>
  <c r="AK341" i="27" s="1"/>
  <c r="G478" i="27"/>
  <c r="AM478" i="27" s="1"/>
  <c r="F489" i="27"/>
  <c r="AL489" i="27" s="1"/>
  <c r="E604" i="27"/>
  <c r="AK604" i="27" s="1"/>
  <c r="F393" i="27"/>
  <c r="AL393" i="27" s="1"/>
  <c r="E404" i="27"/>
  <c r="AK404" i="27" s="1"/>
  <c r="G419" i="27"/>
  <c r="AM419" i="27" s="1"/>
  <c r="G441" i="27"/>
  <c r="AM441" i="27" s="1"/>
  <c r="F330" i="27"/>
  <c r="AL330" i="27" s="1"/>
  <c r="E345" i="27"/>
  <c r="AK345" i="27" s="1"/>
  <c r="F378" i="27"/>
  <c r="AL378" i="27" s="1"/>
  <c r="H388" i="27"/>
  <c r="G563" i="27"/>
  <c r="AM563" i="27" s="1"/>
  <c r="H566" i="27"/>
  <c r="F60" i="27"/>
  <c r="AL60" i="27" s="1"/>
  <c r="E134" i="27"/>
  <c r="E219" i="27"/>
  <c r="AK219" i="27" s="1"/>
  <c r="G330" i="27"/>
  <c r="AM330" i="27" s="1"/>
  <c r="G345" i="27"/>
  <c r="AM345" i="27" s="1"/>
  <c r="F456" i="27"/>
  <c r="AL456" i="27" s="1"/>
  <c r="E589" i="27"/>
  <c r="G589" i="27"/>
  <c r="E160" i="27"/>
  <c r="AK160" i="27" s="1"/>
  <c r="E330" i="27"/>
  <c r="AK330" i="27" s="1"/>
  <c r="G367" i="27"/>
  <c r="AM367" i="27" s="1"/>
  <c r="E389" i="27"/>
  <c r="AK389" i="27" s="1"/>
  <c r="F589" i="27"/>
  <c r="E108" i="27"/>
  <c r="AK108" i="27" s="1"/>
  <c r="E356" i="27"/>
  <c r="AK356" i="27" s="1"/>
  <c r="E208" i="27"/>
  <c r="AK208" i="27" s="1"/>
  <c r="E393" i="27"/>
  <c r="AK393" i="27" s="1"/>
  <c r="E530" i="27"/>
  <c r="AK530" i="27" s="1"/>
  <c r="F530" i="27"/>
  <c r="AL530" i="27" s="1"/>
  <c r="E541" i="27"/>
  <c r="AK541" i="27" s="1"/>
  <c r="H603" i="27"/>
  <c r="F626" i="27"/>
  <c r="AL626" i="27" s="1"/>
  <c r="H636" i="27"/>
  <c r="G293" i="27"/>
  <c r="H289" i="27"/>
  <c r="G304" i="27"/>
  <c r="AM304" i="27" s="1"/>
  <c r="H307" i="27"/>
  <c r="E282" i="27"/>
  <c r="AK282" i="27" s="1"/>
  <c r="E271" i="27"/>
  <c r="AK271" i="27" s="1"/>
  <c r="F271" i="27"/>
  <c r="AL271" i="27" s="1"/>
  <c r="F245" i="27"/>
  <c r="AL245" i="27" s="1"/>
  <c r="H233" i="27"/>
  <c r="H226" i="27"/>
  <c r="G219" i="27"/>
  <c r="AM219" i="27" s="1"/>
  <c r="F208" i="27"/>
  <c r="AL208" i="27" s="1"/>
  <c r="H218" i="27"/>
  <c r="E197" i="27"/>
  <c r="AK197" i="27" s="1"/>
  <c r="K29" i="43"/>
  <c r="K58" i="43"/>
  <c r="K37" i="43"/>
  <c r="K62" i="43"/>
  <c r="H178" i="27"/>
  <c r="E193" i="27"/>
  <c r="AK193" i="27" s="1"/>
  <c r="G182" i="27"/>
  <c r="AM182" i="27" s="1"/>
  <c r="H167" i="27"/>
  <c r="H144" i="27"/>
  <c r="E123" i="27"/>
  <c r="AK123" i="27" s="1"/>
  <c r="E145" i="27"/>
  <c r="AK145" i="27" s="1"/>
  <c r="G123" i="27"/>
  <c r="AM123" i="27" s="1"/>
  <c r="K24" i="43"/>
  <c r="K71" i="43"/>
  <c r="K33" i="43"/>
  <c r="K49" i="43"/>
  <c r="K67" i="43"/>
  <c r="K84" i="43"/>
  <c r="K81" i="43"/>
  <c r="K75" i="43"/>
  <c r="F134" i="27"/>
  <c r="AL134" i="27" s="1"/>
  <c r="G134" i="27"/>
  <c r="AM134" i="27" s="1"/>
  <c r="F123" i="27"/>
  <c r="AL123" i="27" s="1"/>
  <c r="E86" i="27"/>
  <c r="AK86" i="27" s="1"/>
  <c r="F108" i="27"/>
  <c r="AL108" i="27" s="1"/>
  <c r="F119" i="27"/>
  <c r="AL119" i="27" s="1"/>
  <c r="H96" i="27"/>
  <c r="K15" i="43"/>
  <c r="G71" i="27"/>
  <c r="AM71" i="27" s="1"/>
  <c r="E49" i="27"/>
  <c r="AK49" i="27" s="1"/>
  <c r="H159" i="27"/>
  <c r="H281" i="27"/>
  <c r="H466" i="27"/>
  <c r="F86" i="27"/>
  <c r="AL86" i="27" s="1"/>
  <c r="H104" i="27"/>
  <c r="H115" i="27"/>
  <c r="H133" i="27"/>
  <c r="E171" i="27"/>
  <c r="AK171" i="27" s="1"/>
  <c r="F182" i="27"/>
  <c r="AL182" i="27" s="1"/>
  <c r="H203" i="27"/>
  <c r="H207" i="27"/>
  <c r="G241" i="27"/>
  <c r="AM241" i="27" s="1"/>
  <c r="G271" i="27"/>
  <c r="AM271" i="27" s="1"/>
  <c r="H337" i="27"/>
  <c r="F367" i="27"/>
  <c r="AL367" i="27" s="1"/>
  <c r="H383" i="27"/>
  <c r="H385" i="27"/>
  <c r="H252" i="27"/>
  <c r="G245" i="27"/>
  <c r="AM245" i="27" s="1"/>
  <c r="G356" i="27"/>
  <c r="AM356" i="27" s="1"/>
  <c r="H492" i="27"/>
  <c r="G600" i="27"/>
  <c r="AM600" i="27" s="1"/>
  <c r="G49" i="27"/>
  <c r="AM49" i="27" s="1"/>
  <c r="H130" i="27"/>
  <c r="H141" i="27"/>
  <c r="F145" i="27"/>
  <c r="AL145" i="27" s="1"/>
  <c r="G156" i="27"/>
  <c r="AM156" i="27" s="1"/>
  <c r="G160" i="27"/>
  <c r="AM160" i="27" s="1"/>
  <c r="H318" i="27"/>
  <c r="G341" i="27"/>
  <c r="H403" i="27"/>
  <c r="G404" i="27"/>
  <c r="AM404" i="27" s="1"/>
  <c r="E419" i="27"/>
  <c r="AK419" i="27" s="1"/>
  <c r="H448" i="27"/>
  <c r="E467" i="27"/>
  <c r="AK467" i="27" s="1"/>
  <c r="H477" i="27"/>
  <c r="F467" i="27"/>
  <c r="AL467" i="27" s="1"/>
  <c r="F493" i="27"/>
  <c r="AL493" i="27" s="1"/>
  <c r="H107" i="27"/>
  <c r="H70" i="27"/>
  <c r="F71" i="27"/>
  <c r="AL71" i="27" s="1"/>
  <c r="AK97" i="27"/>
  <c r="H122" i="27"/>
  <c r="G145" i="27"/>
  <c r="AM145" i="27" s="1"/>
  <c r="G171" i="27"/>
  <c r="AM171" i="27" s="1"/>
  <c r="E182" i="27"/>
  <c r="AK182" i="27" s="1"/>
  <c r="G197" i="27"/>
  <c r="AM197" i="27" s="1"/>
  <c r="G230" i="27"/>
  <c r="AM230" i="27" s="1"/>
  <c r="H315" i="27"/>
  <c r="G308" i="27"/>
  <c r="AM308" i="27" s="1"/>
  <c r="H455" i="27"/>
  <c r="G652" i="27"/>
  <c r="AM652" i="27" s="1"/>
  <c r="H78" i="27"/>
  <c r="H93" i="27"/>
  <c r="G97" i="27"/>
  <c r="AM97" i="27" s="1"/>
  <c r="H193" i="27"/>
  <c r="G208" i="27"/>
  <c r="AM208" i="27" s="1"/>
  <c r="H236" i="27"/>
  <c r="G282" i="27"/>
  <c r="AM282" i="27" s="1"/>
  <c r="H381" i="27"/>
  <c r="H384" i="27"/>
  <c r="H386" i="27"/>
  <c r="G393" i="27"/>
  <c r="AM393" i="27" s="1"/>
  <c r="H411" i="27"/>
  <c r="H426" i="27"/>
  <c r="H529" i="27"/>
  <c r="H611" i="27"/>
  <c r="G604" i="27"/>
  <c r="AM604" i="27" s="1"/>
  <c r="F219" i="27"/>
  <c r="AL219" i="27" s="1"/>
  <c r="E241" i="27"/>
  <c r="AK241" i="27" s="1"/>
  <c r="H238" i="27"/>
  <c r="E245" i="27"/>
  <c r="AK245" i="27" s="1"/>
  <c r="E256" i="27"/>
  <c r="AK256" i="27" s="1"/>
  <c r="F256" i="27"/>
  <c r="AL256" i="27" s="1"/>
  <c r="H270" i="27"/>
  <c r="H329" i="27"/>
  <c r="F345" i="27"/>
  <c r="AL345" i="27" s="1"/>
  <c r="H355" i="27"/>
  <c r="H366" i="27"/>
  <c r="H374" i="27"/>
  <c r="H387" i="27"/>
  <c r="F419" i="27"/>
  <c r="AL419" i="27" s="1"/>
  <c r="H503" i="27"/>
  <c r="E504" i="27"/>
  <c r="AK504" i="27" s="1"/>
  <c r="H514" i="27"/>
  <c r="G530" i="27"/>
  <c r="AM530" i="27" s="1"/>
  <c r="H551" i="27"/>
  <c r="G567" i="27"/>
  <c r="AM567" i="27" s="1"/>
  <c r="E578" i="27"/>
  <c r="AK578" i="27" s="1"/>
  <c r="H622" i="27"/>
  <c r="G626" i="27"/>
  <c r="AM626" i="27" s="1"/>
  <c r="F241" i="27"/>
  <c r="AL241" i="27" s="1"/>
  <c r="G256" i="27"/>
  <c r="AM256" i="27" s="1"/>
  <c r="G319" i="27"/>
  <c r="AM319" i="27" s="1"/>
  <c r="F356" i="27"/>
  <c r="AL356" i="27" s="1"/>
  <c r="E367" i="27"/>
  <c r="AK367" i="27" s="1"/>
  <c r="E430" i="27"/>
  <c r="AK430" i="27" s="1"/>
  <c r="F441" i="27"/>
  <c r="AL441" i="27" s="1"/>
  <c r="E478" i="27"/>
  <c r="AK478" i="27" s="1"/>
  <c r="G500" i="27"/>
  <c r="F504" i="27"/>
  <c r="AL504" i="27" s="1"/>
  <c r="F541" i="27"/>
  <c r="AL541" i="27" s="1"/>
  <c r="H559" i="27"/>
  <c r="F578" i="27"/>
  <c r="AL578" i="27" s="1"/>
  <c r="H640" i="27"/>
  <c r="F637" i="27"/>
  <c r="AL637" i="27" s="1"/>
  <c r="G504" i="27"/>
  <c r="AM504" i="27" s="1"/>
  <c r="G515" i="27"/>
  <c r="AM515" i="27" s="1"/>
  <c r="G541" i="27"/>
  <c r="AM541" i="27" s="1"/>
  <c r="G578" i="27"/>
  <c r="AM578" i="27" s="1"/>
  <c r="G430" i="27"/>
  <c r="AM430" i="27" s="1"/>
  <c r="G456" i="27"/>
  <c r="AM456" i="27" s="1"/>
  <c r="H485" i="27"/>
  <c r="F604" i="27"/>
  <c r="AL604" i="27" s="1"/>
  <c r="H614" i="27"/>
  <c r="F615" i="27"/>
  <c r="AL615" i="27" s="1"/>
  <c r="H625" i="27"/>
  <c r="F652" i="27"/>
  <c r="AL652" i="27" s="1"/>
  <c r="H662" i="27"/>
  <c r="H633" i="27"/>
  <c r="H645" i="27"/>
  <c r="H677" i="27"/>
  <c r="H85" i="27"/>
  <c r="E71" i="27"/>
  <c r="AK71" i="27" s="1"/>
  <c r="G60" i="27"/>
  <c r="AM60" i="27" s="1"/>
  <c r="H67" i="27"/>
  <c r="F49" i="27"/>
  <c r="AL49" i="27" s="1"/>
  <c r="H59" i="27"/>
  <c r="H82" i="27"/>
  <c r="G86" i="27"/>
  <c r="AM86" i="27" s="1"/>
  <c r="H152" i="27"/>
  <c r="F171" i="27"/>
  <c r="AL171" i="27" s="1"/>
  <c r="H189" i="27"/>
  <c r="H196" i="27"/>
  <c r="H235" i="27"/>
  <c r="G267" i="27"/>
  <c r="AM267" i="27" s="1"/>
  <c r="H363" i="27"/>
  <c r="G452" i="27"/>
  <c r="AM452" i="27" s="1"/>
  <c r="H540" i="27"/>
  <c r="H548" i="27"/>
  <c r="G615" i="27"/>
  <c r="AM615" i="27" s="1"/>
  <c r="F648" i="27"/>
  <c r="AL648" i="27" s="1"/>
  <c r="H56" i="27"/>
  <c r="G108" i="27"/>
  <c r="AM108" i="27" s="1"/>
  <c r="H204" i="27"/>
  <c r="H215" i="27"/>
  <c r="H237" i="27"/>
  <c r="H240" i="27"/>
  <c r="H278" i="27"/>
  <c r="H326" i="27"/>
  <c r="H463" i="27"/>
  <c r="H522" i="27"/>
  <c r="H574" i="27"/>
  <c r="G648" i="27"/>
  <c r="AM648" i="27" s="1"/>
  <c r="H659" i="27"/>
  <c r="H266" i="27"/>
  <c r="G378" i="27"/>
  <c r="AM378" i="27" s="1"/>
  <c r="H400" i="27"/>
  <c r="F415" i="27"/>
  <c r="H437" i="27"/>
  <c r="H511" i="27"/>
  <c r="H585" i="27"/>
  <c r="G389" i="27"/>
  <c r="AM389" i="27" s="1"/>
  <c r="F404" i="27"/>
  <c r="AL404" i="27" s="1"/>
  <c r="G119" i="27"/>
  <c r="AM119" i="27" s="1"/>
  <c r="G489" i="27"/>
  <c r="AM489" i="27" s="1"/>
  <c r="G674" i="27"/>
  <c r="AM674" i="27" s="1"/>
  <c r="P613" i="27"/>
  <c r="AQ613" i="27" s="1"/>
  <c r="P612" i="27"/>
  <c r="AQ612" i="27" s="1"/>
  <c r="P610" i="27"/>
  <c r="P609" i="27"/>
  <c r="P608" i="27"/>
  <c r="P607" i="27"/>
  <c r="AQ607" i="27" s="1"/>
  <c r="P606" i="27"/>
  <c r="P605" i="27"/>
  <c r="H563" i="27" l="1"/>
  <c r="AM589" i="27"/>
  <c r="AL589" i="27"/>
  <c r="AK589" i="27"/>
  <c r="AK134" i="27"/>
  <c r="G493" i="27"/>
  <c r="AM493" i="27" s="1"/>
  <c r="AM500" i="27"/>
  <c r="H526" i="27"/>
  <c r="H415" i="27"/>
  <c r="AL415" i="27"/>
  <c r="H341" i="27"/>
  <c r="AM341" i="27"/>
  <c r="H552" i="27"/>
  <c r="AM293" i="27"/>
  <c r="H600" i="27"/>
  <c r="H478" i="27"/>
  <c r="H367" i="27"/>
  <c r="H330" i="27"/>
  <c r="H393" i="27"/>
  <c r="H530" i="27"/>
  <c r="H404" i="27"/>
  <c r="H467" i="27"/>
  <c r="H637" i="27"/>
  <c r="H626" i="27"/>
  <c r="F641" i="27"/>
  <c r="AL641" i="27" s="1"/>
  <c r="H500" i="27"/>
  <c r="E382" i="27"/>
  <c r="AK382" i="27" s="1"/>
  <c r="H419" i="27"/>
  <c r="H345" i="27"/>
  <c r="H589" i="27"/>
  <c r="E493" i="27"/>
  <c r="AK493" i="27" s="1"/>
  <c r="F382" i="27"/>
  <c r="AL382" i="27" s="1"/>
  <c r="E641" i="27"/>
  <c r="AK641" i="27" s="1"/>
  <c r="H441" i="27"/>
  <c r="H304" i="27"/>
  <c r="H256" i="27"/>
  <c r="H245" i="27"/>
  <c r="F234" i="27"/>
  <c r="AL234" i="27" s="1"/>
  <c r="E234" i="27"/>
  <c r="AK234" i="27" s="1"/>
  <c r="H219" i="27"/>
  <c r="H182" i="27"/>
  <c r="H171" i="27"/>
  <c r="H145" i="27"/>
  <c r="H134" i="27"/>
  <c r="H123" i="27"/>
  <c r="H97" i="27"/>
  <c r="H49" i="27"/>
  <c r="H71" i="27"/>
  <c r="H241" i="27"/>
  <c r="H515" i="27"/>
  <c r="H86" i="27"/>
  <c r="H604" i="27"/>
  <c r="H282" i="27"/>
  <c r="H308" i="27"/>
  <c r="H378" i="27"/>
  <c r="H267" i="27"/>
  <c r="G234" i="27"/>
  <c r="AM234" i="27" s="1"/>
  <c r="H230" i="27"/>
  <c r="H489" i="27"/>
  <c r="H108" i="27"/>
  <c r="H567" i="27"/>
  <c r="H119" i="27"/>
  <c r="H430" i="27"/>
  <c r="H578" i="27"/>
  <c r="H452" i="27"/>
  <c r="H541" i="27"/>
  <c r="H160" i="27"/>
  <c r="H356" i="27"/>
  <c r="H456" i="27"/>
  <c r="H504" i="27"/>
  <c r="H208" i="27"/>
  <c r="H60" i="27"/>
  <c r="H319" i="27"/>
  <c r="H652" i="27"/>
  <c r="H271" i="27"/>
  <c r="H674" i="27"/>
  <c r="H615" i="27"/>
  <c r="H499" i="27"/>
  <c r="H197" i="27"/>
  <c r="H156" i="27"/>
  <c r="H389" i="27"/>
  <c r="G382" i="27"/>
  <c r="AM382" i="27" s="1"/>
  <c r="H648" i="27"/>
  <c r="G641" i="27"/>
  <c r="AM641" i="27" s="1"/>
  <c r="M14" i="43"/>
  <c r="N14" i="43"/>
  <c r="N47" i="27"/>
  <c r="AO47" i="27" s="1"/>
  <c r="O47" i="27"/>
  <c r="AP47" i="27" s="1"/>
  <c r="N46" i="27"/>
  <c r="AO46" i="27" s="1"/>
  <c r="O46" i="27"/>
  <c r="AP46" i="27" s="1"/>
  <c r="N43" i="27"/>
  <c r="AO43" i="27" s="1"/>
  <c r="O43" i="27"/>
  <c r="AP43" i="27" s="1"/>
  <c r="N42" i="27"/>
  <c r="AO42" i="27" s="1"/>
  <c r="O42" i="27"/>
  <c r="AP42" i="27" s="1"/>
  <c r="N40" i="27"/>
  <c r="AO40" i="27" s="1"/>
  <c r="O40" i="27"/>
  <c r="AP40" i="27" s="1"/>
  <c r="N39" i="27"/>
  <c r="AO39" i="27" s="1"/>
  <c r="O39" i="27"/>
  <c r="AP39" i="27" s="1"/>
  <c r="N38" i="27"/>
  <c r="AO38" i="27" s="1"/>
  <c r="O38" i="27"/>
  <c r="AP38" i="27" s="1"/>
  <c r="N37" i="27"/>
  <c r="AO37" i="27" s="1"/>
  <c r="O37" i="27"/>
  <c r="AP37" i="27" s="1"/>
  <c r="N36" i="27"/>
  <c r="AO36" i="27" s="1"/>
  <c r="O36" i="27"/>
  <c r="AP36" i="27" s="1"/>
  <c r="N35" i="27"/>
  <c r="AO35" i="27" s="1"/>
  <c r="O35" i="27"/>
  <c r="AP35" i="27" s="1"/>
  <c r="M47" i="27"/>
  <c r="AN47" i="27" s="1"/>
  <c r="M46" i="27"/>
  <c r="AN46" i="27" s="1"/>
  <c r="M43" i="27"/>
  <c r="AN43" i="27" s="1"/>
  <c r="M42" i="27"/>
  <c r="AN42" i="27" s="1"/>
  <c r="M40" i="27"/>
  <c r="AN40" i="27" s="1"/>
  <c r="M39" i="27"/>
  <c r="AN39" i="27" s="1"/>
  <c r="M38" i="27"/>
  <c r="AN38" i="27" s="1"/>
  <c r="M37" i="27"/>
  <c r="AN37" i="27" s="1"/>
  <c r="M36" i="27"/>
  <c r="AN36" i="27" s="1"/>
  <c r="M35" i="27"/>
  <c r="AN35" i="27" s="1"/>
  <c r="N32" i="27"/>
  <c r="AO32" i="27" s="1"/>
  <c r="O32" i="27"/>
  <c r="AP32" i="27" s="1"/>
  <c r="N31" i="27"/>
  <c r="AO31" i="27" s="1"/>
  <c r="O31" i="27"/>
  <c r="AP31" i="27" s="1"/>
  <c r="N29" i="27"/>
  <c r="AO29" i="27" s="1"/>
  <c r="O29" i="27"/>
  <c r="AP29" i="27" s="1"/>
  <c r="N28" i="27"/>
  <c r="AO28" i="27" s="1"/>
  <c r="O28" i="27"/>
  <c r="AP28" i="27" s="1"/>
  <c r="N27" i="27"/>
  <c r="AO27" i="27" s="1"/>
  <c r="O27" i="27"/>
  <c r="AP27" i="27" s="1"/>
  <c r="N26" i="27"/>
  <c r="AO26" i="27" s="1"/>
  <c r="O26" i="27"/>
  <c r="AP26" i="27" s="1"/>
  <c r="N25" i="27"/>
  <c r="AO25" i="27" s="1"/>
  <c r="O25" i="27"/>
  <c r="AP25" i="27" s="1"/>
  <c r="N24" i="27"/>
  <c r="AO24" i="27" s="1"/>
  <c r="O24" i="27"/>
  <c r="AP24" i="27" s="1"/>
  <c r="M32" i="27"/>
  <c r="AN32" i="27" s="1"/>
  <c r="M31" i="27"/>
  <c r="AN31" i="27" s="1"/>
  <c r="M25" i="27"/>
  <c r="AN25" i="27" s="1"/>
  <c r="M26" i="27"/>
  <c r="AN26" i="27" s="1"/>
  <c r="M27" i="27"/>
  <c r="AN27" i="27" s="1"/>
  <c r="M28" i="27"/>
  <c r="AN28" i="27" s="1"/>
  <c r="M29" i="27"/>
  <c r="AN29" i="27" s="1"/>
  <c r="M24" i="27"/>
  <c r="AN24" i="27" s="1"/>
  <c r="N21" i="27"/>
  <c r="AO21" i="27" s="1"/>
  <c r="O21" i="27"/>
  <c r="AP21" i="27" s="1"/>
  <c r="N20" i="27"/>
  <c r="AO20" i="27" s="1"/>
  <c r="O20" i="27"/>
  <c r="AP20" i="27" s="1"/>
  <c r="M21" i="27"/>
  <c r="AN21" i="27" s="1"/>
  <c r="M20" i="27"/>
  <c r="AN20" i="27" s="1"/>
  <c r="N645" i="27"/>
  <c r="AO645" i="27" s="1"/>
  <c r="O645" i="27"/>
  <c r="AP645" i="27" s="1"/>
  <c r="M645" i="27"/>
  <c r="AN645" i="27" s="1"/>
  <c r="H493" i="27" l="1"/>
  <c r="M648" i="27"/>
  <c r="AN648" i="27" s="1"/>
  <c r="N648" i="27"/>
  <c r="AO648" i="27" s="1"/>
  <c r="H641" i="27"/>
  <c r="H382" i="27"/>
  <c r="O648" i="27"/>
  <c r="AP648" i="27" s="1"/>
  <c r="H234" i="27"/>
  <c r="O44" i="27"/>
  <c r="AP44" i="27" s="1"/>
  <c r="O22" i="27"/>
  <c r="AP22" i="27" s="1"/>
  <c r="O33" i="27"/>
  <c r="AP33" i="27" s="1"/>
  <c r="O41" i="27"/>
  <c r="AP41" i="27" s="1"/>
  <c r="N41" i="27"/>
  <c r="AO41" i="27" s="1"/>
  <c r="N44" i="27"/>
  <c r="AO44" i="27" s="1"/>
  <c r="P43" i="27"/>
  <c r="N48" i="27"/>
  <c r="AO48" i="27" s="1"/>
  <c r="O30" i="27"/>
  <c r="AP30" i="27" s="1"/>
  <c r="N22" i="27"/>
  <c r="AO22" i="27" s="1"/>
  <c r="N30" i="27"/>
  <c r="AO30" i="27" s="1"/>
  <c r="N33" i="27"/>
  <c r="AO33" i="27" s="1"/>
  <c r="O48" i="27"/>
  <c r="AP48" i="27" s="1"/>
  <c r="M8" i="43"/>
  <c r="N8" i="43"/>
  <c r="M30" i="27"/>
  <c r="AN30" i="27" s="1"/>
  <c r="N53" i="43"/>
  <c r="M53" i="43"/>
  <c r="P391" i="27"/>
  <c r="P392" i="27"/>
  <c r="Q392" i="27"/>
  <c r="R392" i="27"/>
  <c r="N388" i="27"/>
  <c r="AO388" i="27" s="1"/>
  <c r="O388" i="27"/>
  <c r="AP388" i="27" s="1"/>
  <c r="M388" i="27"/>
  <c r="AN388" i="27" s="1"/>
  <c r="N387" i="27"/>
  <c r="AO387" i="27" s="1"/>
  <c r="O387" i="27"/>
  <c r="AP387" i="27" s="1"/>
  <c r="M387" i="27"/>
  <c r="AN387" i="27" s="1"/>
  <c r="N386" i="27"/>
  <c r="AO386" i="27" s="1"/>
  <c r="O386" i="27"/>
  <c r="AP386" i="27" s="1"/>
  <c r="M386" i="27"/>
  <c r="AN386" i="27" s="1"/>
  <c r="N385" i="27"/>
  <c r="AO385" i="27" s="1"/>
  <c r="O385" i="27"/>
  <c r="AP385" i="27" s="1"/>
  <c r="M385" i="27"/>
  <c r="AN385" i="27" s="1"/>
  <c r="N384" i="27"/>
  <c r="AO384" i="27" s="1"/>
  <c r="O384" i="27"/>
  <c r="AP384" i="27" s="1"/>
  <c r="M384" i="27"/>
  <c r="AN384" i="27" s="1"/>
  <c r="N383" i="27"/>
  <c r="AO383" i="27" s="1"/>
  <c r="O383" i="27"/>
  <c r="AP383" i="27" s="1"/>
  <c r="M383" i="27"/>
  <c r="AN383" i="27" s="1"/>
  <c r="O414" i="27"/>
  <c r="N414" i="27"/>
  <c r="M414" i="27"/>
  <c r="N45" i="27" l="1"/>
  <c r="AO45" i="27" s="1"/>
  <c r="N641" i="27"/>
  <c r="AO641" i="27" s="1"/>
  <c r="O23" i="27"/>
  <c r="AP23" i="27" s="1"/>
  <c r="O45" i="27"/>
  <c r="AP45" i="27" s="1"/>
  <c r="O641" i="27"/>
  <c r="AP641" i="27" s="1"/>
  <c r="O34" i="27"/>
  <c r="AP34" i="27" s="1"/>
  <c r="O8" i="43"/>
  <c r="N34" i="27"/>
  <c r="AO34" i="27" s="1"/>
  <c r="N23" i="27"/>
  <c r="AO23" i="27" s="1"/>
  <c r="N37" i="43"/>
  <c r="M37" i="43"/>
  <c r="L37" i="43"/>
  <c r="N237" i="27"/>
  <c r="AO237" i="27" s="1"/>
  <c r="O237" i="27"/>
  <c r="AP237" i="27" s="1"/>
  <c r="M237" i="27"/>
  <c r="AN237" i="27" s="1"/>
  <c r="N236" i="27"/>
  <c r="AO236" i="27" s="1"/>
  <c r="O236" i="27"/>
  <c r="AP236" i="27" s="1"/>
  <c r="M236" i="27"/>
  <c r="AN236" i="27" s="1"/>
  <c r="N235" i="27"/>
  <c r="AO235" i="27" s="1"/>
  <c r="O235" i="27"/>
  <c r="AP235" i="27" s="1"/>
  <c r="M235" i="27"/>
  <c r="AN235" i="27" s="1"/>
  <c r="N240" i="27"/>
  <c r="AO240" i="27" s="1"/>
  <c r="O240" i="27"/>
  <c r="AP240" i="27" s="1"/>
  <c r="M240" i="27"/>
  <c r="AN240" i="27" s="1"/>
  <c r="N239" i="27"/>
  <c r="AO239" i="27" s="1"/>
  <c r="O239" i="27"/>
  <c r="AP239" i="27" s="1"/>
  <c r="M239" i="27"/>
  <c r="AN239" i="27" s="1"/>
  <c r="N238" i="27"/>
  <c r="AO238" i="27" s="1"/>
  <c r="O238" i="27"/>
  <c r="AP238" i="27" s="1"/>
  <c r="N266" i="27"/>
  <c r="AO266" i="27" s="1"/>
  <c r="O255" i="27"/>
  <c r="N255" i="27"/>
  <c r="M255" i="27"/>
  <c r="P249" i="27"/>
  <c r="N13" i="27" l="1"/>
  <c r="AO13" i="27" s="1"/>
  <c r="M17" i="27"/>
  <c r="AN17" i="27" s="1"/>
  <c r="M15" i="27"/>
  <c r="AN15" i="27" s="1"/>
  <c r="P45" i="27"/>
  <c r="N17" i="27"/>
  <c r="AO17" i="27" s="1"/>
  <c r="N15" i="27"/>
  <c r="AO15" i="27" s="1"/>
  <c r="M14" i="27"/>
  <c r="AN14" i="27" s="1"/>
  <c r="N16" i="27"/>
  <c r="AO16" i="27" s="1"/>
  <c r="N14" i="27"/>
  <c r="AO14" i="27" s="1"/>
  <c r="O17" i="27"/>
  <c r="AP17" i="27" s="1"/>
  <c r="O15" i="27"/>
  <c r="AP15" i="27" s="1"/>
  <c r="O16" i="27"/>
  <c r="AP16" i="27" s="1"/>
  <c r="O14" i="27"/>
  <c r="AP14" i="27" s="1"/>
  <c r="O13" i="27"/>
  <c r="AP13" i="27" s="1"/>
  <c r="N15" i="43"/>
  <c r="M15" i="43"/>
  <c r="L15" i="43"/>
  <c r="O18" i="43"/>
  <c r="O17" i="43"/>
  <c r="P57" i="27" l="1"/>
  <c r="P68" i="27"/>
  <c r="N24" i="43" l="1"/>
  <c r="M24" i="43"/>
  <c r="P128" i="27"/>
  <c r="P127" i="27"/>
  <c r="P138" i="27"/>
  <c r="P635" i="27" l="1"/>
  <c r="P634" i="27"/>
  <c r="AQ542" i="27"/>
  <c r="AR507" i="27"/>
  <c r="AS507" i="27"/>
  <c r="AS479" i="27"/>
  <c r="AR479" i="27"/>
  <c r="AQ479" i="27"/>
  <c r="AS468" i="27"/>
  <c r="AR468" i="27"/>
  <c r="AQ468" i="27"/>
  <c r="AQ42" i="27"/>
  <c r="AR42" i="27"/>
  <c r="AS42" i="27"/>
  <c r="N499" i="27"/>
  <c r="AO499" i="27" s="1"/>
  <c r="O499" i="27"/>
  <c r="AP499" i="27" s="1"/>
  <c r="M499" i="27"/>
  <c r="AN499" i="27" s="1"/>
  <c r="M18" i="27" l="1"/>
  <c r="AN18" i="27" s="1"/>
  <c r="O18" i="27"/>
  <c r="AP18" i="27" s="1"/>
  <c r="M526" i="27"/>
  <c r="AN526" i="27" s="1"/>
  <c r="O19" i="27" l="1"/>
  <c r="AP19" i="27" s="1"/>
  <c r="M48" i="27"/>
  <c r="AN48" i="27" s="1"/>
  <c r="P46" i="27"/>
  <c r="M44" i="27"/>
  <c r="AN44" i="27" s="1"/>
  <c r="M41" i="27"/>
  <c r="AN41" i="27" s="1"/>
  <c r="M33" i="27"/>
  <c r="AN33" i="27" s="1"/>
  <c r="Q22" i="27"/>
  <c r="O9" i="43"/>
  <c r="L14" i="43"/>
  <c r="M45" i="27" l="1"/>
  <c r="AN45" i="27" s="1"/>
  <c r="O12" i="27"/>
  <c r="AP12" i="27" s="1"/>
  <c r="M34" i="27"/>
  <c r="AN34" i="27" s="1"/>
  <c r="M23" i="27"/>
  <c r="AN23" i="27" s="1"/>
  <c r="O14" i="43"/>
  <c r="O13" i="43"/>
  <c r="O12" i="43"/>
  <c r="O11" i="43"/>
  <c r="O10" i="43"/>
  <c r="N84" i="43"/>
  <c r="M84" i="43"/>
  <c r="L84" i="43"/>
  <c r="O87" i="43"/>
  <c r="O86" i="43"/>
  <c r="O85" i="43"/>
  <c r="O84" i="43" l="1"/>
  <c r="L8" i="43"/>
  <c r="O662" i="27"/>
  <c r="AP662" i="27" s="1"/>
  <c r="O659" i="27"/>
  <c r="AP659" i="27" s="1"/>
  <c r="N662" i="27"/>
  <c r="AO662" i="27" s="1"/>
  <c r="N659" i="27"/>
  <c r="AO659" i="27" s="1"/>
  <c r="M641" i="27"/>
  <c r="AN641" i="27" s="1"/>
  <c r="M662" i="27"/>
  <c r="AN662" i="27" s="1"/>
  <c r="M659" i="27"/>
  <c r="AN659" i="27" s="1"/>
  <c r="O670" i="27"/>
  <c r="N670" i="27"/>
  <c r="M670" i="27"/>
  <c r="O677" i="27"/>
  <c r="AP677" i="27" s="1"/>
  <c r="N677" i="27"/>
  <c r="AO677" i="27" s="1"/>
  <c r="M677" i="27"/>
  <c r="AN677" i="27" s="1"/>
  <c r="N81" i="43"/>
  <c r="M81" i="43"/>
  <c r="L81" i="43"/>
  <c r="O83" i="43"/>
  <c r="O82" i="43"/>
  <c r="N674" i="27" l="1"/>
  <c r="AO674" i="27" s="1"/>
  <c r="M663" i="27"/>
  <c r="N663" i="27"/>
  <c r="O663" i="27"/>
  <c r="M674" i="27"/>
  <c r="AN674" i="27" s="1"/>
  <c r="O674" i="27"/>
  <c r="AP674" i="27" s="1"/>
  <c r="O81" i="43"/>
  <c r="P677" i="27"/>
  <c r="M652" i="27"/>
  <c r="AN652" i="27" s="1"/>
  <c r="O652" i="27"/>
  <c r="AP652" i="27" s="1"/>
  <c r="N652" i="27"/>
  <c r="AO652" i="27" s="1"/>
  <c r="O614" i="27"/>
  <c r="AP614" i="27" s="1"/>
  <c r="N614" i="27"/>
  <c r="AO614" i="27" s="1"/>
  <c r="M614" i="27"/>
  <c r="AN614" i="27" s="1"/>
  <c r="O611" i="27"/>
  <c r="AP611" i="27" s="1"/>
  <c r="N611" i="27"/>
  <c r="AO611" i="27" s="1"/>
  <c r="M611" i="27"/>
  <c r="AN611" i="27" s="1"/>
  <c r="P674" i="27" l="1"/>
  <c r="P611" i="27"/>
  <c r="P614" i="27"/>
  <c r="O604" i="27"/>
  <c r="AP604" i="27" s="1"/>
  <c r="M604" i="27"/>
  <c r="AN604" i="27" s="1"/>
  <c r="N604" i="27"/>
  <c r="AO604" i="27" s="1"/>
  <c r="AQ614" i="27" l="1"/>
  <c r="P604" i="27"/>
  <c r="O625" i="27" l="1"/>
  <c r="AP625" i="27" s="1"/>
  <c r="N625" i="27"/>
  <c r="AO625" i="27" s="1"/>
  <c r="M625" i="27"/>
  <c r="AN625" i="27" s="1"/>
  <c r="O622" i="27"/>
  <c r="AP622" i="27" s="1"/>
  <c r="N622" i="27"/>
  <c r="AO622" i="27" s="1"/>
  <c r="M622" i="27"/>
  <c r="AN622" i="27" s="1"/>
  <c r="O633" i="27"/>
  <c r="AP633" i="27" s="1"/>
  <c r="O636" i="27"/>
  <c r="AP636" i="27" s="1"/>
  <c r="N636" i="27"/>
  <c r="AO636" i="27" s="1"/>
  <c r="N633" i="27"/>
  <c r="AO633" i="27" s="1"/>
  <c r="M636" i="27"/>
  <c r="AN636" i="27" s="1"/>
  <c r="M633" i="27"/>
  <c r="AN633" i="27" s="1"/>
  <c r="P639" i="27"/>
  <c r="O640" i="27"/>
  <c r="AP640" i="27" s="1"/>
  <c r="N640" i="27"/>
  <c r="AO640" i="27" s="1"/>
  <c r="M640" i="27"/>
  <c r="AN640" i="27" s="1"/>
  <c r="O80" i="43"/>
  <c r="O78" i="43"/>
  <c r="N637" i="27" l="1"/>
  <c r="AO637" i="27" s="1"/>
  <c r="M637" i="27"/>
  <c r="AN637" i="27" s="1"/>
  <c r="O637" i="27"/>
  <c r="AP637" i="27" s="1"/>
  <c r="M615" i="27"/>
  <c r="AN615" i="27" s="1"/>
  <c r="N626" i="27"/>
  <c r="AO626" i="27" s="1"/>
  <c r="M626" i="27"/>
  <c r="AN626" i="27" s="1"/>
  <c r="P636" i="27"/>
  <c r="O626" i="27"/>
  <c r="AP626" i="27" s="1"/>
  <c r="P625" i="27"/>
  <c r="N615" i="27"/>
  <c r="AO615" i="27" s="1"/>
  <c r="O615" i="27"/>
  <c r="AP615" i="27" s="1"/>
  <c r="P622" i="27"/>
  <c r="P640" i="27"/>
  <c r="O75" i="43"/>
  <c r="N574" i="27"/>
  <c r="AO574" i="27" s="1"/>
  <c r="M574" i="27"/>
  <c r="AN574" i="27" s="1"/>
  <c r="O588" i="27"/>
  <c r="AP588" i="27" s="1"/>
  <c r="N588" i="27"/>
  <c r="AO588" i="27" s="1"/>
  <c r="M588" i="27"/>
  <c r="AN588" i="27" s="1"/>
  <c r="O585" i="27"/>
  <c r="AP585" i="27" s="1"/>
  <c r="N585" i="27"/>
  <c r="AO585" i="27" s="1"/>
  <c r="M585" i="27"/>
  <c r="AN585" i="27" s="1"/>
  <c r="O596" i="27"/>
  <c r="AP596" i="27" s="1"/>
  <c r="N596" i="27"/>
  <c r="AO596" i="27" s="1"/>
  <c r="M596" i="27"/>
  <c r="AN596" i="27" s="1"/>
  <c r="O599" i="27"/>
  <c r="N599" i="27"/>
  <c r="M599" i="27"/>
  <c r="O603" i="27"/>
  <c r="AP603" i="27" s="1"/>
  <c r="N603" i="27"/>
  <c r="AO603" i="27" s="1"/>
  <c r="M603" i="27"/>
  <c r="AN603" i="27" s="1"/>
  <c r="N71" i="43"/>
  <c r="M71" i="43"/>
  <c r="L71" i="43"/>
  <c r="O74" i="43"/>
  <c r="O72" i="43"/>
  <c r="AQ625" i="27" l="1"/>
  <c r="AQ636" i="27"/>
  <c r="N567" i="27"/>
  <c r="AO567" i="27" s="1"/>
  <c r="M600" i="27"/>
  <c r="AN600" i="27" s="1"/>
  <c r="P637" i="27"/>
  <c r="N600" i="27"/>
  <c r="AO600" i="27" s="1"/>
  <c r="M567" i="27"/>
  <c r="AN567" i="27" s="1"/>
  <c r="P615" i="27"/>
  <c r="O578" i="27"/>
  <c r="AP578" i="27" s="1"/>
  <c r="M589" i="27"/>
  <c r="AN589" i="27" s="1"/>
  <c r="P588" i="27"/>
  <c r="O71" i="43"/>
  <c r="P603" i="27"/>
  <c r="O589" i="27"/>
  <c r="AP589" i="27" s="1"/>
  <c r="N589" i="27"/>
  <c r="AO589" i="27" s="1"/>
  <c r="O600" i="27"/>
  <c r="AP600" i="27" s="1"/>
  <c r="M578" i="27"/>
  <c r="AN578" i="27" s="1"/>
  <c r="O574" i="27"/>
  <c r="AP574" i="27" s="1"/>
  <c r="N578" i="27"/>
  <c r="AO578" i="27" s="1"/>
  <c r="P585" i="27"/>
  <c r="P596" i="27"/>
  <c r="O537" i="27"/>
  <c r="AP537" i="27" s="1"/>
  <c r="N537" i="27"/>
  <c r="AO537" i="27" s="1"/>
  <c r="M537" i="27"/>
  <c r="AN537" i="27" s="1"/>
  <c r="O540" i="27"/>
  <c r="AP540" i="27" s="1"/>
  <c r="N540" i="27"/>
  <c r="AO540" i="27" s="1"/>
  <c r="M540" i="27"/>
  <c r="AN540" i="27" s="1"/>
  <c r="O551" i="27"/>
  <c r="AP551" i="27" s="1"/>
  <c r="N551" i="27"/>
  <c r="AO551" i="27" s="1"/>
  <c r="M551" i="27"/>
  <c r="AN551" i="27" s="1"/>
  <c r="O548" i="27"/>
  <c r="AP548" i="27" s="1"/>
  <c r="N548" i="27"/>
  <c r="AO548" i="27" s="1"/>
  <c r="M548" i="27"/>
  <c r="AN548" i="27" s="1"/>
  <c r="P553" i="27"/>
  <c r="O559" i="27"/>
  <c r="AP559" i="27" s="1"/>
  <c r="N559" i="27"/>
  <c r="AO559" i="27" s="1"/>
  <c r="M559" i="27"/>
  <c r="AN559" i="27" s="1"/>
  <c r="O566" i="27"/>
  <c r="AP566" i="27" s="1"/>
  <c r="N566" i="27"/>
  <c r="AO566" i="27" s="1"/>
  <c r="M566" i="27"/>
  <c r="AN566" i="27" s="1"/>
  <c r="N67" i="43"/>
  <c r="M67" i="43"/>
  <c r="L67" i="43"/>
  <c r="O70" i="43"/>
  <c r="O69" i="43"/>
  <c r="AS517" i="27"/>
  <c r="AR517" i="27"/>
  <c r="AS506" i="27"/>
  <c r="AR506" i="27"/>
  <c r="AS505" i="27"/>
  <c r="AR505" i="27"/>
  <c r="AS496" i="27"/>
  <c r="AR496" i="27"/>
  <c r="M552" i="27" l="1"/>
  <c r="AN552" i="27" s="1"/>
  <c r="M563" i="27"/>
  <c r="AN563" i="27" s="1"/>
  <c r="N552" i="27"/>
  <c r="AO552" i="27" s="1"/>
  <c r="N563" i="27"/>
  <c r="AO563" i="27" s="1"/>
  <c r="O552" i="27"/>
  <c r="AP552" i="27" s="1"/>
  <c r="P600" i="27"/>
  <c r="O563" i="27"/>
  <c r="AP563" i="27" s="1"/>
  <c r="P578" i="27"/>
  <c r="N541" i="27"/>
  <c r="AO541" i="27" s="1"/>
  <c r="P589" i="27"/>
  <c r="P551" i="27"/>
  <c r="O67" i="43"/>
  <c r="O530" i="27"/>
  <c r="AP530" i="27" s="1"/>
  <c r="M541" i="27"/>
  <c r="AN541" i="27" s="1"/>
  <c r="M530" i="27"/>
  <c r="AN530" i="27" s="1"/>
  <c r="P566" i="27"/>
  <c r="N530" i="27"/>
  <c r="AO530" i="27" s="1"/>
  <c r="P574" i="27"/>
  <c r="O567" i="27"/>
  <c r="AP567" i="27" s="1"/>
  <c r="P548" i="27"/>
  <c r="O541" i="27"/>
  <c r="AP541" i="27" s="1"/>
  <c r="P559" i="27"/>
  <c r="O500" i="27"/>
  <c r="AP500" i="27" s="1"/>
  <c r="N500" i="27"/>
  <c r="AO500" i="27" s="1"/>
  <c r="M500" i="27"/>
  <c r="AN500" i="27" s="1"/>
  <c r="O503" i="27"/>
  <c r="AP503" i="27" s="1"/>
  <c r="N503" i="27"/>
  <c r="AO503" i="27" s="1"/>
  <c r="M503" i="27"/>
  <c r="AN503" i="27" s="1"/>
  <c r="O514" i="27"/>
  <c r="AP514" i="27" s="1"/>
  <c r="O511" i="27"/>
  <c r="AP511" i="27" s="1"/>
  <c r="P505" i="27"/>
  <c r="N514" i="27"/>
  <c r="AO514" i="27" s="1"/>
  <c r="N511" i="27"/>
  <c r="AO511" i="27" s="1"/>
  <c r="M514" i="27"/>
  <c r="AN514" i="27" s="1"/>
  <c r="M511" i="27"/>
  <c r="AN511" i="27" s="1"/>
  <c r="P517" i="27"/>
  <c r="O522" i="27"/>
  <c r="AP522" i="27" s="1"/>
  <c r="N522" i="27"/>
  <c r="AO522" i="27" s="1"/>
  <c r="M522" i="27"/>
  <c r="AN522" i="27" s="1"/>
  <c r="O529" i="27"/>
  <c r="AP529" i="27" s="1"/>
  <c r="N529" i="27"/>
  <c r="AO529" i="27" s="1"/>
  <c r="M529" i="27"/>
  <c r="AN529" i="27" s="1"/>
  <c r="N62" i="43"/>
  <c r="M62" i="43"/>
  <c r="L62" i="43"/>
  <c r="O66" i="43"/>
  <c r="O65" i="43"/>
  <c r="O64" i="43"/>
  <c r="O63" i="43"/>
  <c r="N526" i="27" l="1"/>
  <c r="AO526" i="27" s="1"/>
  <c r="M515" i="27"/>
  <c r="AN515" i="27" s="1"/>
  <c r="N515" i="27"/>
  <c r="AO515" i="27" s="1"/>
  <c r="P563" i="27"/>
  <c r="O515" i="27"/>
  <c r="AP515" i="27" s="1"/>
  <c r="P552" i="27"/>
  <c r="O526" i="27"/>
  <c r="AP526" i="27" s="1"/>
  <c r="P541" i="27"/>
  <c r="P530" i="27"/>
  <c r="N504" i="27"/>
  <c r="AO504" i="27" s="1"/>
  <c r="O62" i="43"/>
  <c r="O504" i="27"/>
  <c r="AP504" i="27" s="1"/>
  <c r="M493" i="27"/>
  <c r="AN493" i="27" s="1"/>
  <c r="M504" i="27"/>
  <c r="AN504" i="27" s="1"/>
  <c r="N493" i="27"/>
  <c r="AO493" i="27" s="1"/>
  <c r="O493" i="27"/>
  <c r="AP493" i="27" s="1"/>
  <c r="O463" i="27"/>
  <c r="AP463" i="27" s="1"/>
  <c r="N463" i="27"/>
  <c r="AO463" i="27" s="1"/>
  <c r="M463" i="27"/>
  <c r="AN463" i="27" s="1"/>
  <c r="O466" i="27"/>
  <c r="AP466" i="27" s="1"/>
  <c r="N466" i="27"/>
  <c r="AO466" i="27" s="1"/>
  <c r="M466" i="27"/>
  <c r="AN466" i="27" s="1"/>
  <c r="P468" i="27"/>
  <c r="O477" i="27"/>
  <c r="AP477" i="27" s="1"/>
  <c r="O474" i="27"/>
  <c r="AP474" i="27" s="1"/>
  <c r="N477" i="27"/>
  <c r="AO477" i="27" s="1"/>
  <c r="N474" i="27"/>
  <c r="AO474" i="27" s="1"/>
  <c r="M477" i="27"/>
  <c r="AN477" i="27" s="1"/>
  <c r="M474" i="27"/>
  <c r="AN474" i="27" s="1"/>
  <c r="O488" i="27"/>
  <c r="O485" i="27"/>
  <c r="AP485" i="27" s="1"/>
  <c r="N488" i="27"/>
  <c r="N485" i="27"/>
  <c r="AO485" i="27" s="1"/>
  <c r="P479" i="27"/>
  <c r="M485" i="27"/>
  <c r="AN485" i="27" s="1"/>
  <c r="M488" i="27"/>
  <c r="O492" i="27"/>
  <c r="AP492" i="27" s="1"/>
  <c r="N492" i="27"/>
  <c r="AO492" i="27" s="1"/>
  <c r="M492" i="27"/>
  <c r="AN492" i="27" s="1"/>
  <c r="N58" i="43"/>
  <c r="M58" i="43"/>
  <c r="L58" i="43"/>
  <c r="O60" i="43"/>
  <c r="O59" i="43"/>
  <c r="AQ445" i="27"/>
  <c r="AS431" i="27"/>
  <c r="AR431" i="27"/>
  <c r="M489" i="27" l="1"/>
  <c r="AN489" i="27" s="1"/>
  <c r="N489" i="27"/>
  <c r="AO489" i="27" s="1"/>
  <c r="O467" i="27"/>
  <c r="AP467" i="27" s="1"/>
  <c r="O489" i="27"/>
  <c r="AP489" i="27" s="1"/>
  <c r="O478" i="27"/>
  <c r="AP478" i="27" s="1"/>
  <c r="N467" i="27"/>
  <c r="AO467" i="27" s="1"/>
  <c r="M467" i="27"/>
  <c r="AN467" i="27" s="1"/>
  <c r="O456" i="27"/>
  <c r="AP456" i="27" s="1"/>
  <c r="N456" i="27"/>
  <c r="AO456" i="27" s="1"/>
  <c r="M478" i="27"/>
  <c r="AN478" i="27" s="1"/>
  <c r="M456" i="27"/>
  <c r="AN456" i="27" s="1"/>
  <c r="N478" i="27"/>
  <c r="AO478" i="27" s="1"/>
  <c r="O58" i="43"/>
  <c r="O429" i="27" l="1"/>
  <c r="AP429" i="27" s="1"/>
  <c r="N429" i="27"/>
  <c r="AO429" i="27" s="1"/>
  <c r="M429" i="27"/>
  <c r="AN429" i="27" s="1"/>
  <c r="M426" i="27"/>
  <c r="AN426" i="27" s="1"/>
  <c r="P438" i="27"/>
  <c r="P431" i="27"/>
  <c r="O440" i="27"/>
  <c r="AP440" i="27" s="1"/>
  <c r="N440" i="27"/>
  <c r="AO440" i="27" s="1"/>
  <c r="M440" i="27"/>
  <c r="AN440" i="27" s="1"/>
  <c r="O437" i="27"/>
  <c r="AP437" i="27" s="1"/>
  <c r="N437" i="27"/>
  <c r="AO437" i="27" s="1"/>
  <c r="M437" i="27"/>
  <c r="AN437" i="27" s="1"/>
  <c r="O451" i="27"/>
  <c r="N451" i="27"/>
  <c r="O448" i="27"/>
  <c r="AP448" i="27" s="1"/>
  <c r="N448" i="27"/>
  <c r="AO448" i="27" s="1"/>
  <c r="M451" i="27"/>
  <c r="M448" i="27"/>
  <c r="AN448" i="27" s="1"/>
  <c r="O455" i="27"/>
  <c r="AP455" i="27" s="1"/>
  <c r="N455" i="27"/>
  <c r="AO455" i="27" s="1"/>
  <c r="M455" i="27"/>
  <c r="AN455" i="27" s="1"/>
  <c r="AQ438" i="27" l="1"/>
  <c r="M441" i="27"/>
  <c r="AN441" i="27" s="1"/>
  <c r="M452" i="27"/>
  <c r="AN452" i="27" s="1"/>
  <c r="M419" i="27"/>
  <c r="AN419" i="27" s="1"/>
  <c r="N452" i="27"/>
  <c r="AO452" i="27" s="1"/>
  <c r="N430" i="27"/>
  <c r="AO430" i="27" s="1"/>
  <c r="P455" i="27"/>
  <c r="O452" i="27"/>
  <c r="AP452" i="27" s="1"/>
  <c r="O430" i="27"/>
  <c r="AP430" i="27" s="1"/>
  <c r="O441" i="27"/>
  <c r="AP441" i="27" s="1"/>
  <c r="N426" i="27"/>
  <c r="AO426" i="27" s="1"/>
  <c r="O426" i="27"/>
  <c r="AP426" i="27" s="1"/>
  <c r="M430" i="27"/>
  <c r="AN430" i="27" s="1"/>
  <c r="N441" i="27"/>
  <c r="AO441" i="27" s="1"/>
  <c r="L53" i="43"/>
  <c r="O57" i="43"/>
  <c r="O55" i="43"/>
  <c r="AQ391" i="27"/>
  <c r="P407" i="27"/>
  <c r="P406" i="27"/>
  <c r="P405" i="27"/>
  <c r="O411" i="27"/>
  <c r="AP411" i="27" s="1"/>
  <c r="N411" i="27"/>
  <c r="AO411" i="27" s="1"/>
  <c r="O403" i="27"/>
  <c r="AP403" i="27" s="1"/>
  <c r="N403" i="27"/>
  <c r="AO403" i="27" s="1"/>
  <c r="O400" i="27"/>
  <c r="AP400" i="27" s="1"/>
  <c r="N400" i="27"/>
  <c r="AO400" i="27" s="1"/>
  <c r="O389" i="27"/>
  <c r="AP389" i="27" s="1"/>
  <c r="N389" i="27"/>
  <c r="AO389" i="27" s="1"/>
  <c r="N382" i="27" l="1"/>
  <c r="AO382" i="27" s="1"/>
  <c r="N419" i="27"/>
  <c r="AO419" i="27" s="1"/>
  <c r="O419" i="27"/>
  <c r="AP419" i="27" s="1"/>
  <c r="O404" i="27"/>
  <c r="AP404" i="27" s="1"/>
  <c r="N393" i="27"/>
  <c r="AO393" i="27" s="1"/>
  <c r="N404" i="27"/>
  <c r="AO404" i="27" s="1"/>
  <c r="O393" i="27"/>
  <c r="AP393" i="27" s="1"/>
  <c r="O382" i="27"/>
  <c r="AP382" i="27" s="1"/>
  <c r="O53" i="43"/>
  <c r="M389" i="27" l="1"/>
  <c r="AN389" i="27" s="1"/>
  <c r="M411" i="27"/>
  <c r="AN411" i="27" s="1"/>
  <c r="M403" i="27"/>
  <c r="AN403" i="27" s="1"/>
  <c r="M400" i="27"/>
  <c r="AN400" i="27" s="1"/>
  <c r="O418" i="27"/>
  <c r="AP418" i="27" s="1"/>
  <c r="N418" i="27"/>
  <c r="AO418" i="27" s="1"/>
  <c r="M418" i="27"/>
  <c r="AN418" i="27" s="1"/>
  <c r="O52" i="43"/>
  <c r="O51" i="43"/>
  <c r="N49" i="43"/>
  <c r="M49" i="43"/>
  <c r="L49" i="43"/>
  <c r="O50" i="43"/>
  <c r="N377" i="27"/>
  <c r="AS373" i="27"/>
  <c r="AS371" i="27"/>
  <c r="AR371" i="27"/>
  <c r="AQ371" i="27"/>
  <c r="AS362" i="27"/>
  <c r="AS361" i="27"/>
  <c r="AS360" i="27"/>
  <c r="AS358" i="27"/>
  <c r="AQ358" i="27"/>
  <c r="AT373" i="27"/>
  <c r="AT371" i="27"/>
  <c r="N415" i="27" l="1"/>
  <c r="AO415" i="27" s="1"/>
  <c r="M415" i="27"/>
  <c r="AN415" i="27" s="1"/>
  <c r="M382" i="27"/>
  <c r="AN382" i="27" s="1"/>
  <c r="O415" i="27"/>
  <c r="AP415" i="27" s="1"/>
  <c r="P418" i="27"/>
  <c r="P415" i="27"/>
  <c r="M393" i="27"/>
  <c r="AN393" i="27" s="1"/>
  <c r="M404" i="27"/>
  <c r="AN404" i="27" s="1"/>
  <c r="O49" i="43"/>
  <c r="O355" i="27" l="1"/>
  <c r="AP355" i="27" s="1"/>
  <c r="N355" i="27"/>
  <c r="AO355" i="27" s="1"/>
  <c r="M355" i="27"/>
  <c r="AN355" i="27" s="1"/>
  <c r="P353" i="27"/>
  <c r="O352" i="27"/>
  <c r="AP352" i="27" s="1"/>
  <c r="N352" i="27"/>
  <c r="AO352" i="27" s="1"/>
  <c r="M352" i="27"/>
  <c r="AN352" i="27" s="1"/>
  <c r="P351" i="27"/>
  <c r="AR351" i="27"/>
  <c r="P350" i="27"/>
  <c r="P349" i="27"/>
  <c r="AR349" i="27"/>
  <c r="P347" i="27"/>
  <c r="O366" i="27"/>
  <c r="AP366" i="27" s="1"/>
  <c r="O363" i="27"/>
  <c r="AP363" i="27" s="1"/>
  <c r="P362" i="27"/>
  <c r="P361" i="27"/>
  <c r="P360" i="27"/>
  <c r="P358" i="27"/>
  <c r="N366" i="27"/>
  <c r="AO366" i="27" s="1"/>
  <c r="N363" i="27"/>
  <c r="AO363" i="27" s="1"/>
  <c r="M366" i="27"/>
  <c r="AN366" i="27" s="1"/>
  <c r="M363" i="27"/>
  <c r="AN363" i="27" s="1"/>
  <c r="P371" i="27"/>
  <c r="P373" i="27"/>
  <c r="O377" i="27"/>
  <c r="O374" i="27"/>
  <c r="AP374" i="27" s="1"/>
  <c r="N374" i="27"/>
  <c r="AO374" i="27" s="1"/>
  <c r="M377" i="27"/>
  <c r="M374" i="27"/>
  <c r="AN374" i="27" s="1"/>
  <c r="O381" i="27"/>
  <c r="AP381" i="27" s="1"/>
  <c r="N381" i="27"/>
  <c r="AO381" i="27" s="1"/>
  <c r="M381" i="27"/>
  <c r="AN381" i="27" s="1"/>
  <c r="AR353" i="27"/>
  <c r="AR350" i="27"/>
  <c r="AR347" i="27"/>
  <c r="O48" i="43"/>
  <c r="O46" i="43"/>
  <c r="N43" i="43"/>
  <c r="M43" i="43"/>
  <c r="L43" i="43"/>
  <c r="AR342" i="27"/>
  <c r="AS334" i="27"/>
  <c r="AS332" i="27"/>
  <c r="AS331" i="27"/>
  <c r="AR334" i="27"/>
  <c r="AR332" i="27"/>
  <c r="AR331" i="27"/>
  <c r="AQ334" i="27"/>
  <c r="AQ332" i="27"/>
  <c r="AQ331" i="27"/>
  <c r="AS323" i="27"/>
  <c r="AS324" i="27"/>
  <c r="AS325" i="27"/>
  <c r="AR324" i="27"/>
  <c r="AR325" i="27"/>
  <c r="AQ324" i="27"/>
  <c r="AQ325" i="27"/>
  <c r="AQ323" i="27"/>
  <c r="AR320" i="27"/>
  <c r="AQ320" i="27"/>
  <c r="P342" i="27"/>
  <c r="N367" i="27" l="1"/>
  <c r="AO367" i="27" s="1"/>
  <c r="N378" i="27"/>
  <c r="AO378" i="27" s="1"/>
  <c r="M378" i="27"/>
  <c r="AN378" i="27" s="1"/>
  <c r="O378" i="27"/>
  <c r="AP378" i="27" s="1"/>
  <c r="N356" i="27"/>
  <c r="AO356" i="27" s="1"/>
  <c r="O356" i="27"/>
  <c r="AP356" i="27" s="1"/>
  <c r="M345" i="27"/>
  <c r="AN345" i="27" s="1"/>
  <c r="N345" i="27"/>
  <c r="AO345" i="27" s="1"/>
  <c r="P352" i="27"/>
  <c r="O345" i="27"/>
  <c r="AP345" i="27" s="1"/>
  <c r="O367" i="27"/>
  <c r="AP367" i="27" s="1"/>
  <c r="P355" i="27"/>
  <c r="M356" i="27"/>
  <c r="AN356" i="27" s="1"/>
  <c r="M367" i="27"/>
  <c r="AN367" i="27" s="1"/>
  <c r="O43" i="43"/>
  <c r="P345" i="27" l="1"/>
  <c r="O315" i="27"/>
  <c r="AP315" i="27" s="1"/>
  <c r="N315" i="27"/>
  <c r="AO315" i="27" s="1"/>
  <c r="M315" i="27"/>
  <c r="AN315" i="27" s="1"/>
  <c r="P316" i="27"/>
  <c r="O318" i="27"/>
  <c r="AP318" i="27" s="1"/>
  <c r="N318" i="27"/>
  <c r="AO318" i="27" s="1"/>
  <c r="M318" i="27"/>
  <c r="AN318" i="27" s="1"/>
  <c r="P320" i="27"/>
  <c r="T320" i="27"/>
  <c r="O329" i="27"/>
  <c r="AP329" i="27" s="1"/>
  <c r="O326" i="27"/>
  <c r="AP326" i="27" s="1"/>
  <c r="N329" i="27"/>
  <c r="AO329" i="27" s="1"/>
  <c r="N326" i="27"/>
  <c r="AO326" i="27" s="1"/>
  <c r="M326" i="27"/>
  <c r="AN326" i="27" s="1"/>
  <c r="M329" i="27"/>
  <c r="AN329" i="27" s="1"/>
  <c r="M344" i="27"/>
  <c r="AN344" i="27" s="1"/>
  <c r="N344" i="27"/>
  <c r="AO344" i="27" s="1"/>
  <c r="P331" i="27"/>
  <c r="O340" i="27"/>
  <c r="O337" i="27"/>
  <c r="AP337" i="27" s="1"/>
  <c r="M337" i="27"/>
  <c r="AN337" i="27" s="1"/>
  <c r="M340" i="27"/>
  <c r="N340" i="27"/>
  <c r="N337" i="27"/>
  <c r="AO337" i="27" s="1"/>
  <c r="O344" i="27"/>
  <c r="AP344" i="27" s="1"/>
  <c r="N40" i="43"/>
  <c r="M40" i="43"/>
  <c r="L40" i="43"/>
  <c r="O42" i="43"/>
  <c r="O41" i="43"/>
  <c r="AS235" i="27"/>
  <c r="AR240" i="27"/>
  <c r="AR239" i="27"/>
  <c r="AR238" i="27"/>
  <c r="AR237" i="27"/>
  <c r="AR236" i="27"/>
  <c r="AR235" i="27"/>
  <c r="AS297" i="27"/>
  <c r="AQ299" i="27"/>
  <c r="AQ297" i="27"/>
  <c r="AS288" i="27"/>
  <c r="AS287" i="27"/>
  <c r="AS286" i="27"/>
  <c r="AS285" i="27"/>
  <c r="AS284" i="27"/>
  <c r="AR288" i="27"/>
  <c r="AR287" i="27"/>
  <c r="AR286" i="27"/>
  <c r="AR285" i="27"/>
  <c r="AR284" i="27"/>
  <c r="AR283" i="27"/>
  <c r="AQ288" i="27"/>
  <c r="AQ287" i="27"/>
  <c r="AQ286" i="27"/>
  <c r="AQ285" i="27"/>
  <c r="AQ284" i="27"/>
  <c r="AQ283" i="27"/>
  <c r="AS274" i="27"/>
  <c r="AQ274" i="27"/>
  <c r="AR274" i="27"/>
  <c r="O281" i="27"/>
  <c r="AP281" i="27" s="1"/>
  <c r="O278" i="27"/>
  <c r="AP278" i="27" s="1"/>
  <c r="P283" i="27"/>
  <c r="O292" i="27"/>
  <c r="AP292" i="27" s="1"/>
  <c r="O289" i="27"/>
  <c r="AP289" i="27" s="1"/>
  <c r="O300" i="27"/>
  <c r="AP300" i="27" s="1"/>
  <c r="O307" i="27"/>
  <c r="AP307" i="27" s="1"/>
  <c r="N281" i="27"/>
  <c r="AO281" i="27" s="1"/>
  <c r="N278" i="27"/>
  <c r="AO278" i="27" s="1"/>
  <c r="N292" i="27"/>
  <c r="AO292" i="27" s="1"/>
  <c r="N289" i="27"/>
  <c r="AO289" i="27" s="1"/>
  <c r="N300" i="27"/>
  <c r="AO300" i="27" s="1"/>
  <c r="N307" i="27"/>
  <c r="AO307" i="27" s="1"/>
  <c r="M341" i="27" l="1"/>
  <c r="AN341" i="27" s="1"/>
  <c r="N304" i="27"/>
  <c r="AO304" i="27" s="1"/>
  <c r="N293" i="27"/>
  <c r="AO293" i="27" s="1"/>
  <c r="O293" i="27"/>
  <c r="AP293" i="27" s="1"/>
  <c r="O304" i="27"/>
  <c r="AP304" i="27" s="1"/>
  <c r="M308" i="27"/>
  <c r="AN308" i="27" s="1"/>
  <c r="N330" i="27"/>
  <c r="AO330" i="27" s="1"/>
  <c r="N282" i="27"/>
  <c r="AO282" i="27" s="1"/>
  <c r="O282" i="27"/>
  <c r="AP282" i="27" s="1"/>
  <c r="O271" i="27"/>
  <c r="AP271" i="27" s="1"/>
  <c r="N271" i="27"/>
  <c r="AO271" i="27" s="1"/>
  <c r="P344" i="27"/>
  <c r="N341" i="27"/>
  <c r="AO341" i="27" s="1"/>
  <c r="AS320" i="27"/>
  <c r="N308" i="27"/>
  <c r="AO308" i="27" s="1"/>
  <c r="N319" i="27"/>
  <c r="AO319" i="27" s="1"/>
  <c r="O40" i="43"/>
  <c r="P315" i="27"/>
  <c r="O308" i="27"/>
  <c r="AP308" i="27" s="1"/>
  <c r="P318" i="27"/>
  <c r="O330" i="27"/>
  <c r="AP330" i="27" s="1"/>
  <c r="O319" i="27"/>
  <c r="AP319" i="27" s="1"/>
  <c r="M319" i="27"/>
  <c r="AN319" i="27" s="1"/>
  <c r="M330" i="27"/>
  <c r="AN330" i="27" s="1"/>
  <c r="O341" i="27"/>
  <c r="AP341" i="27" s="1"/>
  <c r="M281" i="27"/>
  <c r="AN281" i="27" s="1"/>
  <c r="M278" i="27"/>
  <c r="AN278" i="27" s="1"/>
  <c r="M292" i="27"/>
  <c r="AN292" i="27" s="1"/>
  <c r="M289" i="27"/>
  <c r="AN289" i="27" s="1"/>
  <c r="M300" i="27"/>
  <c r="AN300" i="27" s="1"/>
  <c r="M307" i="27"/>
  <c r="AN307" i="27" s="1"/>
  <c r="M304" i="27" l="1"/>
  <c r="AN304" i="27" s="1"/>
  <c r="M293" i="27"/>
  <c r="AN293" i="27" s="1"/>
  <c r="M271" i="27"/>
  <c r="AN271" i="27" s="1"/>
  <c r="P341" i="27"/>
  <c r="P308" i="27"/>
  <c r="M282" i="27"/>
  <c r="AN282" i="27" s="1"/>
  <c r="O37" i="43" l="1"/>
  <c r="O39" i="43"/>
  <c r="O38" i="43"/>
  <c r="AQ257" i="27"/>
  <c r="AQ251" i="27"/>
  <c r="AQ250" i="27"/>
  <c r="AQ249" i="27"/>
  <c r="AQ247" i="27"/>
  <c r="AQ246" i="27"/>
  <c r="O244" i="27"/>
  <c r="AP244" i="27" s="1"/>
  <c r="N244" i="27"/>
  <c r="AO244" i="27" s="1"/>
  <c r="M244" i="27"/>
  <c r="AN244" i="27" s="1"/>
  <c r="O241" i="27"/>
  <c r="AP241" i="27" s="1"/>
  <c r="N241" i="27"/>
  <c r="AO241" i="27" s="1"/>
  <c r="M22" i="27"/>
  <c r="AN22" i="27" s="1"/>
  <c r="M238" i="27"/>
  <c r="AN238" i="27" s="1"/>
  <c r="M13" i="27"/>
  <c r="AN13" i="27" s="1"/>
  <c r="O252" i="27"/>
  <c r="AP252" i="27" s="1"/>
  <c r="N252" i="27"/>
  <c r="AO252" i="27" s="1"/>
  <c r="M252" i="27"/>
  <c r="AN252" i="27" s="1"/>
  <c r="O266" i="27"/>
  <c r="AP266" i="27" s="1"/>
  <c r="O263" i="27"/>
  <c r="AP263" i="27" s="1"/>
  <c r="N263" i="27"/>
  <c r="AO263" i="27" s="1"/>
  <c r="M266" i="27"/>
  <c r="AN266" i="27" s="1"/>
  <c r="M263" i="27"/>
  <c r="AN263" i="27" s="1"/>
  <c r="AS217" i="27"/>
  <c r="AR217" i="27"/>
  <c r="AQ217" i="27"/>
  <c r="AS214" i="27"/>
  <c r="AS213" i="27"/>
  <c r="AS212" i="27"/>
  <c r="AS210" i="27"/>
  <c r="AS209" i="27"/>
  <c r="AR214" i="27"/>
  <c r="AR213" i="27"/>
  <c r="AR212" i="27"/>
  <c r="AR210" i="27"/>
  <c r="AR209" i="27"/>
  <c r="AQ214" i="27"/>
  <c r="AQ213" i="27"/>
  <c r="AQ212" i="27"/>
  <c r="AQ210" i="27"/>
  <c r="AQ209" i="27"/>
  <c r="N270" i="27"/>
  <c r="AO270" i="27" s="1"/>
  <c r="O270" i="27"/>
  <c r="AP270" i="27" s="1"/>
  <c r="N256" i="27" l="1"/>
  <c r="AO256" i="27" s="1"/>
  <c r="M16" i="27"/>
  <c r="AN16" i="27" s="1"/>
  <c r="N267" i="27"/>
  <c r="AO267" i="27" s="1"/>
  <c r="O245" i="27"/>
  <c r="AP245" i="27" s="1"/>
  <c r="O267" i="27"/>
  <c r="AP267" i="27" s="1"/>
  <c r="M256" i="27"/>
  <c r="AN256" i="27" s="1"/>
  <c r="O256" i="27"/>
  <c r="AP256" i="27" s="1"/>
  <c r="N245" i="27"/>
  <c r="AO245" i="27" s="1"/>
  <c r="M241" i="27"/>
  <c r="AN241" i="27" s="1"/>
  <c r="N234" i="27"/>
  <c r="AO234" i="27" s="1"/>
  <c r="M245" i="27"/>
  <c r="AN245" i="27" s="1"/>
  <c r="O234" i="27"/>
  <c r="AP234" i="27" s="1"/>
  <c r="M270" i="27"/>
  <c r="AN270" i="27" s="1"/>
  <c r="O36" i="43"/>
  <c r="N33" i="43"/>
  <c r="M33" i="43"/>
  <c r="L33" i="43"/>
  <c r="O34" i="43"/>
  <c r="O207" i="27"/>
  <c r="AP207" i="27" s="1"/>
  <c r="N203" i="27"/>
  <c r="AO203" i="27" s="1"/>
  <c r="O204" i="27"/>
  <c r="AP204" i="27" s="1"/>
  <c r="P214" i="27"/>
  <c r="P213" i="27"/>
  <c r="P212" i="27"/>
  <c r="P210" i="27"/>
  <c r="P209" i="27"/>
  <c r="O218" i="27"/>
  <c r="AP218" i="27" s="1"/>
  <c r="O215" i="27"/>
  <c r="AP215" i="27" s="1"/>
  <c r="P217" i="27"/>
  <c r="O229" i="27"/>
  <c r="O226" i="27"/>
  <c r="AP226" i="27" s="1"/>
  <c r="O233" i="27"/>
  <c r="AP233" i="27" s="1"/>
  <c r="N207" i="27"/>
  <c r="AO207" i="27" s="1"/>
  <c r="N218" i="27"/>
  <c r="AO218" i="27" s="1"/>
  <c r="N215" i="27"/>
  <c r="AO215" i="27" s="1"/>
  <c r="T209" i="27"/>
  <c r="N229" i="27"/>
  <c r="N226" i="27"/>
  <c r="AO226" i="27" s="1"/>
  <c r="N233" i="27"/>
  <c r="AO233" i="27" s="1"/>
  <c r="N18" i="27" l="1"/>
  <c r="AO18" i="27" s="1"/>
  <c r="N230" i="27"/>
  <c r="AO230" i="27" s="1"/>
  <c r="M234" i="27"/>
  <c r="AN234" i="27" s="1"/>
  <c r="M267" i="27"/>
  <c r="AN267" i="27" s="1"/>
  <c r="M19" i="27"/>
  <c r="AN19" i="27" s="1"/>
  <c r="O230" i="27"/>
  <c r="AP230" i="27" s="1"/>
  <c r="N204" i="27"/>
  <c r="AO204" i="27" s="1"/>
  <c r="O208" i="27"/>
  <c r="AP208" i="27" s="1"/>
  <c r="O33" i="43"/>
  <c r="O197" i="27"/>
  <c r="AP197" i="27" s="1"/>
  <c r="P215" i="27"/>
  <c r="N208" i="27"/>
  <c r="AO208" i="27" s="1"/>
  <c r="O219" i="27"/>
  <c r="AP219" i="27" s="1"/>
  <c r="N197" i="27"/>
  <c r="AO197" i="27" s="1"/>
  <c r="N219" i="27"/>
  <c r="AO219" i="27" s="1"/>
  <c r="M12" i="27" l="1"/>
  <c r="AN12" i="27" s="1"/>
  <c r="N19" i="27"/>
  <c r="AO19" i="27" s="1"/>
  <c r="M207" i="27"/>
  <c r="AN207" i="27" s="1"/>
  <c r="M233" i="27"/>
  <c r="AN233" i="27" s="1"/>
  <c r="M218" i="27"/>
  <c r="AN218" i="27" s="1"/>
  <c r="M215" i="27"/>
  <c r="AN215" i="27" s="1"/>
  <c r="M229" i="27"/>
  <c r="M226" i="27"/>
  <c r="AN226" i="27" s="1"/>
  <c r="N29" i="43"/>
  <c r="M29" i="43"/>
  <c r="O32" i="43"/>
  <c r="O30" i="43"/>
  <c r="L29" i="43"/>
  <c r="AS172" i="27"/>
  <c r="AR177" i="27"/>
  <c r="AR176" i="27"/>
  <c r="AR175" i="27"/>
  <c r="AR173" i="27"/>
  <c r="AR172" i="27"/>
  <c r="AQ175" i="27"/>
  <c r="AS175" i="27"/>
  <c r="O170" i="27"/>
  <c r="O167" i="27"/>
  <c r="AP167" i="27" s="1"/>
  <c r="P177" i="27"/>
  <c r="P176" i="27"/>
  <c r="P175" i="27"/>
  <c r="P174" i="27"/>
  <c r="P173" i="27"/>
  <c r="P172" i="27"/>
  <c r="O181" i="27"/>
  <c r="O178" i="27"/>
  <c r="AP178" i="27" s="1"/>
  <c r="O192" i="27"/>
  <c r="O189" i="27"/>
  <c r="AP189" i="27" s="1"/>
  <c r="O196" i="27"/>
  <c r="AP196" i="27" s="1"/>
  <c r="N170" i="27"/>
  <c r="N167" i="27"/>
  <c r="AO167" i="27" s="1"/>
  <c r="N181" i="27"/>
  <c r="N178" i="27"/>
  <c r="AO178" i="27" s="1"/>
  <c r="N192" i="27"/>
  <c r="N189" i="27"/>
  <c r="AO189" i="27" s="1"/>
  <c r="N196" i="27"/>
  <c r="AO196" i="27" s="1"/>
  <c r="M230" i="27" l="1"/>
  <c r="AN230" i="27" s="1"/>
  <c r="N12" i="27"/>
  <c r="AO12" i="27" s="1"/>
  <c r="N193" i="27"/>
  <c r="AO193" i="27" s="1"/>
  <c r="O193" i="27"/>
  <c r="AP193" i="27" s="1"/>
  <c r="O160" i="27"/>
  <c r="AP160" i="27" s="1"/>
  <c r="O29" i="43"/>
  <c r="M219" i="27"/>
  <c r="AN219" i="27" s="1"/>
  <c r="N182" i="27"/>
  <c r="AO182" i="27" s="1"/>
  <c r="O182" i="27"/>
  <c r="AP182" i="27" s="1"/>
  <c r="M204" i="27"/>
  <c r="AN204" i="27" s="1"/>
  <c r="M208" i="27"/>
  <c r="AN208" i="27" s="1"/>
  <c r="N160" i="27"/>
  <c r="AO160" i="27" s="1"/>
  <c r="O171" i="27"/>
  <c r="AP171" i="27" s="1"/>
  <c r="N171" i="27"/>
  <c r="AO171" i="27" s="1"/>
  <c r="M197" i="27" l="1"/>
  <c r="AN197" i="27" s="1"/>
  <c r="M170" i="27"/>
  <c r="M167" i="27"/>
  <c r="AN167" i="27" s="1"/>
  <c r="AQ151" i="27"/>
  <c r="AQ150" i="27"/>
  <c r="AQ149" i="27"/>
  <c r="AQ143" i="27"/>
  <c r="AQ142" i="27"/>
  <c r="AQ140" i="27"/>
  <c r="AQ139" i="27"/>
  <c r="AQ138" i="27"/>
  <c r="AQ136" i="27"/>
  <c r="AQ135" i="27"/>
  <c r="M181" i="27"/>
  <c r="M178" i="27"/>
  <c r="AN178" i="27" s="1"/>
  <c r="M192" i="27"/>
  <c r="M189" i="27"/>
  <c r="AN189" i="27" s="1"/>
  <c r="M196" i="27"/>
  <c r="AN196" i="27" s="1"/>
  <c r="O28" i="43"/>
  <c r="O26" i="43"/>
  <c r="O15" i="43"/>
  <c r="O16" i="43"/>
  <c r="O24" i="43"/>
  <c r="L24" i="43"/>
  <c r="M133" i="27"/>
  <c r="AN133" i="27" s="1"/>
  <c r="M130" i="27"/>
  <c r="AN130" i="27" s="1"/>
  <c r="O133" i="27"/>
  <c r="AP133" i="27" s="1"/>
  <c r="N133" i="27"/>
  <c r="AO133" i="27" s="1"/>
  <c r="O130" i="27"/>
  <c r="AP130" i="27" s="1"/>
  <c r="N130" i="27"/>
  <c r="AO130" i="27" s="1"/>
  <c r="O144" i="27"/>
  <c r="AP144" i="27" s="1"/>
  <c r="N144" i="27"/>
  <c r="AO144" i="27" s="1"/>
  <c r="O141" i="27"/>
  <c r="AP141" i="27" s="1"/>
  <c r="N141" i="27"/>
  <c r="AO141" i="27" s="1"/>
  <c r="M144" i="27"/>
  <c r="AN144" i="27" s="1"/>
  <c r="M141" i="27"/>
  <c r="AN141" i="27" s="1"/>
  <c r="O155" i="27"/>
  <c r="O152" i="27"/>
  <c r="AP152" i="27" s="1"/>
  <c r="N155" i="27"/>
  <c r="N152" i="27"/>
  <c r="AO152" i="27" s="1"/>
  <c r="M155" i="27"/>
  <c r="M152" i="27"/>
  <c r="AN152" i="27" s="1"/>
  <c r="O159" i="27"/>
  <c r="AP159" i="27" s="1"/>
  <c r="N159" i="27"/>
  <c r="AO159" i="27" s="1"/>
  <c r="N156" i="27" l="1"/>
  <c r="AO156" i="27" s="1"/>
  <c r="M193" i="27"/>
  <c r="AN193" i="27" s="1"/>
  <c r="O156" i="27"/>
  <c r="AP156" i="27" s="1"/>
  <c r="M182" i="27"/>
  <c r="AN182" i="27" s="1"/>
  <c r="O134" i="27"/>
  <c r="AP134" i="27" s="1"/>
  <c r="M145" i="27"/>
  <c r="AN145" i="27" s="1"/>
  <c r="N145" i="27"/>
  <c r="AO145" i="27" s="1"/>
  <c r="N123" i="27"/>
  <c r="AO123" i="27" s="1"/>
  <c r="M171" i="27"/>
  <c r="AN171" i="27" s="1"/>
  <c r="O123" i="27"/>
  <c r="AP123" i="27" s="1"/>
  <c r="M160" i="27"/>
  <c r="AN160" i="27" s="1"/>
  <c r="M123" i="27"/>
  <c r="AN123" i="27" s="1"/>
  <c r="N134" i="27"/>
  <c r="AO134" i="27" s="1"/>
  <c r="M134" i="27"/>
  <c r="AN134" i="27" s="1"/>
  <c r="O145" i="27"/>
  <c r="AP145" i="27" s="1"/>
  <c r="M159" i="27"/>
  <c r="AN159" i="27" s="1"/>
  <c r="O85" i="27"/>
  <c r="AP85" i="27" s="1"/>
  <c r="N85" i="27"/>
  <c r="AO85" i="27" s="1"/>
  <c r="M156" i="27" l="1"/>
  <c r="AN156" i="27" s="1"/>
  <c r="N82" i="27"/>
  <c r="AO82" i="27" s="1"/>
  <c r="O82" i="27"/>
  <c r="AP82" i="27" s="1"/>
  <c r="O81" i="27"/>
  <c r="N81" i="27"/>
  <c r="O78" i="27"/>
  <c r="AP78" i="27" s="1"/>
  <c r="N78" i="27"/>
  <c r="AO78" i="27" s="1"/>
  <c r="O70" i="27"/>
  <c r="AP70" i="27" s="1"/>
  <c r="N70" i="27"/>
  <c r="AO70" i="27" s="1"/>
  <c r="O67" i="27"/>
  <c r="AP67" i="27" s="1"/>
  <c r="N67" i="27"/>
  <c r="AO67" i="27" s="1"/>
  <c r="O59" i="27"/>
  <c r="AP59" i="27" s="1"/>
  <c r="N59" i="27"/>
  <c r="AO59" i="27" s="1"/>
  <c r="O56" i="27"/>
  <c r="AP56" i="27" s="1"/>
  <c r="N56" i="27"/>
  <c r="AO56" i="27" s="1"/>
  <c r="AS13" i="27"/>
  <c r="AS14" i="27"/>
  <c r="AS15" i="27"/>
  <c r="AS16" i="27"/>
  <c r="AS17" i="27"/>
  <c r="AS18" i="27"/>
  <c r="AS20" i="27"/>
  <c r="AS21" i="27"/>
  <c r="AS24" i="27"/>
  <c r="AS25" i="27"/>
  <c r="AS26" i="27"/>
  <c r="AS27" i="27"/>
  <c r="AS28" i="27"/>
  <c r="AS29" i="27"/>
  <c r="AS31" i="27"/>
  <c r="AS32" i="27"/>
  <c r="AS35" i="27"/>
  <c r="AS36" i="27"/>
  <c r="AS38" i="27"/>
  <c r="AS39" i="27"/>
  <c r="AS40" i="27"/>
  <c r="AS46" i="27"/>
  <c r="AS47" i="27"/>
  <c r="AS50" i="27"/>
  <c r="AS51" i="27"/>
  <c r="AS52" i="27"/>
  <c r="AS53" i="27"/>
  <c r="AS54" i="27"/>
  <c r="AS55" i="27"/>
  <c r="AS58" i="27"/>
  <c r="AS61" i="27"/>
  <c r="AS62" i="27"/>
  <c r="AS63" i="27"/>
  <c r="AS64" i="27"/>
  <c r="AS65" i="27"/>
  <c r="AS66" i="27"/>
  <c r="AS69" i="27"/>
  <c r="AS75" i="27"/>
  <c r="AS76" i="27"/>
  <c r="AS77" i="27"/>
  <c r="AS83" i="27"/>
  <c r="AS84" i="27"/>
  <c r="AS87" i="27"/>
  <c r="AS88" i="27"/>
  <c r="AS89" i="27"/>
  <c r="AS90" i="27"/>
  <c r="AS91" i="27"/>
  <c r="AS92" i="27"/>
  <c r="AS95" i="27"/>
  <c r="AS98" i="27"/>
  <c r="AS99" i="27"/>
  <c r="AS100" i="27"/>
  <c r="AS101" i="27"/>
  <c r="AS102" i="27"/>
  <c r="AS103" i="27"/>
  <c r="AS106" i="27"/>
  <c r="AS110" i="27"/>
  <c r="AS112" i="27"/>
  <c r="AS113" i="27"/>
  <c r="AS114" i="27"/>
  <c r="AS120" i="27"/>
  <c r="AS124" i="27"/>
  <c r="AS125" i="27"/>
  <c r="AS127" i="27"/>
  <c r="AS128" i="27"/>
  <c r="AS129" i="27"/>
  <c r="AS131" i="27"/>
  <c r="AS132" i="27"/>
  <c r="AS135" i="27"/>
  <c r="AS136" i="27"/>
  <c r="AS138" i="27"/>
  <c r="AS139" i="27"/>
  <c r="AS140" i="27"/>
  <c r="AS142" i="27"/>
  <c r="AS143" i="27"/>
  <c r="AS149" i="27"/>
  <c r="AS150" i="27"/>
  <c r="AS151" i="27"/>
  <c r="AS157" i="27"/>
  <c r="AS161" i="27"/>
  <c r="AS162" i="27"/>
  <c r="AS164" i="27"/>
  <c r="AS165" i="27"/>
  <c r="AS166" i="27"/>
  <c r="AS173" i="27"/>
  <c r="AS176" i="27"/>
  <c r="AS177" i="27"/>
  <c r="AS186" i="27"/>
  <c r="AS187" i="27"/>
  <c r="AS194" i="27"/>
  <c r="AS198" i="27"/>
  <c r="AS199" i="27"/>
  <c r="AS201" i="27"/>
  <c r="AS202" i="27"/>
  <c r="AS203" i="27"/>
  <c r="AS206" i="27"/>
  <c r="AS220" i="27"/>
  <c r="AS224" i="27"/>
  <c r="AS231" i="27"/>
  <c r="AS236" i="27"/>
  <c r="AS238" i="27"/>
  <c r="AS239" i="27"/>
  <c r="AS240" i="27"/>
  <c r="AS246" i="27"/>
  <c r="AS247" i="27"/>
  <c r="AS249" i="27"/>
  <c r="AS250" i="27"/>
  <c r="AS251" i="27"/>
  <c r="AS257" i="27"/>
  <c r="AS258" i="27"/>
  <c r="AS260" i="27"/>
  <c r="AS261" i="27"/>
  <c r="AS262" i="27"/>
  <c r="AS268" i="27"/>
  <c r="AS269" i="27"/>
  <c r="AS272" i="27"/>
  <c r="AS273" i="27"/>
  <c r="AS275" i="27"/>
  <c r="AS276" i="27"/>
  <c r="AS277" i="27"/>
  <c r="AS279" i="27"/>
  <c r="AS280" i="27"/>
  <c r="AS283" i="27"/>
  <c r="AS290" i="27"/>
  <c r="AS291" i="27"/>
  <c r="AS299" i="27"/>
  <c r="AS305" i="27"/>
  <c r="AS309" i="27"/>
  <c r="AS310" i="27"/>
  <c r="AS311" i="27"/>
  <c r="AS312" i="27"/>
  <c r="AS313" i="27"/>
  <c r="AS314" i="27"/>
  <c r="AS316" i="27"/>
  <c r="AS317" i="27"/>
  <c r="AS321" i="27"/>
  <c r="AS322" i="27"/>
  <c r="AS327" i="27"/>
  <c r="AS328" i="27"/>
  <c r="AS342" i="27"/>
  <c r="AS347" i="27"/>
  <c r="AS349" i="27"/>
  <c r="AS350" i="27"/>
  <c r="AS351" i="27"/>
  <c r="AS353" i="27"/>
  <c r="AS364" i="27"/>
  <c r="AS379" i="27"/>
  <c r="AS383" i="27"/>
  <c r="AS384" i="27"/>
  <c r="AS385" i="27"/>
  <c r="AS386" i="27"/>
  <c r="AS387" i="27"/>
  <c r="AS388" i="27"/>
  <c r="AS391" i="27"/>
  <c r="AS394" i="27"/>
  <c r="AS395" i="27"/>
  <c r="AS396" i="27"/>
  <c r="AS397" i="27"/>
  <c r="AS398" i="27"/>
  <c r="AS399" i="27"/>
  <c r="AS402" i="27"/>
  <c r="AS408" i="27"/>
  <c r="AS409" i="27"/>
  <c r="AS410" i="27"/>
  <c r="AS416" i="27"/>
  <c r="AS420" i="27"/>
  <c r="AS421" i="27"/>
  <c r="AS423" i="27"/>
  <c r="AS424" i="27"/>
  <c r="AS425" i="27"/>
  <c r="AS432" i="27"/>
  <c r="AS434" i="27"/>
  <c r="AS435" i="27"/>
  <c r="AS436" i="27"/>
  <c r="AS445" i="27"/>
  <c r="AS446" i="27"/>
  <c r="AS447" i="27"/>
  <c r="AS453" i="27"/>
  <c r="AS457" i="27"/>
  <c r="AS458" i="27"/>
  <c r="AS459" i="27"/>
  <c r="AS460" i="27"/>
  <c r="AS461" i="27"/>
  <c r="AS462" i="27"/>
  <c r="AS464" i="27"/>
  <c r="AS465" i="27"/>
  <c r="AS469" i="27"/>
  <c r="AS470" i="27"/>
  <c r="AS471" i="27"/>
  <c r="AS472" i="27"/>
  <c r="AS473" i="27"/>
  <c r="AS475" i="27"/>
  <c r="AS476" i="27"/>
  <c r="AS480" i="27"/>
  <c r="AS482" i="27"/>
  <c r="AS483" i="27"/>
  <c r="AS484" i="27"/>
  <c r="AS490" i="27"/>
  <c r="AS494" i="27"/>
  <c r="AS495" i="27"/>
  <c r="AS497" i="27"/>
  <c r="AS498" i="27"/>
  <c r="AS499" i="27"/>
  <c r="AS501" i="27"/>
  <c r="AS508" i="27"/>
  <c r="AS509" i="27"/>
  <c r="AS510" i="27"/>
  <c r="AS512" i="27"/>
  <c r="AS519" i="27"/>
  <c r="AS520" i="27"/>
  <c r="AS521" i="27"/>
  <c r="AS527" i="27"/>
  <c r="AS528" i="27"/>
  <c r="AS531" i="27"/>
  <c r="AS532" i="27"/>
  <c r="AS534" i="27"/>
  <c r="AS535" i="27"/>
  <c r="AS536" i="27"/>
  <c r="AS539" i="27"/>
  <c r="AS542" i="27"/>
  <c r="AS543" i="27"/>
  <c r="AS545" i="27"/>
  <c r="AS546" i="27"/>
  <c r="AS547" i="27"/>
  <c r="AS550" i="27"/>
  <c r="AS556" i="27"/>
  <c r="AS557" i="27"/>
  <c r="AS558" i="27"/>
  <c r="AS564" i="27"/>
  <c r="AS568" i="27"/>
  <c r="AS569" i="27"/>
  <c r="AS571" i="27"/>
  <c r="AS572" i="27"/>
  <c r="AS573" i="27"/>
  <c r="AS576" i="27"/>
  <c r="AS579" i="27"/>
  <c r="AS580" i="27"/>
  <c r="AS582" i="27"/>
  <c r="AS583" i="27"/>
  <c r="AS584" i="27"/>
  <c r="AS587" i="27"/>
  <c r="AS591" i="27"/>
  <c r="AS593" i="27"/>
  <c r="AS594" i="27"/>
  <c r="AS601" i="27"/>
  <c r="AS605" i="27"/>
  <c r="AS606" i="27"/>
  <c r="AS608" i="27"/>
  <c r="AS609" i="27"/>
  <c r="AS610" i="27"/>
  <c r="AS616" i="27"/>
  <c r="AS617" i="27"/>
  <c r="AS619" i="27"/>
  <c r="AS620" i="27"/>
  <c r="AS621" i="27"/>
  <c r="AS627" i="27"/>
  <c r="AS628" i="27"/>
  <c r="AS630" i="27"/>
  <c r="AS632" i="27"/>
  <c r="AS638" i="27"/>
  <c r="AS639" i="27"/>
  <c r="AS642" i="27"/>
  <c r="AS643" i="27"/>
  <c r="AS644" i="27"/>
  <c r="AS645" i="27"/>
  <c r="AS646" i="27"/>
  <c r="AS647" i="27"/>
  <c r="AS650" i="27"/>
  <c r="AS653" i="27"/>
  <c r="AS654" i="27"/>
  <c r="AS655" i="27"/>
  <c r="AS656" i="27"/>
  <c r="AS657" i="27"/>
  <c r="AS658" i="27"/>
  <c r="AS661" i="27"/>
  <c r="AS675" i="27"/>
  <c r="AS12" i="27"/>
  <c r="AR13" i="27"/>
  <c r="AR14" i="27"/>
  <c r="AR15" i="27"/>
  <c r="AR16" i="27"/>
  <c r="AR17" i="27"/>
  <c r="AR18" i="27"/>
  <c r="AR20" i="27"/>
  <c r="AR21" i="27"/>
  <c r="AR24" i="27"/>
  <c r="AR25" i="27"/>
  <c r="AR26" i="27"/>
  <c r="AR27" i="27"/>
  <c r="AR28" i="27"/>
  <c r="AR29" i="27"/>
  <c r="AR31" i="27"/>
  <c r="AR32" i="27"/>
  <c r="AR35" i="27"/>
  <c r="AR36" i="27"/>
  <c r="AR37" i="27"/>
  <c r="AR38" i="27"/>
  <c r="AR39" i="27"/>
  <c r="AR40" i="27"/>
  <c r="AR46" i="27"/>
  <c r="AR47" i="27"/>
  <c r="AR50" i="27"/>
  <c r="AR51" i="27"/>
  <c r="AR52" i="27"/>
  <c r="AR53" i="27"/>
  <c r="AR54" i="27"/>
  <c r="AR55" i="27"/>
  <c r="AR58" i="27"/>
  <c r="AR61" i="27"/>
  <c r="AR62" i="27"/>
  <c r="AR63" i="27"/>
  <c r="AR64" i="27"/>
  <c r="AR65" i="27"/>
  <c r="AR66" i="27"/>
  <c r="AR69" i="27"/>
  <c r="AR75" i="27"/>
  <c r="AR76" i="27"/>
  <c r="AR77" i="27"/>
  <c r="AR83" i="27"/>
  <c r="AR84" i="27"/>
  <c r="AR87" i="27"/>
  <c r="AR88" i="27"/>
  <c r="AR89" i="27"/>
  <c r="AR90" i="27"/>
  <c r="AR91" i="27"/>
  <c r="AR92" i="27"/>
  <c r="AR95" i="27"/>
  <c r="AR98" i="27"/>
  <c r="AR99" i="27"/>
  <c r="AR100" i="27"/>
  <c r="AR101" i="27"/>
  <c r="AR102" i="27"/>
  <c r="AR103" i="27"/>
  <c r="AR106" i="27"/>
  <c r="AR110" i="27"/>
  <c r="AR112" i="27"/>
  <c r="AR113" i="27"/>
  <c r="AR114" i="27"/>
  <c r="AR120" i="27"/>
  <c r="AR124" i="27"/>
  <c r="AR125" i="27"/>
  <c r="AR127" i="27"/>
  <c r="AR128" i="27"/>
  <c r="AR129" i="27"/>
  <c r="AR131" i="27"/>
  <c r="AR132" i="27"/>
  <c r="AR135" i="27"/>
  <c r="AR136" i="27"/>
  <c r="AR139" i="27"/>
  <c r="AR140" i="27"/>
  <c r="AR142" i="27"/>
  <c r="AR143" i="27"/>
  <c r="AR149" i="27"/>
  <c r="AR150" i="27"/>
  <c r="AR151" i="27"/>
  <c r="AR157" i="27"/>
  <c r="AR161" i="27"/>
  <c r="AR162" i="27"/>
  <c r="AR164" i="27"/>
  <c r="AR165" i="27"/>
  <c r="AR166" i="27"/>
  <c r="AR186" i="27"/>
  <c r="AR187" i="27"/>
  <c r="AR194" i="27"/>
  <c r="AR198" i="27"/>
  <c r="AR199" i="27"/>
  <c r="AR201" i="27"/>
  <c r="AR202" i="27"/>
  <c r="AR203" i="27"/>
  <c r="AR206" i="27"/>
  <c r="AR220" i="27"/>
  <c r="AR224" i="27"/>
  <c r="AR231" i="27"/>
  <c r="AR246" i="27"/>
  <c r="AR247" i="27"/>
  <c r="AR249" i="27"/>
  <c r="AR250" i="27"/>
  <c r="AR251" i="27"/>
  <c r="AR257" i="27"/>
  <c r="AR258" i="27"/>
  <c r="AR259" i="27"/>
  <c r="AR260" i="27"/>
  <c r="AR261" i="27"/>
  <c r="AR262" i="27"/>
  <c r="AR264" i="27"/>
  <c r="AR268" i="27"/>
  <c r="AR269" i="27"/>
  <c r="AR272" i="27"/>
  <c r="AR273" i="27"/>
  <c r="AR275" i="27"/>
  <c r="AR276" i="27"/>
  <c r="AR277" i="27"/>
  <c r="AR279" i="27"/>
  <c r="AR280" i="27"/>
  <c r="AR290" i="27"/>
  <c r="AR291" i="27"/>
  <c r="AR297" i="27"/>
  <c r="AR299" i="27"/>
  <c r="AR305" i="27"/>
  <c r="AR309" i="27"/>
  <c r="AR310" i="27"/>
  <c r="AR311" i="27"/>
  <c r="AR312" i="27"/>
  <c r="AR313" i="27"/>
  <c r="AR314" i="27"/>
  <c r="AR316" i="27"/>
  <c r="AR317" i="27"/>
  <c r="AR321" i="27"/>
  <c r="AR322" i="27"/>
  <c r="AR323" i="27"/>
  <c r="AR327" i="27"/>
  <c r="AR328" i="27"/>
  <c r="AR358" i="27"/>
  <c r="AR360" i="27"/>
  <c r="AR361" i="27"/>
  <c r="AR362" i="27"/>
  <c r="AR364" i="27"/>
  <c r="AR373" i="27"/>
  <c r="AR379" i="27"/>
  <c r="AR383" i="27"/>
  <c r="AR384" i="27"/>
  <c r="AR385" i="27"/>
  <c r="AR386" i="27"/>
  <c r="AR387" i="27"/>
  <c r="AR388" i="27"/>
  <c r="AR391" i="27"/>
  <c r="AR394" i="27"/>
  <c r="AR395" i="27"/>
  <c r="AR396" i="27"/>
  <c r="AR397" i="27"/>
  <c r="AR398" i="27"/>
  <c r="AR399" i="27"/>
  <c r="AR402" i="27"/>
  <c r="AR408" i="27"/>
  <c r="AR409" i="27"/>
  <c r="AR410" i="27"/>
  <c r="AR416" i="27"/>
  <c r="AR420" i="27"/>
  <c r="AR421" i="27"/>
  <c r="AR423" i="27"/>
  <c r="AR424" i="27"/>
  <c r="AR425" i="27"/>
  <c r="AR432" i="27"/>
  <c r="AR434" i="27"/>
  <c r="AR435" i="27"/>
  <c r="AR436" i="27"/>
  <c r="AR445" i="27"/>
  <c r="AR446" i="27"/>
  <c r="AR447" i="27"/>
  <c r="AR453" i="27"/>
  <c r="AR457" i="27"/>
  <c r="AR458" i="27"/>
  <c r="AR459" i="27"/>
  <c r="AR460" i="27"/>
  <c r="AR461" i="27"/>
  <c r="AR462" i="27"/>
  <c r="AR464" i="27"/>
  <c r="AR465" i="27"/>
  <c r="AR469" i="27"/>
  <c r="AR470" i="27"/>
  <c r="AR471" i="27"/>
  <c r="AR472" i="27"/>
  <c r="AR473" i="27"/>
  <c r="AR475" i="27"/>
  <c r="AR476" i="27"/>
  <c r="AR480" i="27"/>
  <c r="AR482" i="27"/>
  <c r="AR483" i="27"/>
  <c r="AR484" i="27"/>
  <c r="AR490" i="27"/>
  <c r="AR494" i="27"/>
  <c r="AR495" i="27"/>
  <c r="AR497" i="27"/>
  <c r="AR498" i="27"/>
  <c r="AR499" i="27"/>
  <c r="AR501" i="27"/>
  <c r="AR508" i="27"/>
  <c r="AR509" i="27"/>
  <c r="AR510" i="27"/>
  <c r="AR512" i="27"/>
  <c r="AR519" i="27"/>
  <c r="AR520" i="27"/>
  <c r="AR521" i="27"/>
  <c r="AR527" i="27"/>
  <c r="AR528" i="27"/>
  <c r="AR531" i="27"/>
  <c r="AR532" i="27"/>
  <c r="AR534" i="27"/>
  <c r="AR535" i="27"/>
  <c r="AR536" i="27"/>
  <c r="AR539" i="27"/>
  <c r="AR542" i="27"/>
  <c r="AR543" i="27"/>
  <c r="AR545" i="27"/>
  <c r="AR546" i="27"/>
  <c r="AR547" i="27"/>
  <c r="AR550" i="27"/>
  <c r="AR556" i="27"/>
  <c r="AR557" i="27"/>
  <c r="AR558" i="27"/>
  <c r="AR564" i="27"/>
  <c r="AR568" i="27"/>
  <c r="AR569" i="27"/>
  <c r="AR571" i="27"/>
  <c r="AR572" i="27"/>
  <c r="AR573" i="27"/>
  <c r="AR576" i="27"/>
  <c r="AR579" i="27"/>
  <c r="AR580" i="27"/>
  <c r="AR582" i="27"/>
  <c r="AR583" i="27"/>
  <c r="AR584" i="27"/>
  <c r="AR587" i="27"/>
  <c r="AR591" i="27"/>
  <c r="AR593" i="27"/>
  <c r="AR594" i="27"/>
  <c r="AR601" i="27"/>
  <c r="AR605" i="27"/>
  <c r="AR606" i="27"/>
  <c r="AR608" i="27"/>
  <c r="AR609" i="27"/>
  <c r="AR610" i="27"/>
  <c r="AR616" i="27"/>
  <c r="AR617" i="27"/>
  <c r="AR619" i="27"/>
  <c r="AR620" i="27"/>
  <c r="AR621" i="27"/>
  <c r="AR627" i="27"/>
  <c r="AR628" i="27"/>
  <c r="AR630" i="27"/>
  <c r="AR632" i="27"/>
  <c r="AR638" i="27"/>
  <c r="AR639" i="27"/>
  <c r="AR642" i="27"/>
  <c r="AR643" i="27"/>
  <c r="AR644" i="27"/>
  <c r="AR645" i="27"/>
  <c r="AR646" i="27"/>
  <c r="AR647" i="27"/>
  <c r="AR650" i="27"/>
  <c r="AR653" i="27"/>
  <c r="AR654" i="27"/>
  <c r="AR655" i="27"/>
  <c r="AR656" i="27"/>
  <c r="AR657" i="27"/>
  <c r="AR658" i="27"/>
  <c r="AR661" i="27"/>
  <c r="AR675" i="27"/>
  <c r="AR12" i="27"/>
  <c r="AQ13" i="27"/>
  <c r="AQ14" i="27"/>
  <c r="AQ15" i="27"/>
  <c r="AQ16" i="27"/>
  <c r="AQ17" i="27"/>
  <c r="AQ18" i="27"/>
  <c r="AQ20" i="27"/>
  <c r="AQ21" i="27"/>
  <c r="AQ24" i="27"/>
  <c r="AQ25" i="27"/>
  <c r="AQ26" i="27"/>
  <c r="AQ27" i="27"/>
  <c r="AQ28" i="27"/>
  <c r="AQ29" i="27"/>
  <c r="AQ31" i="27"/>
  <c r="AQ32" i="27"/>
  <c r="AQ35" i="27"/>
  <c r="AQ36" i="27"/>
  <c r="AQ37" i="27"/>
  <c r="AQ38" i="27"/>
  <c r="AQ39" i="27"/>
  <c r="AQ40" i="27"/>
  <c r="AQ46" i="27"/>
  <c r="AQ47" i="27"/>
  <c r="AQ50" i="27"/>
  <c r="AQ52" i="27"/>
  <c r="AQ53" i="27"/>
  <c r="AQ54" i="27"/>
  <c r="AQ55" i="27"/>
  <c r="AQ58" i="27"/>
  <c r="AQ61" i="27"/>
  <c r="AQ62" i="27"/>
  <c r="AQ63" i="27"/>
  <c r="AQ64" i="27"/>
  <c r="AQ65" i="27"/>
  <c r="AQ66" i="27"/>
  <c r="AQ69" i="27"/>
  <c r="AQ75" i="27"/>
  <c r="AQ76" i="27"/>
  <c r="AQ77" i="27"/>
  <c r="AQ83" i="27"/>
  <c r="AQ84" i="27"/>
  <c r="AQ87" i="27"/>
  <c r="AQ88" i="27"/>
  <c r="AQ89" i="27"/>
  <c r="AQ90" i="27"/>
  <c r="AQ91" i="27"/>
  <c r="AQ92" i="27"/>
  <c r="AQ95" i="27"/>
  <c r="AQ98" i="27"/>
  <c r="AQ99" i="27"/>
  <c r="AQ100" i="27"/>
  <c r="AQ101" i="27"/>
  <c r="AQ102" i="27"/>
  <c r="AQ103" i="27"/>
  <c r="AQ106" i="27"/>
  <c r="AQ110" i="27"/>
  <c r="AQ112" i="27"/>
  <c r="AQ113" i="27"/>
  <c r="AQ114" i="27"/>
  <c r="AQ120" i="27"/>
  <c r="AQ124" i="27"/>
  <c r="AQ125" i="27"/>
  <c r="AQ127" i="27"/>
  <c r="AQ128" i="27"/>
  <c r="AQ129" i="27"/>
  <c r="AQ131" i="27"/>
  <c r="AQ132" i="27"/>
  <c r="AQ157" i="27"/>
  <c r="AQ161" i="27"/>
  <c r="AQ162" i="27"/>
  <c r="AQ164" i="27"/>
  <c r="AQ165" i="27"/>
  <c r="AQ166" i="27"/>
  <c r="AQ172" i="27"/>
  <c r="AQ173" i="27"/>
  <c r="AQ176" i="27"/>
  <c r="AQ177" i="27"/>
  <c r="AQ186" i="27"/>
  <c r="AQ187" i="27"/>
  <c r="AQ194" i="27"/>
  <c r="AQ198" i="27"/>
  <c r="AQ199" i="27"/>
  <c r="AQ201" i="27"/>
  <c r="AQ202" i="27"/>
  <c r="AQ203" i="27"/>
  <c r="AQ206" i="27"/>
  <c r="AQ220" i="27"/>
  <c r="AQ224" i="27"/>
  <c r="AQ231" i="27"/>
  <c r="AQ235" i="27"/>
  <c r="AQ236" i="27"/>
  <c r="AQ237" i="27"/>
  <c r="AQ238" i="27"/>
  <c r="AQ239" i="27"/>
  <c r="AQ240" i="27"/>
  <c r="AQ258" i="27"/>
  <c r="AQ259" i="27"/>
  <c r="AQ260" i="27"/>
  <c r="AQ261" i="27"/>
  <c r="AQ262" i="27"/>
  <c r="AQ264" i="27"/>
  <c r="AQ268" i="27"/>
  <c r="AQ269" i="27"/>
  <c r="AQ272" i="27"/>
  <c r="AQ273" i="27"/>
  <c r="AQ275" i="27"/>
  <c r="AQ276" i="27"/>
  <c r="AQ277" i="27"/>
  <c r="AQ279" i="27"/>
  <c r="AQ280" i="27"/>
  <c r="AQ290" i="27"/>
  <c r="AQ291" i="27"/>
  <c r="AQ305" i="27"/>
  <c r="AQ309" i="27"/>
  <c r="AQ310" i="27"/>
  <c r="AQ312" i="27"/>
  <c r="AQ313" i="27"/>
  <c r="AQ314" i="27"/>
  <c r="AQ316" i="27"/>
  <c r="AQ317" i="27"/>
  <c r="AQ321" i="27"/>
  <c r="AQ327" i="27"/>
  <c r="AQ328" i="27"/>
  <c r="AQ342" i="27"/>
  <c r="AQ347" i="27"/>
  <c r="AQ349" i="27"/>
  <c r="AQ350" i="27"/>
  <c r="AQ351" i="27"/>
  <c r="AQ353" i="27"/>
  <c r="AQ360" i="27"/>
  <c r="AQ361" i="27"/>
  <c r="AQ362" i="27"/>
  <c r="AQ364" i="27"/>
  <c r="AQ373" i="27"/>
  <c r="AQ379" i="27"/>
  <c r="AQ383" i="27"/>
  <c r="AQ384" i="27"/>
  <c r="AQ385" i="27"/>
  <c r="AQ386" i="27"/>
  <c r="AQ387" i="27"/>
  <c r="AQ388" i="27"/>
  <c r="AQ394" i="27"/>
  <c r="AQ395" i="27"/>
  <c r="AQ396" i="27"/>
  <c r="AQ397" i="27"/>
  <c r="AQ398" i="27"/>
  <c r="AQ399" i="27"/>
  <c r="AQ402" i="27"/>
  <c r="AQ408" i="27"/>
  <c r="AQ409" i="27"/>
  <c r="AQ410" i="27"/>
  <c r="AQ416" i="27"/>
  <c r="AQ420" i="27"/>
  <c r="AQ421" i="27"/>
  <c r="AQ423" i="27"/>
  <c r="AQ424" i="27"/>
  <c r="AQ425" i="27"/>
  <c r="AQ431" i="27"/>
  <c r="AQ432" i="27"/>
  <c r="AQ434" i="27"/>
  <c r="AQ435" i="27"/>
  <c r="AQ436" i="27"/>
  <c r="AQ446" i="27"/>
  <c r="AQ447" i="27"/>
  <c r="AQ453" i="27"/>
  <c r="AQ457" i="27"/>
  <c r="AQ458" i="27"/>
  <c r="AQ459" i="27"/>
  <c r="AQ460" i="27"/>
  <c r="AQ461" i="27"/>
  <c r="AQ462" i="27"/>
  <c r="AQ464" i="27"/>
  <c r="AQ465" i="27"/>
  <c r="AQ469" i="27"/>
  <c r="AQ470" i="27"/>
  <c r="AQ471" i="27"/>
  <c r="AQ472" i="27"/>
  <c r="AQ473" i="27"/>
  <c r="AQ475" i="27"/>
  <c r="AQ476" i="27"/>
  <c r="AQ480" i="27"/>
  <c r="AQ482" i="27"/>
  <c r="AQ483" i="27"/>
  <c r="AQ484" i="27"/>
  <c r="AQ490" i="27"/>
  <c r="AQ494" i="27"/>
  <c r="AQ495" i="27"/>
  <c r="AQ497" i="27"/>
  <c r="AQ498" i="27"/>
  <c r="AQ499" i="27"/>
  <c r="AQ501" i="27"/>
  <c r="AQ505" i="27"/>
  <c r="AQ506" i="27"/>
  <c r="AQ508" i="27"/>
  <c r="AQ509" i="27"/>
  <c r="AQ510" i="27"/>
  <c r="AQ512" i="27"/>
  <c r="AQ517" i="27"/>
  <c r="AQ519" i="27"/>
  <c r="AQ520" i="27"/>
  <c r="AQ521" i="27"/>
  <c r="AQ527" i="27"/>
  <c r="AQ528" i="27"/>
  <c r="AQ531" i="27"/>
  <c r="AQ532" i="27"/>
  <c r="AQ534" i="27"/>
  <c r="AQ535" i="27"/>
  <c r="AQ536" i="27"/>
  <c r="AQ539" i="27"/>
  <c r="AQ543" i="27"/>
  <c r="AQ545" i="27"/>
  <c r="AQ546" i="27"/>
  <c r="AQ547" i="27"/>
  <c r="AQ550" i="27"/>
  <c r="AQ556" i="27"/>
  <c r="AQ557" i="27"/>
  <c r="AQ558" i="27"/>
  <c r="AQ564" i="27"/>
  <c r="AQ568" i="27"/>
  <c r="AQ569" i="27"/>
  <c r="AQ571" i="27"/>
  <c r="AQ572" i="27"/>
  <c r="AQ573" i="27"/>
  <c r="AQ576" i="27"/>
  <c r="AQ579" i="27"/>
  <c r="AQ580" i="27"/>
  <c r="AQ582" i="27"/>
  <c r="AQ583" i="27"/>
  <c r="AQ584" i="27"/>
  <c r="AQ587" i="27"/>
  <c r="AQ591" i="27"/>
  <c r="AQ593" i="27"/>
  <c r="AQ594" i="27"/>
  <c r="AQ601" i="27"/>
  <c r="AQ605" i="27"/>
  <c r="AQ606" i="27"/>
  <c r="AQ608" i="27"/>
  <c r="AQ609" i="27"/>
  <c r="AQ610" i="27"/>
  <c r="AQ616" i="27"/>
  <c r="AQ617" i="27"/>
  <c r="AQ619" i="27"/>
  <c r="AQ620" i="27"/>
  <c r="AQ621" i="27"/>
  <c r="AQ627" i="27"/>
  <c r="AQ628" i="27"/>
  <c r="AQ630" i="27"/>
  <c r="AQ632" i="27"/>
  <c r="AQ638" i="27"/>
  <c r="AQ639" i="27"/>
  <c r="AQ642" i="27"/>
  <c r="AQ643" i="27"/>
  <c r="AQ644" i="27"/>
  <c r="AQ645" i="27"/>
  <c r="AQ646" i="27"/>
  <c r="AQ647" i="27"/>
  <c r="AQ650" i="27"/>
  <c r="AQ653" i="27"/>
  <c r="AQ654" i="27"/>
  <c r="AQ655" i="27"/>
  <c r="AQ656" i="27"/>
  <c r="AQ657" i="27"/>
  <c r="AQ658" i="27"/>
  <c r="AQ661" i="27"/>
  <c r="AQ675" i="27"/>
  <c r="AQ12" i="27"/>
  <c r="O96" i="27"/>
  <c r="AP96" i="27" s="1"/>
  <c r="P106" i="27"/>
  <c r="P103" i="27"/>
  <c r="P102" i="27"/>
  <c r="P101" i="27"/>
  <c r="P100" i="27"/>
  <c r="P99" i="27"/>
  <c r="P98" i="27"/>
  <c r="O107" i="27"/>
  <c r="AP107" i="27" s="1"/>
  <c r="O104" i="27"/>
  <c r="AP104" i="27" s="1"/>
  <c r="P114" i="27"/>
  <c r="P113" i="27"/>
  <c r="P112" i="27"/>
  <c r="P110" i="27"/>
  <c r="O118" i="27"/>
  <c r="O115" i="27"/>
  <c r="AP115" i="27" s="1"/>
  <c r="O122" i="27"/>
  <c r="AP122" i="27" s="1"/>
  <c r="N96" i="27"/>
  <c r="AO96" i="27" s="1"/>
  <c r="N107" i="27"/>
  <c r="AO107" i="27" s="1"/>
  <c r="N104" i="27"/>
  <c r="AO104" i="27" s="1"/>
  <c r="N118" i="27"/>
  <c r="N115" i="27"/>
  <c r="AO115" i="27" s="1"/>
  <c r="N122" i="27"/>
  <c r="AO122" i="27" s="1"/>
  <c r="O23" i="43"/>
  <c r="O22" i="43"/>
  <c r="O20" i="43"/>
  <c r="O21" i="43"/>
  <c r="P115" i="27" l="1"/>
  <c r="O119" i="27"/>
  <c r="AP119" i="27" s="1"/>
  <c r="N60" i="27"/>
  <c r="AO60" i="27" s="1"/>
  <c r="O71" i="27"/>
  <c r="AP71" i="27" s="1"/>
  <c r="O49" i="27"/>
  <c r="AP49" i="27" s="1"/>
  <c r="O19" i="43"/>
  <c r="N97" i="27"/>
  <c r="AO97" i="27" s="1"/>
  <c r="O60" i="27"/>
  <c r="AP60" i="27" s="1"/>
  <c r="O108" i="27"/>
  <c r="AP108" i="27" s="1"/>
  <c r="N119" i="27"/>
  <c r="AO119" i="27" s="1"/>
  <c r="P107" i="27"/>
  <c r="P104" i="27"/>
  <c r="N108" i="27"/>
  <c r="AO108" i="27" s="1"/>
  <c r="N71" i="27"/>
  <c r="AO71" i="27" s="1"/>
  <c r="N49" i="27"/>
  <c r="AO49" i="27" s="1"/>
  <c r="O93" i="27"/>
  <c r="AP93" i="27" s="1"/>
  <c r="O97" i="27"/>
  <c r="AP97" i="27" s="1"/>
  <c r="N93" i="27"/>
  <c r="AO93" i="27" s="1"/>
  <c r="O86" i="27" l="1"/>
  <c r="AP86" i="27" s="1"/>
  <c r="P108" i="27"/>
  <c r="P97" i="27"/>
  <c r="N86" i="27"/>
  <c r="AO86" i="27" s="1"/>
  <c r="M96" i="27"/>
  <c r="AN96" i="27" s="1"/>
  <c r="M93" i="27"/>
  <c r="AN93" i="27" s="1"/>
  <c r="M107" i="27"/>
  <c r="AN107" i="27" s="1"/>
  <c r="M104" i="27"/>
  <c r="AN104" i="27" s="1"/>
  <c r="M118" i="27"/>
  <c r="M115" i="27"/>
  <c r="AN115" i="27" s="1"/>
  <c r="M122" i="27"/>
  <c r="AN122" i="27" s="1"/>
  <c r="M59" i="27"/>
  <c r="AN59" i="27" s="1"/>
  <c r="M67" i="27"/>
  <c r="AN67" i="27" s="1"/>
  <c r="M70" i="27"/>
  <c r="AN70" i="27" s="1"/>
  <c r="M81" i="27"/>
  <c r="M78" i="27"/>
  <c r="AN78" i="27" s="1"/>
  <c r="M85" i="27"/>
  <c r="AN85" i="27" s="1"/>
  <c r="M119" i="27" l="1"/>
  <c r="AN119" i="27" s="1"/>
  <c r="M56" i="27"/>
  <c r="AN56" i="27" s="1"/>
  <c r="AQ51" i="27"/>
  <c r="M97" i="27"/>
  <c r="AN97" i="27" s="1"/>
  <c r="M86" i="27"/>
  <c r="AN86" i="27" s="1"/>
  <c r="M108" i="27"/>
  <c r="AN108" i="27" s="1"/>
  <c r="M60" i="27"/>
  <c r="AN60" i="27" s="1"/>
  <c r="M71" i="27"/>
  <c r="AN71" i="27" s="1"/>
  <c r="P675" i="27"/>
  <c r="P662" i="27"/>
  <c r="P661" i="27"/>
  <c r="P660" i="27"/>
  <c r="P659" i="27"/>
  <c r="P658" i="27"/>
  <c r="P657" i="27"/>
  <c r="P656" i="27"/>
  <c r="P655" i="27"/>
  <c r="P654" i="27"/>
  <c r="P653" i="27"/>
  <c r="P651" i="27"/>
  <c r="P650" i="27"/>
  <c r="P649" i="27"/>
  <c r="P648" i="27"/>
  <c r="P641" i="27"/>
  <c r="P647" i="27"/>
  <c r="P646" i="27"/>
  <c r="P645" i="27"/>
  <c r="P644" i="27"/>
  <c r="P643" i="27"/>
  <c r="P642" i="27"/>
  <c r="P638" i="27"/>
  <c r="P633" i="27"/>
  <c r="P632" i="27"/>
  <c r="P630" i="27"/>
  <c r="P628" i="27"/>
  <c r="P627" i="27"/>
  <c r="P626" i="27"/>
  <c r="P621" i="27"/>
  <c r="P620" i="27"/>
  <c r="P619" i="27"/>
  <c r="P617" i="27"/>
  <c r="P616" i="27"/>
  <c r="P601" i="27"/>
  <c r="P594" i="27"/>
  <c r="P593" i="27"/>
  <c r="P591" i="27"/>
  <c r="P587" i="27"/>
  <c r="P584" i="27"/>
  <c r="P583" i="27"/>
  <c r="P582" i="27"/>
  <c r="P580" i="27"/>
  <c r="P579" i="27"/>
  <c r="P573" i="27"/>
  <c r="P572" i="27"/>
  <c r="P571" i="27"/>
  <c r="P569" i="27"/>
  <c r="P568" i="27"/>
  <c r="P564" i="27"/>
  <c r="P558" i="27"/>
  <c r="P556" i="27"/>
  <c r="P550" i="27"/>
  <c r="P546" i="27"/>
  <c r="P545" i="27"/>
  <c r="P543" i="27"/>
  <c r="P542" i="27"/>
  <c r="P540" i="27"/>
  <c r="P539" i="27"/>
  <c r="P537" i="27"/>
  <c r="P536" i="27"/>
  <c r="P535" i="27"/>
  <c r="P534" i="27"/>
  <c r="P532" i="27"/>
  <c r="P531" i="27"/>
  <c r="P529" i="27"/>
  <c r="P528" i="27"/>
  <c r="P527" i="27"/>
  <c r="P526" i="27"/>
  <c r="P522" i="27"/>
  <c r="P521" i="27"/>
  <c r="P520" i="27"/>
  <c r="P519" i="27"/>
  <c r="P514" i="27"/>
  <c r="P512" i="27"/>
  <c r="P511" i="27"/>
  <c r="P504" i="27"/>
  <c r="P510" i="27"/>
  <c r="P509" i="27"/>
  <c r="P508" i="27"/>
  <c r="P506" i="27"/>
  <c r="P503" i="27"/>
  <c r="P501" i="27"/>
  <c r="P500" i="27"/>
  <c r="P498" i="27"/>
  <c r="P497" i="27"/>
  <c r="P495" i="27"/>
  <c r="P494" i="27"/>
  <c r="P493" i="27"/>
  <c r="P492" i="27"/>
  <c r="P490" i="27"/>
  <c r="P484" i="27"/>
  <c r="P483" i="27"/>
  <c r="P482" i="27"/>
  <c r="P480" i="27"/>
  <c r="P477" i="27"/>
  <c r="P476" i="27"/>
  <c r="P475" i="27"/>
  <c r="P473" i="27"/>
  <c r="P472" i="27"/>
  <c r="P471" i="27"/>
  <c r="P470" i="27"/>
  <c r="P469" i="27"/>
  <c r="P466" i="27"/>
  <c r="P465" i="27"/>
  <c r="P464" i="27"/>
  <c r="P463" i="27"/>
  <c r="P456" i="27"/>
  <c r="P462" i="27"/>
  <c r="P461" i="27"/>
  <c r="P460" i="27"/>
  <c r="P459" i="27"/>
  <c r="P458" i="27"/>
  <c r="P457" i="27"/>
  <c r="P453" i="27"/>
  <c r="P448" i="27"/>
  <c r="P447" i="27"/>
  <c r="P446" i="27"/>
  <c r="P445" i="27"/>
  <c r="P436" i="27"/>
  <c r="P435" i="27"/>
  <c r="P434" i="27"/>
  <c r="P432" i="27"/>
  <c r="P426" i="27"/>
  <c r="P425" i="27"/>
  <c r="P424" i="27"/>
  <c r="P423" i="27"/>
  <c r="P421" i="27"/>
  <c r="P420" i="27"/>
  <c r="P419" i="27"/>
  <c r="P416" i="27"/>
  <c r="P411" i="27"/>
  <c r="P410" i="27"/>
  <c r="P409" i="27"/>
  <c r="P408" i="27"/>
  <c r="P403" i="27"/>
  <c r="P402" i="27"/>
  <c r="P400" i="27"/>
  <c r="P399" i="27"/>
  <c r="P398" i="27"/>
  <c r="P397" i="27"/>
  <c r="P396" i="27"/>
  <c r="P395" i="27"/>
  <c r="P394" i="27"/>
  <c r="P389" i="27"/>
  <c r="P388" i="27"/>
  <c r="P387" i="27"/>
  <c r="P386" i="27"/>
  <c r="P385" i="27"/>
  <c r="P384" i="27"/>
  <c r="P383" i="27"/>
  <c r="P382" i="27"/>
  <c r="P379" i="27"/>
  <c r="P374" i="27"/>
  <c r="P366" i="27"/>
  <c r="P364" i="27"/>
  <c r="P363" i="27"/>
  <c r="P337" i="27"/>
  <c r="P334" i="27"/>
  <c r="P332" i="27"/>
  <c r="P329" i="27"/>
  <c r="P328" i="27"/>
  <c r="P327" i="27"/>
  <c r="P325" i="27"/>
  <c r="P324" i="27"/>
  <c r="P323" i="27"/>
  <c r="P322" i="27"/>
  <c r="P321" i="27"/>
  <c r="P317" i="27"/>
  <c r="P314" i="27"/>
  <c r="P313" i="27"/>
  <c r="P312" i="27"/>
  <c r="P311" i="27"/>
  <c r="P310" i="27"/>
  <c r="P309" i="27"/>
  <c r="P307" i="27"/>
  <c r="P305" i="27"/>
  <c r="P300" i="27"/>
  <c r="P299" i="27"/>
  <c r="P293" i="27"/>
  <c r="P292" i="27"/>
  <c r="P291" i="27"/>
  <c r="P290" i="27"/>
  <c r="P288" i="27"/>
  <c r="P287" i="27"/>
  <c r="P286" i="27"/>
  <c r="P285" i="27"/>
  <c r="P284" i="27"/>
  <c r="P281" i="27"/>
  <c r="P280" i="27"/>
  <c r="P279" i="27"/>
  <c r="P278" i="27"/>
  <c r="P277" i="27"/>
  <c r="P276" i="27"/>
  <c r="P275" i="27"/>
  <c r="P274" i="27"/>
  <c r="P273" i="27"/>
  <c r="P272" i="27"/>
  <c r="P270" i="27"/>
  <c r="P268" i="27"/>
  <c r="P267" i="27"/>
  <c r="P266" i="27"/>
  <c r="P264" i="27"/>
  <c r="P262" i="27"/>
  <c r="P261" i="27"/>
  <c r="P260" i="27"/>
  <c r="P259" i="27"/>
  <c r="P258" i="27"/>
  <c r="P257" i="27"/>
  <c r="P251" i="27"/>
  <c r="P250" i="27"/>
  <c r="P247" i="27"/>
  <c r="P246" i="27"/>
  <c r="P242" i="27"/>
  <c r="P241" i="27"/>
  <c r="P240" i="27"/>
  <c r="P239" i="27"/>
  <c r="P238" i="27"/>
  <c r="P237" i="27"/>
  <c r="P236" i="27"/>
  <c r="P235" i="27"/>
  <c r="P234" i="27"/>
  <c r="P231" i="27"/>
  <c r="P224" i="27"/>
  <c r="P218" i="27"/>
  <c r="P207" i="27"/>
  <c r="P206" i="27"/>
  <c r="P204" i="27"/>
  <c r="P203" i="27"/>
  <c r="P202" i="27"/>
  <c r="P201" i="27"/>
  <c r="P199" i="27"/>
  <c r="P198" i="27"/>
  <c r="P196" i="27"/>
  <c r="P194" i="27"/>
  <c r="P189" i="27"/>
  <c r="P187" i="27"/>
  <c r="P171" i="27"/>
  <c r="P167" i="27"/>
  <c r="P166" i="27"/>
  <c r="P165" i="27"/>
  <c r="P164" i="27"/>
  <c r="P162" i="27"/>
  <c r="P161" i="27"/>
  <c r="P159" i="27"/>
  <c r="P157" i="27"/>
  <c r="P152" i="27"/>
  <c r="P151" i="27"/>
  <c r="P150" i="27"/>
  <c r="P149" i="27"/>
  <c r="P144" i="27"/>
  <c r="P143" i="27"/>
  <c r="P142" i="27"/>
  <c r="P141" i="27"/>
  <c r="P140" i="27"/>
  <c r="P139" i="27"/>
  <c r="P136" i="27"/>
  <c r="P135" i="27"/>
  <c r="P133" i="27"/>
  <c r="P132" i="27"/>
  <c r="P131" i="27"/>
  <c r="P129" i="27"/>
  <c r="P125" i="27"/>
  <c r="P124" i="27"/>
  <c r="P120" i="27"/>
  <c r="P96" i="27"/>
  <c r="P95" i="27"/>
  <c r="P92" i="27"/>
  <c r="P91" i="27"/>
  <c r="P90" i="27"/>
  <c r="P89" i="27"/>
  <c r="P88" i="27"/>
  <c r="P87" i="27"/>
  <c r="P85" i="27"/>
  <c r="P84" i="27"/>
  <c r="P83" i="27"/>
  <c r="P78" i="27"/>
  <c r="P77" i="27"/>
  <c r="P76" i="27"/>
  <c r="P75" i="27"/>
  <c r="P69" i="27"/>
  <c r="P67" i="27"/>
  <c r="P66" i="27"/>
  <c r="P65" i="27"/>
  <c r="P64" i="27"/>
  <c r="P63" i="27"/>
  <c r="P62" i="27"/>
  <c r="P61" i="27"/>
  <c r="P59" i="27"/>
  <c r="P58" i="27"/>
  <c r="P56" i="27"/>
  <c r="P55" i="27"/>
  <c r="P54" i="27"/>
  <c r="P53" i="27"/>
  <c r="P52" i="27"/>
  <c r="P51" i="27"/>
  <c r="P50" i="27"/>
  <c r="P49" i="27"/>
  <c r="P48" i="27"/>
  <c r="P47" i="27"/>
  <c r="P44" i="27"/>
  <c r="P42" i="27"/>
  <c r="P41" i="27"/>
  <c r="P40" i="27"/>
  <c r="P39" i="27"/>
  <c r="P38" i="27"/>
  <c r="P37" i="27"/>
  <c r="P36" i="27"/>
  <c r="P35" i="27"/>
  <c r="P33" i="27"/>
  <c r="P32" i="27"/>
  <c r="P31" i="27"/>
  <c r="P29" i="27"/>
  <c r="P28" i="27"/>
  <c r="P27" i="27"/>
  <c r="P26" i="27"/>
  <c r="P25" i="27"/>
  <c r="P24" i="27"/>
  <c r="P22" i="27"/>
  <c r="P21" i="27"/>
  <c r="P20" i="27"/>
  <c r="P19" i="27"/>
  <c r="P18" i="27"/>
  <c r="P17" i="27"/>
  <c r="P16" i="27"/>
  <c r="P15" i="27"/>
  <c r="P14" i="27"/>
  <c r="P13" i="27"/>
  <c r="P12" i="27"/>
  <c r="M49" i="27" l="1"/>
  <c r="AN49" i="27" s="1"/>
  <c r="P252" i="27"/>
  <c r="P319" i="27"/>
  <c r="P326" i="27"/>
  <c r="P60" i="27"/>
  <c r="P70" i="27"/>
  <c r="P86" i="27"/>
  <c r="P93" i="27"/>
  <c r="P122" i="27"/>
  <c r="P119" i="27"/>
  <c r="P233" i="27"/>
  <c r="P230" i="27"/>
  <c r="P289" i="27"/>
  <c r="P282" i="27"/>
  <c r="P330" i="27"/>
  <c r="P430" i="27"/>
  <c r="P478" i="27"/>
  <c r="P23" i="27"/>
  <c r="P30" i="27"/>
  <c r="P34" i="27"/>
  <c r="P156" i="27"/>
  <c r="P256" i="27"/>
  <c r="P263" i="27"/>
  <c r="P367" i="27"/>
  <c r="P437" i="27"/>
  <c r="P441" i="27"/>
  <c r="P452" i="27"/>
  <c r="P71" i="27"/>
  <c r="P271" i="27"/>
  <c r="P381" i="27"/>
  <c r="P378" i="27"/>
  <c r="P474" i="27"/>
  <c r="P467" i="27"/>
  <c r="P226" i="27"/>
  <c r="P219" i="27"/>
  <c r="P245" i="27"/>
  <c r="P82" i="27"/>
  <c r="P123" i="27"/>
  <c r="P130" i="27"/>
  <c r="P393" i="27"/>
  <c r="P134" i="27"/>
  <c r="P145" i="27"/>
  <c r="P160" i="27"/>
  <c r="P197" i="27"/>
  <c r="P208" i="27"/>
  <c r="P404" i="27"/>
  <c r="P499" i="27"/>
  <c r="P182" i="27"/>
  <c r="P356" i="27"/>
  <c r="P515" i="27"/>
  <c r="P567" i="27"/>
  <c r="P652" i="27"/>
  <c r="P178" i="27"/>
  <c r="P193" i="27"/>
  <c r="P304" i="27"/>
  <c r="P485" i="27"/>
  <c r="P489" i="27"/>
  <c r="T517" i="27"/>
  <c r="S242" i="27" l="1"/>
  <c r="R242" i="27"/>
  <c r="Q242" i="27"/>
  <c r="T237" i="27"/>
  <c r="T264" i="27"/>
  <c r="AQ242" i="27" l="1"/>
  <c r="Q244" i="27"/>
  <c r="AR242" i="27"/>
  <c r="R244" i="27"/>
  <c r="AR244" i="27" s="1"/>
  <c r="S244" i="27"/>
  <c r="T242" i="27"/>
  <c r="AQ244" i="27" l="1"/>
  <c r="T31" i="27"/>
  <c r="T409" i="27"/>
  <c r="AQ22" i="27"/>
  <c r="T660" i="27" l="1"/>
  <c r="T649" i="27"/>
  <c r="T614" i="27"/>
  <c r="T590" i="27"/>
  <c r="T507" i="27"/>
  <c r="T496" i="27"/>
  <c r="AV486" i="27"/>
  <c r="AU486" i="27"/>
  <c r="AT486" i="27"/>
  <c r="X486" i="27"/>
  <c r="AV409" i="27"/>
  <c r="AU409" i="27"/>
  <c r="AT409" i="27"/>
  <c r="AW405" i="27"/>
  <c r="AV375" i="27"/>
  <c r="AU375" i="27"/>
  <c r="AT375" i="27"/>
  <c r="AV316" i="27" l="1"/>
  <c r="AU316" i="27"/>
  <c r="AT316" i="27"/>
  <c r="AV253" i="27"/>
  <c r="AU253" i="27"/>
  <c r="AT253" i="27"/>
  <c r="AV221" i="27"/>
  <c r="AU221" i="27"/>
  <c r="AT221" i="27"/>
  <c r="AV220" i="27"/>
  <c r="AU220" i="27"/>
  <c r="AT220" i="27"/>
  <c r="AV147" i="27"/>
  <c r="AU147" i="27"/>
  <c r="AT147" i="27"/>
  <c r="AV142" i="27"/>
  <c r="AU142" i="27"/>
  <c r="AT142" i="27"/>
  <c r="AU131" i="27"/>
  <c r="AT131" i="27"/>
  <c r="AJ120" i="27"/>
  <c r="AJ121" i="27"/>
  <c r="AV73" i="27"/>
  <c r="AU73" i="27"/>
  <c r="AT73" i="27"/>
  <c r="AV13" i="27" l="1"/>
  <c r="AV14" i="27"/>
  <c r="AV15" i="27"/>
  <c r="AV16" i="27"/>
  <c r="AV17" i="27"/>
  <c r="AV18" i="27"/>
  <c r="AV20" i="27"/>
  <c r="AV21" i="27"/>
  <c r="AV24" i="27"/>
  <c r="AV25" i="27"/>
  <c r="AV26" i="27"/>
  <c r="AV27" i="27"/>
  <c r="AV28" i="27"/>
  <c r="AV29" i="27"/>
  <c r="AV31" i="27"/>
  <c r="AV32" i="27"/>
  <c r="AV35" i="27"/>
  <c r="AV36" i="27"/>
  <c r="AV37" i="27"/>
  <c r="AV38" i="27"/>
  <c r="AV39" i="27"/>
  <c r="AV40" i="27"/>
  <c r="AV42" i="27"/>
  <c r="AV46" i="27"/>
  <c r="AV47" i="27"/>
  <c r="AV50" i="27"/>
  <c r="AV51" i="27"/>
  <c r="AV52" i="27"/>
  <c r="AV53" i="27"/>
  <c r="AV54" i="27"/>
  <c r="AV55" i="27"/>
  <c r="AV58" i="27"/>
  <c r="AV61" i="27"/>
  <c r="AV62" i="27"/>
  <c r="AV63" i="27"/>
  <c r="AV64" i="27"/>
  <c r="AV65" i="27"/>
  <c r="AV66" i="27"/>
  <c r="AV69" i="27"/>
  <c r="AV75" i="27"/>
  <c r="AV76" i="27"/>
  <c r="AV77" i="27"/>
  <c r="AV83" i="27"/>
  <c r="AV84" i="27"/>
  <c r="AV87" i="27"/>
  <c r="AV88" i="27"/>
  <c r="AV89" i="27"/>
  <c r="AV90" i="27"/>
  <c r="AV91" i="27"/>
  <c r="AV92" i="27"/>
  <c r="AV95" i="27"/>
  <c r="AV98" i="27"/>
  <c r="AV99" i="27"/>
  <c r="AV100" i="27"/>
  <c r="AV101" i="27"/>
  <c r="AV102" i="27"/>
  <c r="AV103" i="27"/>
  <c r="AV106" i="27"/>
  <c r="AV110" i="27"/>
  <c r="AV112" i="27"/>
  <c r="AV113" i="27"/>
  <c r="AV114" i="27"/>
  <c r="AV120" i="27"/>
  <c r="AV124" i="27"/>
  <c r="AV125" i="27"/>
  <c r="AV127" i="27"/>
  <c r="AV128" i="27"/>
  <c r="AV129" i="27"/>
  <c r="AV132" i="27"/>
  <c r="AV135" i="27"/>
  <c r="AV136" i="27"/>
  <c r="AV138" i="27"/>
  <c r="AV139" i="27"/>
  <c r="AV140" i="27"/>
  <c r="AV143" i="27"/>
  <c r="AV149" i="27"/>
  <c r="AV150" i="27"/>
  <c r="AV151" i="27"/>
  <c r="AV157" i="27"/>
  <c r="AV161" i="27"/>
  <c r="AV162" i="27"/>
  <c r="AV164" i="27"/>
  <c r="AV165" i="27"/>
  <c r="AV166" i="27"/>
  <c r="AV172" i="27"/>
  <c r="AV173" i="27"/>
  <c r="AV175" i="27"/>
  <c r="AV176" i="27"/>
  <c r="AV177" i="27"/>
  <c r="AV186" i="27"/>
  <c r="AV187" i="27"/>
  <c r="AV194" i="27"/>
  <c r="AV195" i="27"/>
  <c r="AV198" i="27"/>
  <c r="AV199" i="27"/>
  <c r="AV201" i="27"/>
  <c r="AV202" i="27"/>
  <c r="AV203" i="27"/>
  <c r="AV205" i="27"/>
  <c r="AV206" i="27"/>
  <c r="AV209" i="27"/>
  <c r="AV210" i="27"/>
  <c r="AV212" i="27"/>
  <c r="AV213" i="27"/>
  <c r="AV214" i="27"/>
  <c r="AV216" i="27"/>
  <c r="AV217" i="27"/>
  <c r="AV224" i="27"/>
  <c r="AV231" i="27"/>
  <c r="AV235" i="27"/>
  <c r="AV236" i="27"/>
  <c r="AV237" i="27"/>
  <c r="AV238" i="27"/>
  <c r="AV239" i="27"/>
  <c r="AV240" i="27"/>
  <c r="AV242" i="27"/>
  <c r="AV246" i="27"/>
  <c r="AV247" i="27"/>
  <c r="AV249" i="27"/>
  <c r="AV250" i="27"/>
  <c r="AV251" i="27"/>
  <c r="AV257" i="27"/>
  <c r="AV258" i="27"/>
  <c r="AV259" i="27"/>
  <c r="AV260" i="27"/>
  <c r="AV261" i="27"/>
  <c r="AV262" i="27"/>
  <c r="AV268" i="27"/>
  <c r="AV269" i="27"/>
  <c r="AV272" i="27"/>
  <c r="AV273" i="27"/>
  <c r="AV274" i="27"/>
  <c r="AV275" i="27"/>
  <c r="AV276" i="27"/>
  <c r="AV277" i="27"/>
  <c r="AV279" i="27"/>
  <c r="AV280" i="27"/>
  <c r="AV283" i="27"/>
  <c r="AV284" i="27"/>
  <c r="AV286" i="27"/>
  <c r="AV287" i="27"/>
  <c r="AV288" i="27"/>
  <c r="AV290" i="27"/>
  <c r="AV291" i="27"/>
  <c r="AV299" i="27"/>
  <c r="AV305" i="27"/>
  <c r="AV309" i="27"/>
  <c r="AV310" i="27"/>
  <c r="AV311" i="27"/>
  <c r="AV312" i="27"/>
  <c r="AV313" i="27"/>
  <c r="AV314" i="27"/>
  <c r="AV317" i="27"/>
  <c r="AV320" i="27"/>
  <c r="AV321" i="27"/>
  <c r="AV322" i="27"/>
  <c r="AV323" i="27"/>
  <c r="AV324" i="27"/>
  <c r="AV325" i="27"/>
  <c r="AV327" i="27"/>
  <c r="AV328" i="27"/>
  <c r="AV331" i="27"/>
  <c r="AV332" i="27"/>
  <c r="AV334" i="27"/>
  <c r="AV342" i="27"/>
  <c r="AV347" i="27"/>
  <c r="AV349" i="27"/>
  <c r="AV350" i="27"/>
  <c r="AV351" i="27"/>
  <c r="AV353" i="27"/>
  <c r="AV358" i="27"/>
  <c r="AV360" i="27"/>
  <c r="AV361" i="27"/>
  <c r="AV362" i="27"/>
  <c r="AV364" i="27"/>
  <c r="AV371" i="27"/>
  <c r="AV373" i="27"/>
  <c r="AV379" i="27"/>
  <c r="AV383" i="27"/>
  <c r="AV384" i="27"/>
  <c r="AV385" i="27"/>
  <c r="AV386" i="27"/>
  <c r="AV387" i="27"/>
  <c r="AV388" i="27"/>
  <c r="AV391" i="27"/>
  <c r="AV394" i="27"/>
  <c r="AV395" i="27"/>
  <c r="AV396" i="27"/>
  <c r="AV397" i="27"/>
  <c r="AV398" i="27"/>
  <c r="AV399" i="27"/>
  <c r="AV402" i="27"/>
  <c r="AV408" i="27"/>
  <c r="AV410" i="27"/>
  <c r="AV416" i="27"/>
  <c r="AV420" i="27"/>
  <c r="AV421" i="27"/>
  <c r="AV423" i="27"/>
  <c r="AV424" i="27"/>
  <c r="AV425" i="27"/>
  <c r="AV431" i="27"/>
  <c r="AV432" i="27"/>
  <c r="AV434" i="27"/>
  <c r="AV435" i="27"/>
  <c r="AV436" i="27"/>
  <c r="AV445" i="27"/>
  <c r="AV446" i="27"/>
  <c r="AV447" i="27"/>
  <c r="AV453" i="27"/>
  <c r="AV457" i="27"/>
  <c r="AV458" i="27"/>
  <c r="AV459" i="27"/>
  <c r="AV460" i="27"/>
  <c r="AV461" i="27"/>
  <c r="AV462" i="27"/>
  <c r="AV464" i="27"/>
  <c r="AV465" i="27"/>
  <c r="AV468" i="27"/>
  <c r="AV469" i="27"/>
  <c r="AV470" i="27"/>
  <c r="AV471" i="27"/>
  <c r="AV472" i="27"/>
  <c r="AV473" i="27"/>
  <c r="AV475" i="27"/>
  <c r="AV476" i="27"/>
  <c r="AV479" i="27"/>
  <c r="AV480" i="27"/>
  <c r="AV482" i="27"/>
  <c r="AV483" i="27"/>
  <c r="AV484" i="27"/>
  <c r="AV490" i="27"/>
  <c r="AV494" i="27"/>
  <c r="AV495" i="27"/>
  <c r="AV497" i="27"/>
  <c r="AV498" i="27"/>
  <c r="AV499" i="27"/>
  <c r="AV501" i="27"/>
  <c r="AV505" i="27"/>
  <c r="AV506" i="27"/>
  <c r="AV508" i="27"/>
  <c r="AV509" i="27"/>
  <c r="AV510" i="27"/>
  <c r="AV512" i="27"/>
  <c r="AV517" i="27"/>
  <c r="AV519" i="27"/>
  <c r="AV520" i="27"/>
  <c r="AV521" i="27"/>
  <c r="AV527" i="27"/>
  <c r="AV528" i="27"/>
  <c r="AV531" i="27"/>
  <c r="AV532" i="27"/>
  <c r="AV534" i="27"/>
  <c r="AV535" i="27"/>
  <c r="AV536" i="27"/>
  <c r="AV539" i="27"/>
  <c r="AV542" i="27"/>
  <c r="AV543" i="27"/>
  <c r="AV545" i="27"/>
  <c r="AV546" i="27"/>
  <c r="AV547" i="27"/>
  <c r="AV550" i="27"/>
  <c r="AV553" i="27"/>
  <c r="AV556" i="27"/>
  <c r="AV557" i="27"/>
  <c r="AV558" i="27"/>
  <c r="AV564" i="27"/>
  <c r="AV568" i="27"/>
  <c r="AV569" i="27"/>
  <c r="AV571" i="27"/>
  <c r="AV572" i="27"/>
  <c r="AV573" i="27"/>
  <c r="AV576" i="27"/>
  <c r="AV579" i="27"/>
  <c r="AV580" i="27"/>
  <c r="AV582" i="27"/>
  <c r="AV583" i="27"/>
  <c r="AV584" i="27"/>
  <c r="AV587" i="27"/>
  <c r="AV591" i="27"/>
  <c r="AV593" i="27"/>
  <c r="AV594" i="27"/>
  <c r="AV595" i="27"/>
  <c r="AV601" i="27"/>
  <c r="AV605" i="27"/>
  <c r="AV606" i="27"/>
  <c r="AV608" i="27"/>
  <c r="AV609" i="27"/>
  <c r="AV610" i="27"/>
  <c r="AV612" i="27"/>
  <c r="AV616" i="27"/>
  <c r="AV617" i="27"/>
  <c r="AV619" i="27"/>
  <c r="AV620" i="27"/>
  <c r="AV621" i="27"/>
  <c r="AV627" i="27"/>
  <c r="AV628" i="27"/>
  <c r="AV630" i="27"/>
  <c r="AV632" i="27"/>
  <c r="AV634" i="27"/>
  <c r="AV638" i="27"/>
  <c r="AV639" i="27"/>
  <c r="AV642" i="27"/>
  <c r="AV643" i="27"/>
  <c r="AV644" i="27"/>
  <c r="AV645" i="27"/>
  <c r="AV646" i="27"/>
  <c r="AV647" i="27"/>
  <c r="AV650" i="27"/>
  <c r="AV653" i="27"/>
  <c r="AV654" i="27"/>
  <c r="AV655" i="27"/>
  <c r="AV656" i="27"/>
  <c r="AV657" i="27"/>
  <c r="AV658" i="27"/>
  <c r="AV661" i="27"/>
  <c r="AV675" i="27"/>
  <c r="AU13" i="27"/>
  <c r="AU14" i="27"/>
  <c r="AU15" i="27"/>
  <c r="AU16" i="27"/>
  <c r="AU17" i="27"/>
  <c r="AU18" i="27"/>
  <c r="AU20" i="27"/>
  <c r="AU21" i="27"/>
  <c r="AU24" i="27"/>
  <c r="AU25" i="27"/>
  <c r="AU26" i="27"/>
  <c r="AU27" i="27"/>
  <c r="AU28" i="27"/>
  <c r="AU29" i="27"/>
  <c r="AU31" i="27"/>
  <c r="AU32" i="27"/>
  <c r="AU35" i="27"/>
  <c r="AU36" i="27"/>
  <c r="AU37" i="27"/>
  <c r="AU38" i="27"/>
  <c r="AU39" i="27"/>
  <c r="AU40" i="27"/>
  <c r="AU42" i="27"/>
  <c r="AU46" i="27"/>
  <c r="AU47" i="27"/>
  <c r="AU50" i="27"/>
  <c r="AU51" i="27"/>
  <c r="AU52" i="27"/>
  <c r="AU53" i="27"/>
  <c r="AU54" i="27"/>
  <c r="AU55" i="27"/>
  <c r="AU58" i="27"/>
  <c r="AU61" i="27"/>
  <c r="AU62" i="27"/>
  <c r="AU63" i="27"/>
  <c r="AU64" i="27"/>
  <c r="AU65" i="27"/>
  <c r="AU66" i="27"/>
  <c r="AU69" i="27"/>
  <c r="AU75" i="27"/>
  <c r="AU76" i="27"/>
  <c r="AU77" i="27"/>
  <c r="AU83" i="27"/>
  <c r="AU84" i="27"/>
  <c r="AU87" i="27"/>
  <c r="AU88" i="27"/>
  <c r="AU89" i="27"/>
  <c r="AU90" i="27"/>
  <c r="AU91" i="27"/>
  <c r="AU92" i="27"/>
  <c r="AU95" i="27"/>
  <c r="AU98" i="27"/>
  <c r="AU99" i="27"/>
  <c r="AU100" i="27"/>
  <c r="AU101" i="27"/>
  <c r="AU102" i="27"/>
  <c r="AU103" i="27"/>
  <c r="AU106" i="27"/>
  <c r="AU110" i="27"/>
  <c r="AU112" i="27"/>
  <c r="AU113" i="27"/>
  <c r="AU114" i="27"/>
  <c r="AU120" i="27"/>
  <c r="AU124" i="27"/>
  <c r="AU125" i="27"/>
  <c r="AU127" i="27"/>
  <c r="AU128" i="27"/>
  <c r="AU129" i="27"/>
  <c r="AU132" i="27"/>
  <c r="AU135" i="27"/>
  <c r="AU136" i="27"/>
  <c r="AU138" i="27"/>
  <c r="AU139" i="27"/>
  <c r="AU140" i="27"/>
  <c r="AU143" i="27"/>
  <c r="AU149" i="27"/>
  <c r="AU150" i="27"/>
  <c r="AU151" i="27"/>
  <c r="AU157" i="27"/>
  <c r="AU161" i="27"/>
  <c r="AU162" i="27"/>
  <c r="AU164" i="27"/>
  <c r="AU165" i="27"/>
  <c r="AU166" i="27"/>
  <c r="AU172" i="27"/>
  <c r="AU173" i="27"/>
  <c r="AU175" i="27"/>
  <c r="AU176" i="27"/>
  <c r="AU177" i="27"/>
  <c r="AU186" i="27"/>
  <c r="AU187" i="27"/>
  <c r="AU194" i="27"/>
  <c r="AU195" i="27"/>
  <c r="AU198" i="27"/>
  <c r="AU199" i="27"/>
  <c r="AU201" i="27"/>
  <c r="AU202" i="27"/>
  <c r="AU203" i="27"/>
  <c r="AU205" i="27"/>
  <c r="AU206" i="27"/>
  <c r="AU209" i="27"/>
  <c r="AU210" i="27"/>
  <c r="AU212" i="27"/>
  <c r="AU213" i="27"/>
  <c r="AU214" i="27"/>
  <c r="AU216" i="27"/>
  <c r="AU217" i="27"/>
  <c r="AU224" i="27"/>
  <c r="AU231" i="27"/>
  <c r="AU235" i="27"/>
  <c r="AU236" i="27"/>
  <c r="AU237" i="27"/>
  <c r="AU238" i="27"/>
  <c r="AU239" i="27"/>
  <c r="AU240" i="27"/>
  <c r="AU242" i="27"/>
  <c r="AU246" i="27"/>
  <c r="AU247" i="27"/>
  <c r="AU249" i="27"/>
  <c r="AU250" i="27"/>
  <c r="AU251" i="27"/>
  <c r="AU257" i="27"/>
  <c r="AU258" i="27"/>
  <c r="AU259" i="27"/>
  <c r="AU260" i="27"/>
  <c r="AU261" i="27"/>
  <c r="AU262" i="27"/>
  <c r="AU264" i="27"/>
  <c r="AU268" i="27"/>
  <c r="AU269" i="27"/>
  <c r="AU272" i="27"/>
  <c r="AU273" i="27"/>
  <c r="AU274" i="27"/>
  <c r="AU275" i="27"/>
  <c r="AU276" i="27"/>
  <c r="AU277" i="27"/>
  <c r="AU279" i="27"/>
  <c r="AU280" i="27"/>
  <c r="AU283" i="27"/>
  <c r="AU284" i="27"/>
  <c r="AU286" i="27"/>
  <c r="AU287" i="27"/>
  <c r="AU288" i="27"/>
  <c r="AU290" i="27"/>
  <c r="AU291" i="27"/>
  <c r="AU299" i="27"/>
  <c r="AU305" i="27"/>
  <c r="AU309" i="27"/>
  <c r="AU310" i="27"/>
  <c r="AU311" i="27"/>
  <c r="AU312" i="27"/>
  <c r="AU313" i="27"/>
  <c r="AU314" i="27"/>
  <c r="AU317" i="27"/>
  <c r="AU320" i="27"/>
  <c r="AU321" i="27"/>
  <c r="AU322" i="27"/>
  <c r="AU323" i="27"/>
  <c r="AU324" i="27"/>
  <c r="AU325" i="27"/>
  <c r="AU327" i="27"/>
  <c r="AU328" i="27"/>
  <c r="AU331" i="27"/>
  <c r="AU332" i="27"/>
  <c r="AU334" i="27"/>
  <c r="AU342" i="27"/>
  <c r="AU347" i="27"/>
  <c r="AU349" i="27"/>
  <c r="AU350" i="27"/>
  <c r="AU351" i="27"/>
  <c r="AU353" i="27"/>
  <c r="AU358" i="27"/>
  <c r="AU360" i="27"/>
  <c r="AU361" i="27"/>
  <c r="AU362" i="27"/>
  <c r="AU364" i="27"/>
  <c r="AU371" i="27"/>
  <c r="AU373" i="27"/>
  <c r="AU379" i="27"/>
  <c r="AU383" i="27"/>
  <c r="AU384" i="27"/>
  <c r="AU385" i="27"/>
  <c r="AU386" i="27"/>
  <c r="AU387" i="27"/>
  <c r="AU388" i="27"/>
  <c r="AU391" i="27"/>
  <c r="AU394" i="27"/>
  <c r="AU395" i="27"/>
  <c r="AU396" i="27"/>
  <c r="AU397" i="27"/>
  <c r="AU398" i="27"/>
  <c r="AU399" i="27"/>
  <c r="AU402" i="27"/>
  <c r="AU408" i="27"/>
  <c r="AU410" i="27"/>
  <c r="AU416" i="27"/>
  <c r="AU420" i="27"/>
  <c r="AU421" i="27"/>
  <c r="AU423" i="27"/>
  <c r="AU424" i="27"/>
  <c r="AU425" i="27"/>
  <c r="AU431" i="27"/>
  <c r="AU432" i="27"/>
  <c r="AU434" i="27"/>
  <c r="AU435" i="27"/>
  <c r="AU436" i="27"/>
  <c r="AU445" i="27"/>
  <c r="AU446" i="27"/>
  <c r="AU447" i="27"/>
  <c r="AU453" i="27"/>
  <c r="AU457" i="27"/>
  <c r="AU458" i="27"/>
  <c r="AU459" i="27"/>
  <c r="AU460" i="27"/>
  <c r="AU461" i="27"/>
  <c r="AU462" i="27"/>
  <c r="AU464" i="27"/>
  <c r="AU465" i="27"/>
  <c r="AU468" i="27"/>
  <c r="AU469" i="27"/>
  <c r="AU470" i="27"/>
  <c r="AU471" i="27"/>
  <c r="AU472" i="27"/>
  <c r="AU473" i="27"/>
  <c r="AU475" i="27"/>
  <c r="AU476" i="27"/>
  <c r="AU479" i="27"/>
  <c r="AU480" i="27"/>
  <c r="AU482" i="27"/>
  <c r="AU483" i="27"/>
  <c r="AU484" i="27"/>
  <c r="AU490" i="27"/>
  <c r="AU494" i="27"/>
  <c r="AU495" i="27"/>
  <c r="AU497" i="27"/>
  <c r="AU498" i="27"/>
  <c r="AU499" i="27"/>
  <c r="AU501" i="27"/>
  <c r="AU505" i="27"/>
  <c r="AU506" i="27"/>
  <c r="AU508" i="27"/>
  <c r="AU509" i="27"/>
  <c r="AU510" i="27"/>
  <c r="AU512" i="27"/>
  <c r="AU517" i="27"/>
  <c r="AU519" i="27"/>
  <c r="AU520" i="27"/>
  <c r="AU521" i="27"/>
  <c r="AU527" i="27"/>
  <c r="AU528" i="27"/>
  <c r="AU531" i="27"/>
  <c r="AU532" i="27"/>
  <c r="AU534" i="27"/>
  <c r="AU535" i="27"/>
  <c r="AU536" i="27"/>
  <c r="AU539" i="27"/>
  <c r="AU542" i="27"/>
  <c r="AU543" i="27"/>
  <c r="AU545" i="27"/>
  <c r="AU546" i="27"/>
  <c r="AU547" i="27"/>
  <c r="AU550" i="27"/>
  <c r="AU553" i="27"/>
  <c r="AU554" i="27"/>
  <c r="AU556" i="27"/>
  <c r="AU557" i="27"/>
  <c r="AU558" i="27"/>
  <c r="AU564" i="27"/>
  <c r="AU568" i="27"/>
  <c r="AU569" i="27"/>
  <c r="AU571" i="27"/>
  <c r="AU572" i="27"/>
  <c r="AU573" i="27"/>
  <c r="AU576" i="27"/>
  <c r="AU579" i="27"/>
  <c r="AU580" i="27"/>
  <c r="AU582" i="27"/>
  <c r="AU583" i="27"/>
  <c r="AU584" i="27"/>
  <c r="AU587" i="27"/>
  <c r="AU591" i="27"/>
  <c r="AU593" i="27"/>
  <c r="AU594" i="27"/>
  <c r="AU595" i="27"/>
  <c r="AU601" i="27"/>
  <c r="AU605" i="27"/>
  <c r="AU606" i="27"/>
  <c r="AU608" i="27"/>
  <c r="AU609" i="27"/>
  <c r="AU610" i="27"/>
  <c r="AU612" i="27"/>
  <c r="AU616" i="27"/>
  <c r="AU617" i="27"/>
  <c r="AU619" i="27"/>
  <c r="AU620" i="27"/>
  <c r="AU621" i="27"/>
  <c r="AU627" i="27"/>
  <c r="AU628" i="27"/>
  <c r="AU630" i="27"/>
  <c r="AU632" i="27"/>
  <c r="AU634" i="27"/>
  <c r="AU638" i="27"/>
  <c r="AU639" i="27"/>
  <c r="AU642" i="27"/>
  <c r="AU643" i="27"/>
  <c r="AU644" i="27"/>
  <c r="AU645" i="27"/>
  <c r="AU646" i="27"/>
  <c r="AU647" i="27"/>
  <c r="AU650" i="27"/>
  <c r="AU653" i="27"/>
  <c r="AU654" i="27"/>
  <c r="AU655" i="27"/>
  <c r="AU656" i="27"/>
  <c r="AU657" i="27"/>
  <c r="AU658" i="27"/>
  <c r="AU661" i="27"/>
  <c r="AU675" i="27"/>
  <c r="AT13" i="27"/>
  <c r="AT14" i="27"/>
  <c r="AT15" i="27"/>
  <c r="AT16" i="27"/>
  <c r="AT17" i="27"/>
  <c r="AT18" i="27"/>
  <c r="AT20" i="27"/>
  <c r="AT21" i="27"/>
  <c r="AT24" i="27"/>
  <c r="AT25" i="27"/>
  <c r="AT26" i="27"/>
  <c r="AT27" i="27"/>
  <c r="AT28" i="27"/>
  <c r="AT29" i="27"/>
  <c r="AT31" i="27"/>
  <c r="AT32" i="27"/>
  <c r="AT35" i="27"/>
  <c r="AT36" i="27"/>
  <c r="AT37" i="27"/>
  <c r="AT38" i="27"/>
  <c r="AT39" i="27"/>
  <c r="AT40" i="27"/>
  <c r="AT42" i="27"/>
  <c r="AT46" i="27"/>
  <c r="AT47" i="27"/>
  <c r="AT50" i="27"/>
  <c r="AT51" i="27"/>
  <c r="AT52" i="27"/>
  <c r="AT53" i="27"/>
  <c r="AT54" i="27"/>
  <c r="AT55" i="27"/>
  <c r="AT58" i="27"/>
  <c r="AT61" i="27"/>
  <c r="AT62" i="27"/>
  <c r="AT63" i="27"/>
  <c r="AT64" i="27"/>
  <c r="AT65" i="27"/>
  <c r="AT66" i="27"/>
  <c r="AT69" i="27"/>
  <c r="AT75" i="27"/>
  <c r="AT76" i="27"/>
  <c r="AT77" i="27"/>
  <c r="AT83" i="27"/>
  <c r="AT84" i="27"/>
  <c r="AT87" i="27"/>
  <c r="AT88" i="27"/>
  <c r="AT89" i="27"/>
  <c r="AT90" i="27"/>
  <c r="AT91" i="27"/>
  <c r="AT92" i="27"/>
  <c r="AT95" i="27"/>
  <c r="AT98" i="27"/>
  <c r="AT99" i="27"/>
  <c r="AT100" i="27"/>
  <c r="AT101" i="27"/>
  <c r="AT102" i="27"/>
  <c r="AT103" i="27"/>
  <c r="AT106" i="27"/>
  <c r="AT110" i="27"/>
  <c r="AT112" i="27"/>
  <c r="AT113" i="27"/>
  <c r="AT114" i="27"/>
  <c r="AT120" i="27"/>
  <c r="AT124" i="27"/>
  <c r="AT125" i="27"/>
  <c r="AT127" i="27"/>
  <c r="AT128" i="27"/>
  <c r="AT129" i="27"/>
  <c r="AT132" i="27"/>
  <c r="AT135" i="27"/>
  <c r="AT136" i="27"/>
  <c r="AT138" i="27"/>
  <c r="AT139" i="27"/>
  <c r="AT140" i="27"/>
  <c r="AT143" i="27"/>
  <c r="AT149" i="27"/>
  <c r="AT150" i="27"/>
  <c r="AT151" i="27"/>
  <c r="AT157" i="27"/>
  <c r="AT161" i="27"/>
  <c r="AT162" i="27"/>
  <c r="AT164" i="27"/>
  <c r="AT165" i="27"/>
  <c r="AT166" i="27"/>
  <c r="AT172" i="27"/>
  <c r="AT173" i="27"/>
  <c r="AT175" i="27"/>
  <c r="AT176" i="27"/>
  <c r="AT177" i="27"/>
  <c r="AT186" i="27"/>
  <c r="AT187" i="27"/>
  <c r="AT194" i="27"/>
  <c r="AT195" i="27"/>
  <c r="AT198" i="27"/>
  <c r="AT199" i="27"/>
  <c r="AT201" i="27"/>
  <c r="AT202" i="27"/>
  <c r="AT203" i="27"/>
  <c r="AT205" i="27"/>
  <c r="AT206" i="27"/>
  <c r="AT209" i="27"/>
  <c r="AT210" i="27"/>
  <c r="AT212" i="27"/>
  <c r="AT213" i="27"/>
  <c r="AT214" i="27"/>
  <c r="AT216" i="27"/>
  <c r="AT217" i="27"/>
  <c r="AT224" i="27"/>
  <c r="AT231" i="27"/>
  <c r="AT235" i="27"/>
  <c r="AT236" i="27"/>
  <c r="AT237" i="27"/>
  <c r="AT238" i="27"/>
  <c r="AT239" i="27"/>
  <c r="AT240" i="27"/>
  <c r="AT242" i="27"/>
  <c r="AT246" i="27"/>
  <c r="AT247" i="27"/>
  <c r="AT249" i="27"/>
  <c r="AT250" i="27"/>
  <c r="AT251" i="27"/>
  <c r="AT257" i="27"/>
  <c r="AT258" i="27"/>
  <c r="AT259" i="27"/>
  <c r="AT260" i="27"/>
  <c r="AT261" i="27"/>
  <c r="AT262" i="27"/>
  <c r="AT264" i="27"/>
  <c r="AT268" i="27"/>
  <c r="AT269" i="27"/>
  <c r="AT272" i="27"/>
  <c r="AT273" i="27"/>
  <c r="AT275" i="27"/>
  <c r="AT276" i="27"/>
  <c r="AT277" i="27"/>
  <c r="AT279" i="27"/>
  <c r="AT280" i="27"/>
  <c r="AT283" i="27"/>
  <c r="AT284" i="27"/>
  <c r="AT286" i="27"/>
  <c r="AT287" i="27"/>
  <c r="AT288" i="27"/>
  <c r="AT290" i="27"/>
  <c r="AT291" i="27"/>
  <c r="AT299" i="27"/>
  <c r="AT305" i="27"/>
  <c r="AT309" i="27"/>
  <c r="AT310" i="27"/>
  <c r="AT312" i="27"/>
  <c r="AT313" i="27"/>
  <c r="AT314" i="27"/>
  <c r="AT317" i="27"/>
  <c r="AT320" i="27"/>
  <c r="AT321" i="27"/>
  <c r="AT323" i="27"/>
  <c r="AT324" i="27"/>
  <c r="AT325" i="27"/>
  <c r="AT327" i="27"/>
  <c r="AT328" i="27"/>
  <c r="AT331" i="27"/>
  <c r="AT332" i="27"/>
  <c r="AT334" i="27"/>
  <c r="AT342" i="27"/>
  <c r="AT347" i="27"/>
  <c r="AT349" i="27"/>
  <c r="AT350" i="27"/>
  <c r="AT351" i="27"/>
  <c r="AT353" i="27"/>
  <c r="AT358" i="27"/>
  <c r="AT360" i="27"/>
  <c r="AT361" i="27"/>
  <c r="AT362" i="27"/>
  <c r="AT364" i="27"/>
  <c r="AT379" i="27"/>
  <c r="AT383" i="27"/>
  <c r="AT384" i="27"/>
  <c r="AT385" i="27"/>
  <c r="AT386" i="27"/>
  <c r="AT387" i="27"/>
  <c r="AT388" i="27"/>
  <c r="AT391" i="27"/>
  <c r="AT394" i="27"/>
  <c r="AT395" i="27"/>
  <c r="AT396" i="27"/>
  <c r="AT397" i="27"/>
  <c r="AT398" i="27"/>
  <c r="AT399" i="27"/>
  <c r="AT402" i="27"/>
  <c r="AT408" i="27"/>
  <c r="AT410" i="27"/>
  <c r="AT416" i="27"/>
  <c r="AT420" i="27"/>
  <c r="AT421" i="27"/>
  <c r="AT423" i="27"/>
  <c r="AT424" i="27"/>
  <c r="AT425" i="27"/>
  <c r="AT431" i="27"/>
  <c r="AT432" i="27"/>
  <c r="AT434" i="27"/>
  <c r="AT435" i="27"/>
  <c r="AT436" i="27"/>
  <c r="AT445" i="27"/>
  <c r="AT446" i="27"/>
  <c r="AT447" i="27"/>
  <c r="AT453" i="27"/>
  <c r="AT457" i="27"/>
  <c r="AT458" i="27"/>
  <c r="AT459" i="27"/>
  <c r="AT460" i="27"/>
  <c r="AT461" i="27"/>
  <c r="AT462" i="27"/>
  <c r="AT464" i="27"/>
  <c r="AT465" i="27"/>
  <c r="AT468" i="27"/>
  <c r="AT469" i="27"/>
  <c r="AT470" i="27"/>
  <c r="AT471" i="27"/>
  <c r="AT472" i="27"/>
  <c r="AT473" i="27"/>
  <c r="AT475" i="27"/>
  <c r="AT476" i="27"/>
  <c r="AT479" i="27"/>
  <c r="AT480" i="27"/>
  <c r="AT482" i="27"/>
  <c r="AT483" i="27"/>
  <c r="AT484" i="27"/>
  <c r="AT490" i="27"/>
  <c r="AT494" i="27"/>
  <c r="AT495" i="27"/>
  <c r="AT497" i="27"/>
  <c r="AT498" i="27"/>
  <c r="AT499" i="27"/>
  <c r="AT501" i="27"/>
  <c r="AT505" i="27"/>
  <c r="AT506" i="27"/>
  <c r="AT508" i="27"/>
  <c r="AT509" i="27"/>
  <c r="AT510" i="27"/>
  <c r="AT512" i="27"/>
  <c r="AT517" i="27"/>
  <c r="AT519" i="27"/>
  <c r="AT520" i="27"/>
  <c r="AT521" i="27"/>
  <c r="AT527" i="27"/>
  <c r="AT528" i="27"/>
  <c r="AT531" i="27"/>
  <c r="AT532" i="27"/>
  <c r="AT534" i="27"/>
  <c r="AT535" i="27"/>
  <c r="AT536" i="27"/>
  <c r="AT539" i="27"/>
  <c r="AT542" i="27"/>
  <c r="AT543" i="27"/>
  <c r="AT545" i="27"/>
  <c r="AT546" i="27"/>
  <c r="AT547" i="27"/>
  <c r="AT550" i="27"/>
  <c r="AT553" i="27"/>
  <c r="AT554" i="27"/>
  <c r="AT556" i="27"/>
  <c r="AT557" i="27"/>
  <c r="AT558" i="27"/>
  <c r="AT564" i="27"/>
  <c r="AT568" i="27"/>
  <c r="AT569" i="27"/>
  <c r="AT571" i="27"/>
  <c r="AT572" i="27"/>
  <c r="AT573" i="27"/>
  <c r="AT576" i="27"/>
  <c r="AT579" i="27"/>
  <c r="AT580" i="27"/>
  <c r="AT582" i="27"/>
  <c r="AT583" i="27"/>
  <c r="AT584" i="27"/>
  <c r="AT587" i="27"/>
  <c r="AT591" i="27"/>
  <c r="AT593" i="27"/>
  <c r="AT594" i="27"/>
  <c r="AT595" i="27"/>
  <c r="AT601" i="27"/>
  <c r="AT605" i="27"/>
  <c r="AT606" i="27"/>
  <c r="AT608" i="27"/>
  <c r="AT609" i="27"/>
  <c r="AT610" i="27"/>
  <c r="AT612" i="27"/>
  <c r="AT616" i="27"/>
  <c r="AT617" i="27"/>
  <c r="AT619" i="27"/>
  <c r="AT620" i="27"/>
  <c r="AT621" i="27"/>
  <c r="AT627" i="27"/>
  <c r="AT628" i="27"/>
  <c r="AT630" i="27"/>
  <c r="AT632" i="27"/>
  <c r="AT634" i="27"/>
  <c r="AT638" i="27"/>
  <c r="AT639" i="27"/>
  <c r="AT642" i="27"/>
  <c r="AT643" i="27"/>
  <c r="AT644" i="27"/>
  <c r="AT645" i="27"/>
  <c r="AT646" i="27"/>
  <c r="AT647" i="27"/>
  <c r="AT650" i="27"/>
  <c r="AT653" i="27"/>
  <c r="AT654" i="27"/>
  <c r="AT655" i="27"/>
  <c r="AT656" i="27"/>
  <c r="AT657" i="27"/>
  <c r="AT658" i="27"/>
  <c r="AT661" i="27"/>
  <c r="AT675" i="27"/>
  <c r="S677" i="27" l="1"/>
  <c r="R677" i="27"/>
  <c r="Q677" i="27"/>
  <c r="T675" i="27"/>
  <c r="S670" i="27"/>
  <c r="R670" i="27"/>
  <c r="Q670" i="27"/>
  <c r="S662" i="27"/>
  <c r="AS662" i="27" s="1"/>
  <c r="R662" i="27"/>
  <c r="Q662" i="27"/>
  <c r="T661" i="27"/>
  <c r="S659" i="27"/>
  <c r="AS659" i="27" s="1"/>
  <c r="R659" i="27"/>
  <c r="Q659" i="27"/>
  <c r="T658" i="27"/>
  <c r="T657" i="27"/>
  <c r="T656" i="27"/>
  <c r="T655" i="27"/>
  <c r="T654" i="27"/>
  <c r="T653" i="27"/>
  <c r="S651" i="27"/>
  <c r="AS651" i="27" s="1"/>
  <c r="R651" i="27"/>
  <c r="Q651" i="27"/>
  <c r="T650" i="27"/>
  <c r="S648" i="27"/>
  <c r="AS648" i="27" s="1"/>
  <c r="R648" i="27"/>
  <c r="Q648" i="27"/>
  <c r="T647" i="27"/>
  <c r="T646" i="27"/>
  <c r="T645" i="27"/>
  <c r="T644" i="27"/>
  <c r="T643" i="27"/>
  <c r="T642" i="27"/>
  <c r="S640" i="27"/>
  <c r="R640" i="27"/>
  <c r="Q640" i="27"/>
  <c r="T639" i="27"/>
  <c r="T638" i="27"/>
  <c r="S636" i="27"/>
  <c r="R636" i="27"/>
  <c r="Q636" i="27"/>
  <c r="S633" i="27"/>
  <c r="AS633" i="27" s="1"/>
  <c r="R633" i="27"/>
  <c r="Q633" i="27"/>
  <c r="T632" i="27"/>
  <c r="T630" i="27"/>
  <c r="T628" i="27"/>
  <c r="T627" i="27"/>
  <c r="T625" i="27"/>
  <c r="S625" i="27"/>
  <c r="R625" i="27"/>
  <c r="Q625" i="27"/>
  <c r="S622" i="27"/>
  <c r="AS622" i="27" s="1"/>
  <c r="R622" i="27"/>
  <c r="Q622" i="27"/>
  <c r="T621" i="27"/>
  <c r="T620" i="27"/>
  <c r="T619" i="27"/>
  <c r="T617" i="27"/>
  <c r="T616" i="27"/>
  <c r="S614" i="27"/>
  <c r="R614" i="27"/>
  <c r="Q614" i="27"/>
  <c r="S611" i="27"/>
  <c r="AS611" i="27" s="1"/>
  <c r="R611" i="27"/>
  <c r="Q611" i="27"/>
  <c r="T610" i="27"/>
  <c r="T609" i="27"/>
  <c r="T608" i="27"/>
  <c r="T606" i="27"/>
  <c r="T605" i="27"/>
  <c r="S603" i="27"/>
  <c r="AS603" i="27" s="1"/>
  <c r="R603" i="27"/>
  <c r="Q603" i="27"/>
  <c r="T601" i="27"/>
  <c r="S599" i="27"/>
  <c r="R599" i="27"/>
  <c r="Q599" i="27"/>
  <c r="S596" i="27"/>
  <c r="AS596" i="27" s="1"/>
  <c r="R596" i="27"/>
  <c r="Q596" i="27"/>
  <c r="T594" i="27"/>
  <c r="T593" i="27"/>
  <c r="T591" i="27"/>
  <c r="S588" i="27"/>
  <c r="AS588" i="27" s="1"/>
  <c r="R588" i="27"/>
  <c r="Q588" i="27"/>
  <c r="T587" i="27"/>
  <c r="S585" i="27"/>
  <c r="AS585" i="27" s="1"/>
  <c r="R585" i="27"/>
  <c r="Q585" i="27"/>
  <c r="T584" i="27"/>
  <c r="T583" i="27"/>
  <c r="T582" i="27"/>
  <c r="T580" i="27"/>
  <c r="T579" i="27"/>
  <c r="S577" i="27"/>
  <c r="AS577" i="27" s="1"/>
  <c r="R577" i="27"/>
  <c r="Q577" i="27"/>
  <c r="T576" i="27"/>
  <c r="S574" i="27"/>
  <c r="AS574" i="27" s="1"/>
  <c r="R574" i="27"/>
  <c r="Q574" i="27"/>
  <c r="T573" i="27"/>
  <c r="T572" i="27"/>
  <c r="T571" i="27"/>
  <c r="T569" i="27"/>
  <c r="T568" i="27"/>
  <c r="S566" i="27"/>
  <c r="R566" i="27"/>
  <c r="Q566" i="27"/>
  <c r="T564" i="27"/>
  <c r="S559" i="27"/>
  <c r="AS559" i="27" s="1"/>
  <c r="R559" i="27"/>
  <c r="Q559" i="27"/>
  <c r="T558" i="27"/>
  <c r="T557" i="27"/>
  <c r="T556" i="27"/>
  <c r="S551" i="27"/>
  <c r="AS551" i="27" s="1"/>
  <c r="R551" i="27"/>
  <c r="Q551" i="27"/>
  <c r="T550" i="27"/>
  <c r="S548" i="27"/>
  <c r="AS548" i="27" s="1"/>
  <c r="R548" i="27"/>
  <c r="Q548" i="27"/>
  <c r="T547" i="27"/>
  <c r="T546" i="27"/>
  <c r="T545" i="27"/>
  <c r="T543" i="27"/>
  <c r="T542" i="27"/>
  <c r="S540" i="27"/>
  <c r="AS540" i="27" s="1"/>
  <c r="R540" i="27"/>
  <c r="Q540" i="27"/>
  <c r="T539" i="27"/>
  <c r="S537" i="27"/>
  <c r="AS537" i="27" s="1"/>
  <c r="R537" i="27"/>
  <c r="Q537" i="27"/>
  <c r="T536" i="27"/>
  <c r="T535" i="27"/>
  <c r="T534" i="27"/>
  <c r="T532" i="27"/>
  <c r="T531" i="27"/>
  <c r="S529" i="27"/>
  <c r="AS529" i="27" s="1"/>
  <c r="R529" i="27"/>
  <c r="Q529" i="27"/>
  <c r="T528" i="27"/>
  <c r="T527" i="27"/>
  <c r="S522" i="27"/>
  <c r="R522" i="27"/>
  <c r="Q522" i="27"/>
  <c r="T521" i="27"/>
  <c r="T520" i="27"/>
  <c r="T519" i="27"/>
  <c r="S514" i="27"/>
  <c r="AS514" i="27" s="1"/>
  <c r="R514" i="27"/>
  <c r="Q514" i="27"/>
  <c r="T512" i="27"/>
  <c r="S511" i="27"/>
  <c r="AS511" i="27" s="1"/>
  <c r="R511" i="27"/>
  <c r="Q511" i="27"/>
  <c r="T510" i="27"/>
  <c r="T509" i="27"/>
  <c r="T508" i="27"/>
  <c r="T506" i="27"/>
  <c r="T505" i="27"/>
  <c r="S503" i="27"/>
  <c r="AS503" i="27" s="1"/>
  <c r="R503" i="27"/>
  <c r="Q503" i="27"/>
  <c r="T501" i="27"/>
  <c r="S500" i="27"/>
  <c r="AS500" i="27" s="1"/>
  <c r="R500" i="27"/>
  <c r="Q500" i="27"/>
  <c r="T498" i="27"/>
  <c r="T497" i="27"/>
  <c r="T495" i="27"/>
  <c r="T494" i="27"/>
  <c r="S492" i="27"/>
  <c r="R492" i="27"/>
  <c r="Q492" i="27"/>
  <c r="T490" i="27"/>
  <c r="S488" i="27"/>
  <c r="R488" i="27"/>
  <c r="Q488" i="27"/>
  <c r="S485" i="27"/>
  <c r="AS485" i="27" s="1"/>
  <c r="R485" i="27"/>
  <c r="Q485" i="27"/>
  <c r="T484" i="27"/>
  <c r="T483" i="27"/>
  <c r="T482" i="27"/>
  <c r="T480" i="27"/>
  <c r="T479" i="27"/>
  <c r="S477" i="27"/>
  <c r="AS477" i="27" s="1"/>
  <c r="R477" i="27"/>
  <c r="Q477" i="27"/>
  <c r="T476" i="27"/>
  <c r="T475" i="27"/>
  <c r="S474" i="27"/>
  <c r="AS474" i="27" s="1"/>
  <c r="R474" i="27"/>
  <c r="Q474" i="27"/>
  <c r="T473" i="27"/>
  <c r="T472" i="27"/>
  <c r="T471" i="27"/>
  <c r="T470" i="27"/>
  <c r="T469" i="27"/>
  <c r="T468" i="27"/>
  <c r="S466" i="27"/>
  <c r="AS466" i="27" s="1"/>
  <c r="R466" i="27"/>
  <c r="Q466" i="27"/>
  <c r="T465" i="27"/>
  <c r="T464" i="27"/>
  <c r="S463" i="27"/>
  <c r="AS463" i="27" s="1"/>
  <c r="R463" i="27"/>
  <c r="Q463" i="27"/>
  <c r="T462" i="27"/>
  <c r="T461" i="27"/>
  <c r="T460" i="27"/>
  <c r="T459" i="27"/>
  <c r="T458" i="27"/>
  <c r="T457" i="27"/>
  <c r="S455" i="27"/>
  <c r="AS455" i="27" s="1"/>
  <c r="R455" i="27"/>
  <c r="Q455" i="27"/>
  <c r="T453" i="27"/>
  <c r="S451" i="27"/>
  <c r="R451" i="27"/>
  <c r="Q451" i="27"/>
  <c r="S448" i="27"/>
  <c r="AS448" i="27" s="1"/>
  <c r="R448" i="27"/>
  <c r="Q448" i="27"/>
  <c r="T447" i="27"/>
  <c r="T446" i="27"/>
  <c r="T445" i="27"/>
  <c r="S440" i="27"/>
  <c r="R440" i="27"/>
  <c r="Q440" i="27"/>
  <c r="S437" i="27"/>
  <c r="AS437" i="27" s="1"/>
  <c r="R437" i="27"/>
  <c r="Q437" i="27"/>
  <c r="T436" i="27"/>
  <c r="T435" i="27"/>
  <c r="T434" i="27"/>
  <c r="T432" i="27"/>
  <c r="T431" i="27"/>
  <c r="S429" i="27"/>
  <c r="R429" i="27"/>
  <c r="Q429" i="27"/>
  <c r="S426" i="27"/>
  <c r="AS426" i="27" s="1"/>
  <c r="R426" i="27"/>
  <c r="Q426" i="27"/>
  <c r="T425" i="27"/>
  <c r="T424" i="27"/>
  <c r="T423" i="27"/>
  <c r="T421" i="27"/>
  <c r="T420" i="27"/>
  <c r="S418" i="27"/>
  <c r="AS418" i="27" s="1"/>
  <c r="R418" i="27"/>
  <c r="Q418" i="27"/>
  <c r="T416" i="27"/>
  <c r="S414" i="27"/>
  <c r="R414" i="27"/>
  <c r="Q414" i="27"/>
  <c r="S411" i="27"/>
  <c r="AS411" i="27" s="1"/>
  <c r="R411" i="27"/>
  <c r="Q411" i="27"/>
  <c r="T410" i="27"/>
  <c r="T408" i="27"/>
  <c r="S403" i="27"/>
  <c r="AS403" i="27" s="1"/>
  <c r="R403" i="27"/>
  <c r="Q403" i="27"/>
  <c r="T402" i="27"/>
  <c r="S400" i="27"/>
  <c r="AS400" i="27" s="1"/>
  <c r="R400" i="27"/>
  <c r="Q400" i="27"/>
  <c r="T399" i="27"/>
  <c r="T398" i="27"/>
  <c r="T397" i="27"/>
  <c r="T396" i="27"/>
  <c r="T395" i="27"/>
  <c r="T394" i="27"/>
  <c r="S392" i="27"/>
  <c r="AS392" i="27" s="1"/>
  <c r="AR392" i="27"/>
  <c r="AQ392" i="27"/>
  <c r="T391" i="27"/>
  <c r="S389" i="27"/>
  <c r="AS389" i="27" s="1"/>
  <c r="R389" i="27"/>
  <c r="Q389" i="27"/>
  <c r="T388" i="27"/>
  <c r="T387" i="27"/>
  <c r="T386" i="27"/>
  <c r="T385" i="27"/>
  <c r="T384" i="27"/>
  <c r="T383" i="27"/>
  <c r="S381" i="27"/>
  <c r="AS381" i="27" s="1"/>
  <c r="R381" i="27"/>
  <c r="Q381" i="27"/>
  <c r="T379" i="27"/>
  <c r="S377" i="27"/>
  <c r="R377" i="27"/>
  <c r="Q377" i="27"/>
  <c r="S374" i="27"/>
  <c r="AS374" i="27" s="1"/>
  <c r="R374" i="27"/>
  <c r="Q374" i="27"/>
  <c r="T373" i="27"/>
  <c r="T371" i="27"/>
  <c r="S366" i="27"/>
  <c r="AS366" i="27" s="1"/>
  <c r="R366" i="27"/>
  <c r="Q366" i="27"/>
  <c r="T364" i="27"/>
  <c r="S363" i="27"/>
  <c r="AS363" i="27" s="1"/>
  <c r="R363" i="27"/>
  <c r="Q363" i="27"/>
  <c r="T362" i="27"/>
  <c r="T361" i="27"/>
  <c r="T360" i="27"/>
  <c r="T358" i="27"/>
  <c r="S355" i="27"/>
  <c r="AS355" i="27" s="1"/>
  <c r="R355" i="27"/>
  <c r="Q355" i="27"/>
  <c r="T353" i="27"/>
  <c r="S352" i="27"/>
  <c r="AS352" i="27" s="1"/>
  <c r="R352" i="27"/>
  <c r="Q352" i="27"/>
  <c r="T351" i="27"/>
  <c r="T350" i="27"/>
  <c r="T349" i="27"/>
  <c r="T347" i="27"/>
  <c r="S344" i="27"/>
  <c r="AS344" i="27" s="1"/>
  <c r="R344" i="27"/>
  <c r="Q344" i="27"/>
  <c r="T342" i="27"/>
  <c r="S340" i="27"/>
  <c r="AS340" i="27" s="1"/>
  <c r="R340" i="27"/>
  <c r="Q340" i="27"/>
  <c r="S337" i="27"/>
  <c r="AS337" i="27" s="1"/>
  <c r="R337" i="27"/>
  <c r="Q337" i="27"/>
  <c r="T334" i="27"/>
  <c r="T332" i="27"/>
  <c r="T331" i="27"/>
  <c r="S329" i="27"/>
  <c r="AS329" i="27" s="1"/>
  <c r="R329" i="27"/>
  <c r="Q329" i="27"/>
  <c r="T328" i="27"/>
  <c r="T327" i="27"/>
  <c r="S326" i="27"/>
  <c r="AS326" i="27" s="1"/>
  <c r="R326" i="27"/>
  <c r="Q326" i="27"/>
  <c r="T325" i="27"/>
  <c r="T324" i="27"/>
  <c r="T323" i="27"/>
  <c r="T322" i="27"/>
  <c r="T321" i="27"/>
  <c r="S318" i="27"/>
  <c r="AS318" i="27" s="1"/>
  <c r="R318" i="27"/>
  <c r="Q318" i="27"/>
  <c r="T317" i="27"/>
  <c r="T316" i="27"/>
  <c r="S315" i="27"/>
  <c r="AS315" i="27" s="1"/>
  <c r="R315" i="27"/>
  <c r="Q315" i="27"/>
  <c r="T314" i="27"/>
  <c r="T313" i="27"/>
  <c r="T312" i="27"/>
  <c r="T311" i="27"/>
  <c r="T310" i="27"/>
  <c r="T309" i="27"/>
  <c r="S307" i="27"/>
  <c r="AS307" i="27" s="1"/>
  <c r="R307" i="27"/>
  <c r="Q307" i="27"/>
  <c r="T305" i="27"/>
  <c r="S300" i="27"/>
  <c r="R300" i="27"/>
  <c r="Q300" i="27"/>
  <c r="T299" i="27"/>
  <c r="T297" i="27"/>
  <c r="S292" i="27"/>
  <c r="AS292" i="27" s="1"/>
  <c r="R292" i="27"/>
  <c r="Q292" i="27"/>
  <c r="T291" i="27"/>
  <c r="T290" i="27"/>
  <c r="S289" i="27"/>
  <c r="AS289" i="27" s="1"/>
  <c r="R289" i="27"/>
  <c r="Q289" i="27"/>
  <c r="T288" i="27"/>
  <c r="T287" i="27"/>
  <c r="T286" i="27"/>
  <c r="T285" i="27"/>
  <c r="T284" i="27"/>
  <c r="T283" i="27"/>
  <c r="S281" i="27"/>
  <c r="AS281" i="27" s="1"/>
  <c r="R281" i="27"/>
  <c r="Q281" i="27"/>
  <c r="T280" i="27"/>
  <c r="T279" i="27"/>
  <c r="S278" i="27"/>
  <c r="AS278" i="27" s="1"/>
  <c r="R278" i="27"/>
  <c r="Q278" i="27"/>
  <c r="T277" i="27"/>
  <c r="T276" i="27"/>
  <c r="T275" i="27"/>
  <c r="T274" i="27"/>
  <c r="T273" i="27"/>
  <c r="T272" i="27"/>
  <c r="S270" i="27"/>
  <c r="R270" i="27"/>
  <c r="Q270" i="27"/>
  <c r="T269" i="27"/>
  <c r="T268" i="27"/>
  <c r="S266" i="27"/>
  <c r="Q266" i="27"/>
  <c r="S263" i="27"/>
  <c r="AS263" i="27" s="1"/>
  <c r="R263" i="27"/>
  <c r="Q263" i="27"/>
  <c r="T262" i="27"/>
  <c r="T261" i="27"/>
  <c r="T260" i="27"/>
  <c r="T259" i="27"/>
  <c r="T258" i="27"/>
  <c r="T257" i="27"/>
  <c r="S255" i="27"/>
  <c r="R255" i="27"/>
  <c r="Q255" i="27"/>
  <c r="S252" i="27"/>
  <c r="AS252" i="27" s="1"/>
  <c r="R252" i="27"/>
  <c r="Q252" i="27"/>
  <c r="T251" i="27"/>
  <c r="T250" i="27"/>
  <c r="T249" i="27"/>
  <c r="T247" i="27"/>
  <c r="T246" i="27"/>
  <c r="S241" i="27"/>
  <c r="AS241" i="27" s="1"/>
  <c r="R241" i="27"/>
  <c r="Q241" i="27"/>
  <c r="T240" i="27"/>
  <c r="T239" i="27"/>
  <c r="T238" i="27"/>
  <c r="T236" i="27"/>
  <c r="T235" i="27"/>
  <c r="S233" i="27"/>
  <c r="AS233" i="27" s="1"/>
  <c r="R233" i="27"/>
  <c r="Q233" i="27"/>
  <c r="T231" i="27"/>
  <c r="S229" i="27"/>
  <c r="R229" i="27"/>
  <c r="Q229" i="27"/>
  <c r="S226" i="27"/>
  <c r="R226" i="27"/>
  <c r="Q226" i="27"/>
  <c r="T224" i="27"/>
  <c r="S218" i="27"/>
  <c r="AS218" i="27" s="1"/>
  <c r="R218" i="27"/>
  <c r="Q218" i="27"/>
  <c r="T217" i="27"/>
  <c r="S215" i="27"/>
  <c r="AS215" i="27" s="1"/>
  <c r="R215" i="27"/>
  <c r="Q215" i="27"/>
  <c r="T214" i="27"/>
  <c r="T213" i="27"/>
  <c r="T212" i="27"/>
  <c r="T210" i="27"/>
  <c r="S207" i="27"/>
  <c r="AS207" i="27" s="1"/>
  <c r="R207" i="27"/>
  <c r="Q207" i="27"/>
  <c r="T206" i="27"/>
  <c r="S204" i="27"/>
  <c r="AS204" i="27" s="1"/>
  <c r="R204" i="27"/>
  <c r="Q204" i="27"/>
  <c r="T203" i="27"/>
  <c r="T202" i="27"/>
  <c r="T201" i="27"/>
  <c r="T199" i="27"/>
  <c r="T198" i="27"/>
  <c r="S196" i="27"/>
  <c r="R196" i="27"/>
  <c r="Q196" i="27"/>
  <c r="T194" i="27"/>
  <c r="S192" i="27"/>
  <c r="R192" i="27"/>
  <c r="Q192" i="27"/>
  <c r="S189" i="27"/>
  <c r="AS189" i="27" s="1"/>
  <c r="R189" i="27"/>
  <c r="Q189" i="27"/>
  <c r="T187" i="27"/>
  <c r="T186" i="27"/>
  <c r="S181" i="27"/>
  <c r="R181" i="27"/>
  <c r="Q181" i="27"/>
  <c r="S178" i="27"/>
  <c r="AS178" i="27" s="1"/>
  <c r="R178" i="27"/>
  <c r="Q178" i="27"/>
  <c r="T177" i="27"/>
  <c r="T176" i="27"/>
  <c r="T175" i="27"/>
  <c r="T173" i="27"/>
  <c r="T172" i="27"/>
  <c r="S170" i="27"/>
  <c r="R170" i="27"/>
  <c r="Q170" i="27"/>
  <c r="S167" i="27"/>
  <c r="AS167" i="27" s="1"/>
  <c r="R167" i="27"/>
  <c r="Q167" i="27"/>
  <c r="T166" i="27"/>
  <c r="T165" i="27"/>
  <c r="T164" i="27"/>
  <c r="T162" i="27"/>
  <c r="T161" i="27"/>
  <c r="S159" i="27"/>
  <c r="AS159" i="27" s="1"/>
  <c r="R159" i="27"/>
  <c r="Q159" i="27"/>
  <c r="T157" i="27"/>
  <c r="S155" i="27"/>
  <c r="R155" i="27"/>
  <c r="Q155" i="27"/>
  <c r="S152" i="27"/>
  <c r="AS152" i="27" s="1"/>
  <c r="R152" i="27"/>
  <c r="Q152" i="27"/>
  <c r="T151" i="27"/>
  <c r="T150" i="27"/>
  <c r="T149" i="27"/>
  <c r="S144" i="27"/>
  <c r="AS144" i="27" s="1"/>
  <c r="R144" i="27"/>
  <c r="Q144" i="27"/>
  <c r="T143" i="27"/>
  <c r="T142" i="27"/>
  <c r="S141" i="27"/>
  <c r="AS141" i="27" s="1"/>
  <c r="R141" i="27"/>
  <c r="Q141" i="27"/>
  <c r="T140" i="27"/>
  <c r="T139" i="27"/>
  <c r="T138" i="27"/>
  <c r="T136" i="27"/>
  <c r="T135" i="27"/>
  <c r="S133" i="27"/>
  <c r="AS133" i="27" s="1"/>
  <c r="R133" i="27"/>
  <c r="Q133" i="27"/>
  <c r="T132" i="27"/>
  <c r="T131" i="27"/>
  <c r="S130" i="27"/>
  <c r="AS130" i="27" s="1"/>
  <c r="R130" i="27"/>
  <c r="Q130" i="27"/>
  <c r="T129" i="27"/>
  <c r="T128" i="27"/>
  <c r="T127" i="27"/>
  <c r="T125" i="27"/>
  <c r="T124" i="27"/>
  <c r="S122" i="27"/>
  <c r="R122" i="27"/>
  <c r="Q122" i="27"/>
  <c r="T120" i="27"/>
  <c r="S118" i="27"/>
  <c r="R118" i="27"/>
  <c r="Q118" i="27"/>
  <c r="S115" i="27"/>
  <c r="AS115" i="27" s="1"/>
  <c r="R115" i="27"/>
  <c r="Q115" i="27"/>
  <c r="T114" i="27"/>
  <c r="T113" i="27"/>
  <c r="T112" i="27"/>
  <c r="T110" i="27"/>
  <c r="S107" i="27"/>
  <c r="AS107" i="27" s="1"/>
  <c r="R107" i="27"/>
  <c r="Q107" i="27"/>
  <c r="T106" i="27"/>
  <c r="S104" i="27"/>
  <c r="AS104" i="27" s="1"/>
  <c r="R104" i="27"/>
  <c r="Q104" i="27"/>
  <c r="T103" i="27"/>
  <c r="T102" i="27"/>
  <c r="T101" i="27"/>
  <c r="T100" i="27"/>
  <c r="T99" i="27"/>
  <c r="T98" i="27"/>
  <c r="S96" i="27"/>
  <c r="AS96" i="27" s="1"/>
  <c r="R96" i="27"/>
  <c r="Q96" i="27"/>
  <c r="T95" i="27"/>
  <c r="S93" i="27"/>
  <c r="AS93" i="27" s="1"/>
  <c r="R93" i="27"/>
  <c r="Q93" i="27"/>
  <c r="T92" i="27"/>
  <c r="T91" i="27"/>
  <c r="T90" i="27"/>
  <c r="T89" i="27"/>
  <c r="T88" i="27"/>
  <c r="T87" i="27"/>
  <c r="S85" i="27"/>
  <c r="AS85" i="27" s="1"/>
  <c r="R85" i="27"/>
  <c r="Q85" i="27"/>
  <c r="T84" i="27"/>
  <c r="T83" i="27"/>
  <c r="S81" i="27"/>
  <c r="R81" i="27"/>
  <c r="Q81" i="27"/>
  <c r="S78" i="27"/>
  <c r="AS78" i="27" s="1"/>
  <c r="R78" i="27"/>
  <c r="Q78" i="27"/>
  <c r="T77" i="27"/>
  <c r="T76" i="27"/>
  <c r="T75" i="27"/>
  <c r="S70" i="27"/>
  <c r="AS70" i="27" s="1"/>
  <c r="R70" i="27"/>
  <c r="Q70" i="27"/>
  <c r="T69" i="27"/>
  <c r="S67" i="27"/>
  <c r="AS67" i="27" s="1"/>
  <c r="R67" i="27"/>
  <c r="Q67" i="27"/>
  <c r="T66" i="27"/>
  <c r="T65" i="27"/>
  <c r="T64" i="27"/>
  <c r="T63" i="27"/>
  <c r="T62" i="27"/>
  <c r="T61" i="27"/>
  <c r="S59" i="27"/>
  <c r="AS59" i="27" s="1"/>
  <c r="R59" i="27"/>
  <c r="Q59" i="27"/>
  <c r="T58" i="27"/>
  <c r="S56" i="27"/>
  <c r="R56" i="27"/>
  <c r="Q56" i="27"/>
  <c r="T55" i="27"/>
  <c r="T54" i="27"/>
  <c r="T53" i="27"/>
  <c r="T52" i="27"/>
  <c r="T51" i="27"/>
  <c r="T50" i="27"/>
  <c r="S48" i="27"/>
  <c r="R48" i="27"/>
  <c r="Q48" i="27"/>
  <c r="T47" i="27"/>
  <c r="T46" i="27"/>
  <c r="S44" i="27"/>
  <c r="AS44" i="27" s="1"/>
  <c r="R44" i="27"/>
  <c r="Q44" i="27"/>
  <c r="T42" i="27"/>
  <c r="S41" i="27"/>
  <c r="AS41" i="27" s="1"/>
  <c r="R41" i="27"/>
  <c r="Q41" i="27"/>
  <c r="T40" i="27"/>
  <c r="T39" i="27"/>
  <c r="T38" i="27"/>
  <c r="T37" i="27"/>
  <c r="T36" i="27"/>
  <c r="T35" i="27"/>
  <c r="S33" i="27"/>
  <c r="AS33" i="27" s="1"/>
  <c r="R33" i="27"/>
  <c r="Q33" i="27"/>
  <c r="T32" i="27"/>
  <c r="S30" i="27"/>
  <c r="AS30" i="27" s="1"/>
  <c r="R30" i="27"/>
  <c r="Q30" i="27"/>
  <c r="T29" i="27"/>
  <c r="T28" i="27"/>
  <c r="T27" i="27"/>
  <c r="T26" i="27"/>
  <c r="T25" i="27"/>
  <c r="T24" i="27"/>
  <c r="S22" i="27"/>
  <c r="AS22" i="27" s="1"/>
  <c r="R22" i="27"/>
  <c r="T21" i="27"/>
  <c r="T20" i="27"/>
  <c r="S19" i="27"/>
  <c r="AS19" i="27" s="1"/>
  <c r="R19" i="27"/>
  <c r="Q19" i="27"/>
  <c r="T18" i="27"/>
  <c r="T17" i="27"/>
  <c r="T16" i="27"/>
  <c r="T15" i="27"/>
  <c r="T14" i="27"/>
  <c r="T13" i="27"/>
  <c r="AQ41" i="27" l="1"/>
  <c r="AR78" i="27"/>
  <c r="AR218" i="27"/>
  <c r="AQ241" i="27"/>
  <c r="AR281" i="27"/>
  <c r="AR41" i="27"/>
  <c r="AQ67" i="27"/>
  <c r="AQ85" i="27"/>
  <c r="AQ130" i="27"/>
  <c r="AR133" i="27"/>
  <c r="AQ144" i="27"/>
  <c r="AQ152" i="27"/>
  <c r="AR207" i="27"/>
  <c r="AQ215" i="27"/>
  <c r="AR241" i="27"/>
  <c r="AR278" i="27"/>
  <c r="AQ292" i="27"/>
  <c r="AQ315" i="27"/>
  <c r="AR318" i="27"/>
  <c r="AQ329" i="27"/>
  <c r="AQ337" i="27"/>
  <c r="AQ355" i="27"/>
  <c r="AR366" i="27"/>
  <c r="AR381" i="27"/>
  <c r="AQ411" i="27"/>
  <c r="AR448" i="27"/>
  <c r="AQ455" i="27"/>
  <c r="AR474" i="27"/>
  <c r="AQ485" i="27"/>
  <c r="AQ503" i="27"/>
  <c r="AQ514" i="27"/>
  <c r="AQ522" i="27"/>
  <c r="AR529" i="27"/>
  <c r="AR540" i="27"/>
  <c r="AR551" i="27"/>
  <c r="AR559" i="27"/>
  <c r="AR574" i="27"/>
  <c r="AR585" i="27"/>
  <c r="AQ611" i="27"/>
  <c r="AR622" i="27"/>
  <c r="AR30" i="27"/>
  <c r="AQ278" i="27"/>
  <c r="AQ204" i="27"/>
  <c r="AR215" i="27"/>
  <c r="AQ252" i="27"/>
  <c r="AQ263" i="27"/>
  <c r="AR292" i="27"/>
  <c r="AR315" i="27"/>
  <c r="AQ326" i="27"/>
  <c r="AR329" i="27"/>
  <c r="AR337" i="27"/>
  <c r="AQ344" i="27"/>
  <c r="AR355" i="27"/>
  <c r="AQ363" i="27"/>
  <c r="AQ403" i="27"/>
  <c r="AR485" i="27"/>
  <c r="AQ492" i="27"/>
  <c r="AR503" i="27"/>
  <c r="AR514" i="27"/>
  <c r="AQ537" i="27"/>
  <c r="AQ548" i="27"/>
  <c r="AR611" i="27"/>
  <c r="AQ651" i="27"/>
  <c r="AR85" i="27"/>
  <c r="AR130" i="27"/>
  <c r="AR152" i="27"/>
  <c r="AR22" i="27"/>
  <c r="AQ33" i="27"/>
  <c r="AQ48" i="27"/>
  <c r="AR96" i="27"/>
  <c r="AQ107" i="27"/>
  <c r="AR141" i="27"/>
  <c r="AR159" i="27"/>
  <c r="AQ178" i="27"/>
  <c r="AR204" i="27"/>
  <c r="AQ226" i="27"/>
  <c r="AQ270" i="27"/>
  <c r="AR289" i="27"/>
  <c r="AR326" i="27"/>
  <c r="AR344" i="27"/>
  <c r="AQ352" i="27"/>
  <c r="AR363" i="27"/>
  <c r="AQ389" i="27"/>
  <c r="AR403" i="27"/>
  <c r="AR418" i="27"/>
  <c r="AQ437" i="27"/>
  <c r="AQ466" i="27"/>
  <c r="AR492" i="27"/>
  <c r="AQ500" i="27"/>
  <c r="AQ511" i="27"/>
  <c r="AR537" i="27"/>
  <c r="AR548" i="27"/>
  <c r="AR651" i="27"/>
  <c r="AQ662" i="27"/>
  <c r="AR70" i="27"/>
  <c r="AR104" i="27"/>
  <c r="AQ207" i="27"/>
  <c r="AQ300" i="27"/>
  <c r="AQ141" i="27"/>
  <c r="AQ19" i="27"/>
  <c r="AR33" i="27"/>
  <c r="AQ44" i="27"/>
  <c r="AR48" i="27"/>
  <c r="AQ59" i="27"/>
  <c r="AQ93" i="27"/>
  <c r="AR107" i="27"/>
  <c r="AQ167" i="27"/>
  <c r="AR226" i="27"/>
  <c r="AQ233" i="27"/>
  <c r="AR270" i="27"/>
  <c r="AQ307" i="27"/>
  <c r="AR352" i="27"/>
  <c r="AR389" i="27"/>
  <c r="AQ400" i="27"/>
  <c r="AQ426" i="27"/>
  <c r="AR437" i="27"/>
  <c r="AQ463" i="27"/>
  <c r="AR466" i="27"/>
  <c r="AR500" i="27"/>
  <c r="AR511" i="27"/>
  <c r="AQ577" i="27"/>
  <c r="AQ588" i="27"/>
  <c r="AQ648" i="27"/>
  <c r="AR662" i="27"/>
  <c r="AQ677" i="27"/>
  <c r="AQ133" i="27"/>
  <c r="AR67" i="27"/>
  <c r="AQ96" i="27"/>
  <c r="AR144" i="27"/>
  <c r="AR19" i="27"/>
  <c r="AQ30" i="27"/>
  <c r="AR44" i="27"/>
  <c r="AR59" i="27"/>
  <c r="AQ70" i="27"/>
  <c r="AQ78" i="27"/>
  <c r="AR93" i="27"/>
  <c r="AQ104" i="27"/>
  <c r="AR115" i="27"/>
  <c r="AQ122" i="27"/>
  <c r="AR167" i="27"/>
  <c r="AQ218" i="27"/>
  <c r="AR233" i="27"/>
  <c r="AQ266" i="27"/>
  <c r="AQ281" i="27"/>
  <c r="AR307" i="27"/>
  <c r="AQ374" i="27"/>
  <c r="AR426" i="27"/>
  <c r="AR463" i="27"/>
  <c r="AQ477" i="27"/>
  <c r="AR566" i="27"/>
  <c r="AR577" i="27"/>
  <c r="AR588" i="27"/>
  <c r="AR596" i="27"/>
  <c r="AQ633" i="27"/>
  <c r="AR648" i="27"/>
  <c r="AQ659" i="27"/>
  <c r="AR677" i="27"/>
  <c r="AR189" i="27"/>
  <c r="AQ318" i="27"/>
  <c r="AQ366" i="27"/>
  <c r="AR374" i="27"/>
  <c r="AQ381" i="27"/>
  <c r="AQ448" i="27"/>
  <c r="AQ474" i="27"/>
  <c r="AR477" i="27"/>
  <c r="AQ540" i="27"/>
  <c r="AQ551" i="27"/>
  <c r="AQ559" i="27"/>
  <c r="AQ574" i="27"/>
  <c r="AQ585" i="27"/>
  <c r="AQ622" i="27"/>
  <c r="AR633" i="27"/>
  <c r="AR659" i="27"/>
  <c r="AQ440" i="27"/>
  <c r="AR440" i="27"/>
  <c r="AR252" i="27"/>
  <c r="R256" i="27"/>
  <c r="AR263" i="27"/>
  <c r="R266" i="27"/>
  <c r="AR266" i="27" s="1"/>
  <c r="Q674" i="27"/>
  <c r="R419" i="27"/>
  <c r="Q49" i="27"/>
  <c r="AQ56" i="27"/>
  <c r="R119" i="27"/>
  <c r="AR122" i="27"/>
  <c r="Q193" i="27"/>
  <c r="AQ196" i="27"/>
  <c r="S219" i="27"/>
  <c r="AS219" i="27" s="1"/>
  <c r="AS226" i="27"/>
  <c r="S515" i="27"/>
  <c r="AS515" i="27" s="1"/>
  <c r="AS522" i="27"/>
  <c r="S637" i="27"/>
  <c r="AS637" i="27" s="1"/>
  <c r="AS640" i="27"/>
  <c r="Q182" i="27"/>
  <c r="AQ189" i="27"/>
  <c r="R452" i="27"/>
  <c r="AR455" i="27"/>
  <c r="R637" i="27"/>
  <c r="AR640" i="27"/>
  <c r="S663" i="27"/>
  <c r="AR56" i="27"/>
  <c r="R49" i="27"/>
  <c r="S119" i="27"/>
  <c r="AS119" i="27" s="1"/>
  <c r="AS122" i="27"/>
  <c r="R193" i="27"/>
  <c r="AR196" i="27"/>
  <c r="S267" i="27"/>
  <c r="AS267" i="27" s="1"/>
  <c r="AS270" i="27"/>
  <c r="T352" i="27"/>
  <c r="S489" i="27"/>
  <c r="AS489" i="27" s="1"/>
  <c r="AS492" i="27"/>
  <c r="Q563" i="27"/>
  <c r="AQ566" i="27"/>
  <c r="Q589" i="27"/>
  <c r="AQ596" i="27"/>
  <c r="AS56" i="27"/>
  <c r="S49" i="27"/>
  <c r="Q156" i="27"/>
  <c r="AQ159" i="27"/>
  <c r="S193" i="27"/>
  <c r="AS193" i="27" s="1"/>
  <c r="AS196" i="27"/>
  <c r="T400" i="27"/>
  <c r="AR400" i="27"/>
  <c r="Q600" i="27"/>
  <c r="AQ603" i="27"/>
  <c r="R404" i="27"/>
  <c r="AR411" i="27"/>
  <c r="R293" i="27"/>
  <c r="AR300" i="27"/>
  <c r="Q526" i="27"/>
  <c r="AQ529" i="27"/>
  <c r="S563" i="27"/>
  <c r="AS563" i="27" s="1"/>
  <c r="AS566" i="27"/>
  <c r="R600" i="27"/>
  <c r="AR603" i="27"/>
  <c r="S45" i="27"/>
  <c r="AS45" i="27" s="1"/>
  <c r="AS48" i="27"/>
  <c r="Q415" i="27"/>
  <c r="AQ418" i="27"/>
  <c r="R515" i="27"/>
  <c r="AR522" i="27"/>
  <c r="Q108" i="27"/>
  <c r="AQ115" i="27"/>
  <c r="R171" i="27"/>
  <c r="AR178" i="27"/>
  <c r="Q282" i="27"/>
  <c r="AQ289" i="27"/>
  <c r="S293" i="27"/>
  <c r="AS293" i="27" s="1"/>
  <c r="AS300" i="27"/>
  <c r="Q637" i="27"/>
  <c r="AQ640" i="27"/>
  <c r="S674" i="27"/>
  <c r="AS674" i="27" s="1"/>
  <c r="AS677" i="27"/>
  <c r="T329" i="27"/>
  <c r="R504" i="27"/>
  <c r="S145" i="27"/>
  <c r="AS145" i="27" s="1"/>
  <c r="S256" i="27"/>
  <c r="AS256" i="27" s="1"/>
  <c r="T189" i="27"/>
  <c r="Q345" i="27"/>
  <c r="R97" i="27"/>
  <c r="S652" i="27"/>
  <c r="AS652" i="27" s="1"/>
  <c r="S626" i="27"/>
  <c r="AS626" i="27" s="1"/>
  <c r="R578" i="27"/>
  <c r="T463" i="27"/>
  <c r="R430" i="27"/>
  <c r="R367" i="27"/>
  <c r="T326" i="27"/>
  <c r="Q319" i="27"/>
  <c r="R319" i="27"/>
  <c r="Q604" i="27"/>
  <c r="T585" i="27"/>
  <c r="S504" i="27"/>
  <c r="R493" i="27"/>
  <c r="Q478" i="27"/>
  <c r="S456" i="27"/>
  <c r="AS456" i="27" s="1"/>
  <c r="R208" i="27"/>
  <c r="Q197" i="27"/>
  <c r="S182" i="27"/>
  <c r="AS182" i="27" s="1"/>
  <c r="Q134" i="27"/>
  <c r="Q123" i="27"/>
  <c r="R123" i="27"/>
  <c r="T122" i="27"/>
  <c r="Q97" i="27"/>
  <c r="R160" i="27"/>
  <c r="S197" i="27"/>
  <c r="AS197" i="27" s="1"/>
  <c r="S345" i="27"/>
  <c r="AS345" i="27" s="1"/>
  <c r="Q578" i="27"/>
  <c r="S97" i="27"/>
  <c r="AS97" i="27" s="1"/>
  <c r="R604" i="27"/>
  <c r="T344" i="27"/>
  <c r="Q467" i="27"/>
  <c r="T522" i="27"/>
  <c r="R134" i="27"/>
  <c r="S415" i="27"/>
  <c r="AS415" i="27" s="1"/>
  <c r="R615" i="27"/>
  <c r="S108" i="27"/>
  <c r="AS108" i="27" s="1"/>
  <c r="T178" i="27"/>
  <c r="Q230" i="27"/>
  <c r="R308" i="27"/>
  <c r="T318" i="27"/>
  <c r="S308" i="27"/>
  <c r="AS308" i="27" s="1"/>
  <c r="Q393" i="27"/>
  <c r="Q456" i="27"/>
  <c r="T603" i="27"/>
  <c r="S600" i="27"/>
  <c r="AS600" i="27" s="1"/>
  <c r="R626" i="27"/>
  <c r="T115" i="27"/>
  <c r="S160" i="27"/>
  <c r="AS160" i="27" s="1"/>
  <c r="T233" i="27"/>
  <c r="R230" i="27"/>
  <c r="R271" i="27"/>
  <c r="T281" i="27"/>
  <c r="T389" i="27"/>
  <c r="R441" i="27"/>
  <c r="Q489" i="27"/>
  <c r="R526" i="27"/>
  <c r="Q552" i="27"/>
  <c r="Q626" i="27"/>
  <c r="R156" i="27"/>
  <c r="T159" i="27"/>
  <c r="R245" i="27"/>
  <c r="R267" i="27"/>
  <c r="Q330" i="27"/>
  <c r="R341" i="27"/>
  <c r="T363" i="27"/>
  <c r="Q641" i="27"/>
  <c r="S641" i="27"/>
  <c r="AS641" i="27" s="1"/>
  <c r="T144" i="27"/>
  <c r="S271" i="27"/>
  <c r="AS271" i="27" s="1"/>
  <c r="T278" i="27"/>
  <c r="Q304" i="27"/>
  <c r="Q663" i="27"/>
  <c r="T93" i="27"/>
  <c r="S134" i="27"/>
  <c r="AS134" i="27" s="1"/>
  <c r="T141" i="27"/>
  <c r="S208" i="27"/>
  <c r="AS208" i="27" s="1"/>
  <c r="R219" i="27"/>
  <c r="S330" i="27"/>
  <c r="AS330" i="27" s="1"/>
  <c r="R467" i="27"/>
  <c r="T477" i="27"/>
  <c r="S589" i="27"/>
  <c r="AS589" i="27" s="1"/>
  <c r="T596" i="27"/>
  <c r="Q23" i="27"/>
  <c r="T196" i="27"/>
  <c r="Q256" i="27"/>
  <c r="Q267" i="27"/>
  <c r="S282" i="27"/>
  <c r="AS282" i="27" s="1"/>
  <c r="Q293" i="27"/>
  <c r="T300" i="27"/>
  <c r="Q308" i="27"/>
  <c r="S319" i="27"/>
  <c r="AS319" i="27" s="1"/>
  <c r="T337" i="27"/>
  <c r="R330" i="27"/>
  <c r="R393" i="27"/>
  <c r="S493" i="27"/>
  <c r="AS493" i="27" s="1"/>
  <c r="T499" i="27"/>
  <c r="T500" i="27"/>
  <c r="T514" i="27"/>
  <c r="R567" i="27"/>
  <c r="Q567" i="27"/>
  <c r="Q452" i="27"/>
  <c r="S530" i="27"/>
  <c r="AS530" i="27" s="1"/>
  <c r="Q541" i="27"/>
  <c r="S541" i="27"/>
  <c r="AS541" i="27" s="1"/>
  <c r="T577" i="27"/>
  <c r="S615" i="27"/>
  <c r="AS615" i="27" s="1"/>
  <c r="T648" i="27"/>
  <c r="T22" i="27"/>
  <c r="Q145" i="27"/>
  <c r="T207" i="27"/>
  <c r="Q219" i="27"/>
  <c r="T263" i="27"/>
  <c r="T270" i="27"/>
  <c r="T307" i="27"/>
  <c r="T315" i="27"/>
  <c r="S341" i="27"/>
  <c r="AS341" i="27" s="1"/>
  <c r="Q356" i="27"/>
  <c r="T381" i="27"/>
  <c r="Q382" i="27"/>
  <c r="Q404" i="27"/>
  <c r="T411" i="27"/>
  <c r="R478" i="27"/>
  <c r="R489" i="27"/>
  <c r="T492" i="27"/>
  <c r="R530" i="27"/>
  <c r="R541" i="27"/>
  <c r="S552" i="27"/>
  <c r="AS552" i="27" s="1"/>
  <c r="S567" i="27"/>
  <c r="AS567" i="27" s="1"/>
  <c r="T622" i="27"/>
  <c r="Q652" i="27"/>
  <c r="R652" i="27"/>
  <c r="T403" i="27"/>
  <c r="Q419" i="27"/>
  <c r="T529" i="27"/>
  <c r="R552" i="27"/>
  <c r="R108" i="27"/>
  <c r="T133" i="27"/>
  <c r="R145" i="27"/>
  <c r="R197" i="27"/>
  <c r="R345" i="27"/>
  <c r="S419" i="27"/>
  <c r="AS419" i="27" s="1"/>
  <c r="S430" i="27"/>
  <c r="AS430" i="27" s="1"/>
  <c r="T455" i="27"/>
  <c r="T466" i="27"/>
  <c r="Q493" i="27"/>
  <c r="T511" i="27"/>
  <c r="Q515" i="27"/>
  <c r="T574" i="27"/>
  <c r="R589" i="27"/>
  <c r="Q615" i="27"/>
  <c r="T633" i="27"/>
  <c r="S467" i="27"/>
  <c r="AS467" i="27" s="1"/>
  <c r="S478" i="27"/>
  <c r="AS478" i="27" s="1"/>
  <c r="Q530" i="27"/>
  <c r="Q34" i="27"/>
  <c r="R45" i="27"/>
  <c r="T107" i="27"/>
  <c r="T130" i="27"/>
  <c r="S156" i="27"/>
  <c r="AS156" i="27" s="1"/>
  <c r="Q160" i="27"/>
  <c r="Q171" i="27"/>
  <c r="Q208" i="27"/>
  <c r="S230" i="27"/>
  <c r="AS230" i="27" s="1"/>
  <c r="Q234" i="27"/>
  <c r="S234" i="27"/>
  <c r="AS234" i="27" s="1"/>
  <c r="T355" i="27"/>
  <c r="T366" i="27"/>
  <c r="Q378" i="27"/>
  <c r="S382" i="27"/>
  <c r="AS382" i="27" s="1"/>
  <c r="S404" i="27"/>
  <c r="Q430" i="27"/>
  <c r="R456" i="27"/>
  <c r="R563" i="27"/>
  <c r="T566" i="27"/>
  <c r="T588" i="27"/>
  <c r="S604" i="27"/>
  <c r="AS604" i="27" s="1"/>
  <c r="R663" i="27"/>
  <c r="R674" i="27"/>
  <c r="T448" i="27"/>
  <c r="T33" i="27"/>
  <c r="T41" i="27"/>
  <c r="Q45" i="27"/>
  <c r="T104" i="27"/>
  <c r="Q119" i="27"/>
  <c r="T152" i="27"/>
  <c r="R182" i="27"/>
  <c r="T218" i="27"/>
  <c r="T226" i="27"/>
  <c r="T241" i="27"/>
  <c r="Q245" i="27"/>
  <c r="S245" i="27"/>
  <c r="AS245" i="27" s="1"/>
  <c r="Q271" i="27"/>
  <c r="R282" i="27"/>
  <c r="T292" i="27"/>
  <c r="S304" i="27"/>
  <c r="AS304" i="27" s="1"/>
  <c r="Q341" i="27"/>
  <c r="R356" i="27"/>
  <c r="Q367" i="27"/>
  <c r="T374" i="27"/>
  <c r="S378" i="27"/>
  <c r="AS378" i="27" s="1"/>
  <c r="R382" i="27"/>
  <c r="S393" i="27"/>
  <c r="AS393" i="27" s="1"/>
  <c r="T418" i="27"/>
  <c r="Q441" i="27"/>
  <c r="T503" i="27"/>
  <c r="Q504" i="27"/>
  <c r="S578" i="27"/>
  <c r="AS578" i="27" s="1"/>
  <c r="T611" i="27"/>
  <c r="T640" i="27"/>
  <c r="T659" i="27"/>
  <c r="T677" i="27"/>
  <c r="Q82" i="27"/>
  <c r="T85" i="27"/>
  <c r="S82" i="27"/>
  <c r="AS82" i="27" s="1"/>
  <c r="R82" i="27"/>
  <c r="R71" i="27"/>
  <c r="S60" i="27"/>
  <c r="AS60" i="27" s="1"/>
  <c r="Q71" i="27"/>
  <c r="S71" i="27"/>
  <c r="AS71" i="27" s="1"/>
  <c r="Q60" i="27"/>
  <c r="T67" i="27"/>
  <c r="T96" i="27"/>
  <c r="S86" i="27"/>
  <c r="AS86" i="27" s="1"/>
  <c r="R86" i="27"/>
  <c r="Q86" i="27"/>
  <c r="T59" i="27"/>
  <c r="T48" i="27"/>
  <c r="S34" i="27"/>
  <c r="AS34" i="27" s="1"/>
  <c r="R23" i="27"/>
  <c r="S23" i="27"/>
  <c r="AS23" i="27" s="1"/>
  <c r="T19" i="27"/>
  <c r="S367" i="27"/>
  <c r="AS367" i="27" s="1"/>
  <c r="S526" i="27"/>
  <c r="AS526" i="27" s="1"/>
  <c r="T30" i="27"/>
  <c r="T44" i="27"/>
  <c r="T56" i="27"/>
  <c r="T70" i="27"/>
  <c r="T78" i="27"/>
  <c r="S123" i="27"/>
  <c r="AS123" i="27" s="1"/>
  <c r="T167" i="27"/>
  <c r="S171" i="27"/>
  <c r="AS171" i="27" s="1"/>
  <c r="T289" i="27"/>
  <c r="R304" i="27"/>
  <c r="S356" i="27"/>
  <c r="AS356" i="27" s="1"/>
  <c r="R378" i="27"/>
  <c r="R415" i="27"/>
  <c r="T437" i="27"/>
  <c r="S441" i="27"/>
  <c r="AS441" i="27" s="1"/>
  <c r="T474" i="27"/>
  <c r="T540" i="27"/>
  <c r="T551" i="27"/>
  <c r="T559" i="27"/>
  <c r="T651" i="27"/>
  <c r="R34" i="27"/>
  <c r="R60" i="27"/>
  <c r="T204" i="27"/>
  <c r="R234" i="27"/>
  <c r="T252" i="27"/>
  <c r="AR256" i="27"/>
  <c r="T485" i="27"/>
  <c r="T537" i="27"/>
  <c r="T548" i="27"/>
  <c r="R641" i="27"/>
  <c r="T662" i="27"/>
  <c r="T215" i="27"/>
  <c r="T392" i="27"/>
  <c r="T426" i="27"/>
  <c r="S452" i="27"/>
  <c r="AS452" i="27" s="1"/>
  <c r="AQ382" i="27" l="1"/>
  <c r="AQ304" i="27"/>
  <c r="AQ97" i="27"/>
  <c r="AQ60" i="27"/>
  <c r="AQ341" i="27"/>
  <c r="AQ245" i="27"/>
  <c r="AQ119" i="27"/>
  <c r="AR674" i="27"/>
  <c r="AR456" i="27"/>
  <c r="AQ160" i="27"/>
  <c r="AQ530" i="27"/>
  <c r="AR108" i="27"/>
  <c r="AQ652" i="27"/>
  <c r="AQ567" i="27"/>
  <c r="AR393" i="27"/>
  <c r="AQ293" i="27"/>
  <c r="AR341" i="27"/>
  <c r="AQ626" i="27"/>
  <c r="AR626" i="27"/>
  <c r="AR208" i="27"/>
  <c r="AQ604" i="27"/>
  <c r="AQ282" i="27"/>
  <c r="AR515" i="27"/>
  <c r="AR600" i="27"/>
  <c r="AR293" i="27"/>
  <c r="AR637" i="27"/>
  <c r="AQ193" i="27"/>
  <c r="AQ674" i="27"/>
  <c r="AR82" i="27"/>
  <c r="AQ171" i="27"/>
  <c r="AR530" i="27"/>
  <c r="AQ452" i="27"/>
  <c r="AQ197" i="27"/>
  <c r="AR304" i="27"/>
  <c r="AQ86" i="27"/>
  <c r="AR382" i="27"/>
  <c r="AQ430" i="27"/>
  <c r="AQ515" i="27"/>
  <c r="AR552" i="27"/>
  <c r="AR489" i="27"/>
  <c r="AQ356" i="27"/>
  <c r="AQ219" i="27"/>
  <c r="AR567" i="27"/>
  <c r="AR330" i="27"/>
  <c r="AQ330" i="27"/>
  <c r="AQ552" i="27"/>
  <c r="AR271" i="27"/>
  <c r="AR308" i="27"/>
  <c r="AR134" i="27"/>
  <c r="AQ578" i="27"/>
  <c r="AR123" i="27"/>
  <c r="AR319" i="27"/>
  <c r="AR578" i="27"/>
  <c r="AR234" i="27"/>
  <c r="AR589" i="27"/>
  <c r="AQ23" i="27"/>
  <c r="AR156" i="27"/>
  <c r="AR604" i="27"/>
  <c r="AR430" i="27"/>
  <c r="AR193" i="27"/>
  <c r="AR60" i="27"/>
  <c r="AR34" i="27"/>
  <c r="AQ45" i="27"/>
  <c r="AQ234" i="27"/>
  <c r="AR345" i="27"/>
  <c r="AR478" i="27"/>
  <c r="AQ267" i="27"/>
  <c r="AR267" i="27"/>
  <c r="AR526" i="27"/>
  <c r="AR230" i="27"/>
  <c r="AQ230" i="27"/>
  <c r="AQ123" i="27"/>
  <c r="AQ478" i="27"/>
  <c r="AQ319" i="27"/>
  <c r="AQ637" i="27"/>
  <c r="AR171" i="27"/>
  <c r="AQ415" i="27"/>
  <c r="AR404" i="27"/>
  <c r="AQ589" i="27"/>
  <c r="AR49" i="27"/>
  <c r="AR452" i="27"/>
  <c r="AR119" i="27"/>
  <c r="AR356" i="27"/>
  <c r="AQ34" i="27"/>
  <c r="AR23" i="27"/>
  <c r="AR282" i="27"/>
  <c r="AQ493" i="27"/>
  <c r="AR197" i="27"/>
  <c r="AQ419" i="27"/>
  <c r="AQ145" i="27"/>
  <c r="AQ541" i="27"/>
  <c r="AQ256" i="27"/>
  <c r="AR467" i="27"/>
  <c r="AR245" i="27"/>
  <c r="AQ489" i="27"/>
  <c r="AQ456" i="27"/>
  <c r="AQ467" i="27"/>
  <c r="AQ134" i="27"/>
  <c r="AR493" i="27"/>
  <c r="AR504" i="27"/>
  <c r="AR641" i="27"/>
  <c r="AR378" i="27"/>
  <c r="AR563" i="27"/>
  <c r="AR615" i="27"/>
  <c r="AQ345" i="27"/>
  <c r="AR419" i="27"/>
  <c r="AR86" i="27"/>
  <c r="AQ71" i="27"/>
  <c r="AQ82" i="27"/>
  <c r="AQ504" i="27"/>
  <c r="AR415" i="27"/>
  <c r="AR71" i="27"/>
  <c r="AQ441" i="27"/>
  <c r="AQ367" i="27"/>
  <c r="AQ271" i="27"/>
  <c r="AR182" i="27"/>
  <c r="AQ378" i="27"/>
  <c r="AQ208" i="27"/>
  <c r="AR45" i="27"/>
  <c r="AQ615" i="27"/>
  <c r="AR145" i="27"/>
  <c r="AR541" i="27"/>
  <c r="AQ404" i="27"/>
  <c r="AQ308" i="27"/>
  <c r="AQ641" i="27"/>
  <c r="AR441" i="27"/>
  <c r="AQ393" i="27"/>
  <c r="AR160" i="27"/>
  <c r="AR367" i="27"/>
  <c r="AR97" i="27"/>
  <c r="AQ108" i="27"/>
  <c r="AQ526" i="27"/>
  <c r="AQ600" i="27"/>
  <c r="AQ156" i="27"/>
  <c r="AQ563" i="27"/>
  <c r="AQ182" i="27"/>
  <c r="AQ49" i="27"/>
  <c r="AR652" i="27"/>
  <c r="T266" i="27"/>
  <c r="T637" i="27"/>
  <c r="T193" i="27"/>
  <c r="T515" i="27"/>
  <c r="T293" i="27"/>
  <c r="T119" i="27"/>
  <c r="AS49" i="27"/>
  <c r="T49" i="27"/>
  <c r="T504" i="27"/>
  <c r="AS504" i="27"/>
  <c r="T219" i="27"/>
  <c r="AR219" i="27"/>
  <c r="T404" i="27"/>
  <c r="AS404" i="27"/>
  <c r="T97" i="27"/>
  <c r="T626" i="27"/>
  <c r="T345" i="27"/>
  <c r="T304" i="27"/>
  <c r="T282" i="27"/>
  <c r="T589" i="27"/>
  <c r="T182" i="27"/>
  <c r="T441" i="27"/>
  <c r="T12" i="27"/>
  <c r="T652" i="27"/>
  <c r="T208" i="27"/>
  <c r="T356" i="27"/>
  <c r="T123" i="27"/>
  <c r="T526" i="27"/>
  <c r="T34" i="27"/>
  <c r="T563" i="27"/>
  <c r="T567" i="27"/>
  <c r="T615" i="27"/>
  <c r="T267" i="27"/>
  <c r="T45" i="27"/>
  <c r="T171" i="27"/>
  <c r="T382" i="27"/>
  <c r="T367" i="27"/>
  <c r="T393" i="27"/>
  <c r="T230" i="27"/>
  <c r="T478" i="27"/>
  <c r="T489" i="27"/>
  <c r="T541" i="27"/>
  <c r="T552" i="27"/>
  <c r="T493" i="27"/>
  <c r="T430" i="27"/>
  <c r="T145" i="27"/>
  <c r="T160" i="27"/>
  <c r="T578" i="27"/>
  <c r="T330" i="27"/>
  <c r="T530" i="27"/>
  <c r="T641" i="27"/>
  <c r="T415" i="27"/>
  <c r="T467" i="27"/>
  <c r="T452" i="27"/>
  <c r="T234" i="27"/>
  <c r="T378" i="27"/>
  <c r="T23" i="27"/>
  <c r="T456" i="27"/>
  <c r="T245" i="27"/>
  <c r="T674" i="27"/>
  <c r="T604" i="27"/>
  <c r="T271" i="27"/>
  <c r="T197" i="27"/>
  <c r="T319" i="27"/>
  <c r="T134" i="27"/>
  <c r="T256" i="27"/>
  <c r="T108" i="27"/>
  <c r="T156" i="27"/>
  <c r="T419" i="27"/>
  <c r="T341" i="27"/>
  <c r="T600" i="27"/>
  <c r="T308" i="27"/>
  <c r="T82" i="27"/>
  <c r="T71" i="27"/>
  <c r="T60" i="27"/>
  <c r="T86" i="27"/>
  <c r="X110" i="27" l="1"/>
  <c r="AB457" i="27" l="1"/>
  <c r="AB458" i="27"/>
  <c r="AB459" i="27"/>
  <c r="AB460" i="27"/>
  <c r="AB461" i="27"/>
  <c r="AB462" i="27"/>
  <c r="AF53" i="27"/>
  <c r="AI677" i="27" l="1"/>
  <c r="AH677" i="27"/>
  <c r="AH674" i="27" s="1"/>
  <c r="AG677" i="27"/>
  <c r="AG674" i="27" s="1"/>
  <c r="AE677" i="27"/>
  <c r="AD677" i="27"/>
  <c r="AD674" i="27" s="1"/>
  <c r="AC677" i="27"/>
  <c r="AC674" i="27" s="1"/>
  <c r="AA677" i="27"/>
  <c r="Z677" i="27"/>
  <c r="Z674" i="27" s="1"/>
  <c r="Y677" i="27"/>
  <c r="W677" i="27"/>
  <c r="V677" i="27"/>
  <c r="U677" i="27"/>
  <c r="BE675" i="27"/>
  <c r="BD675" i="27"/>
  <c r="BC675" i="27"/>
  <c r="BB675" i="27"/>
  <c r="BA675" i="27"/>
  <c r="AZ675" i="27"/>
  <c r="AY675" i="27"/>
  <c r="AX675" i="27"/>
  <c r="AW675" i="27"/>
  <c r="AJ675" i="27"/>
  <c r="AF675" i="27"/>
  <c r="AB675" i="27"/>
  <c r="X675" i="27"/>
  <c r="AI674" i="27"/>
  <c r="AI640" i="27"/>
  <c r="AI637" i="27" s="1"/>
  <c r="AH640" i="27"/>
  <c r="AG640" i="27"/>
  <c r="AG637" i="27" s="1"/>
  <c r="AE640" i="27"/>
  <c r="AE637" i="27" s="1"/>
  <c r="AD640" i="27"/>
  <c r="AD637" i="27" s="1"/>
  <c r="AC640" i="27"/>
  <c r="AC637" i="27" s="1"/>
  <c r="AA640" i="27"/>
  <c r="Z640" i="27"/>
  <c r="Z637" i="27" s="1"/>
  <c r="Y640" i="27"/>
  <c r="W640" i="27"/>
  <c r="V640" i="27"/>
  <c r="AU640" i="27" s="1"/>
  <c r="U640" i="27"/>
  <c r="AT640" i="27" s="1"/>
  <c r="BE639" i="27"/>
  <c r="BD639" i="27"/>
  <c r="BC639" i="27"/>
  <c r="BB639" i="27"/>
  <c r="BA639" i="27"/>
  <c r="AZ639" i="27"/>
  <c r="AY639" i="27"/>
  <c r="AX639" i="27"/>
  <c r="AW639" i="27"/>
  <c r="AJ639" i="27"/>
  <c r="AF639" i="27"/>
  <c r="AB639" i="27"/>
  <c r="X639" i="27"/>
  <c r="BE638" i="27"/>
  <c r="BD638" i="27"/>
  <c r="BC638" i="27"/>
  <c r="BB638" i="27"/>
  <c r="BA638" i="27"/>
  <c r="AZ638" i="27"/>
  <c r="AY638" i="27"/>
  <c r="AX638" i="27"/>
  <c r="AW638" i="27"/>
  <c r="AJ638" i="27"/>
  <c r="AF638" i="27"/>
  <c r="AB638" i="27"/>
  <c r="X638" i="27"/>
  <c r="AI603" i="27"/>
  <c r="AH603" i="27"/>
  <c r="AG603" i="27"/>
  <c r="AE603" i="27"/>
  <c r="AE600" i="27" s="1"/>
  <c r="AD603" i="27"/>
  <c r="AD600" i="27" s="1"/>
  <c r="AC603" i="27"/>
  <c r="AC600" i="27" s="1"/>
  <c r="AA603" i="27"/>
  <c r="Z603" i="27"/>
  <c r="Y603" i="27"/>
  <c r="Y600" i="27" s="1"/>
  <c r="W603" i="27"/>
  <c r="AV603" i="27" s="1"/>
  <c r="V603" i="27"/>
  <c r="AU603" i="27" s="1"/>
  <c r="U603" i="27"/>
  <c r="AT603" i="27" s="1"/>
  <c r="BE601" i="27"/>
  <c r="BD601" i="27"/>
  <c r="BC601" i="27"/>
  <c r="BB601" i="27"/>
  <c r="BA601" i="27"/>
  <c r="AZ601" i="27"/>
  <c r="AY601" i="27"/>
  <c r="AX601" i="27"/>
  <c r="AW601" i="27"/>
  <c r="AJ601" i="27"/>
  <c r="AF601" i="27"/>
  <c r="AB601" i="27"/>
  <c r="X601" i="27"/>
  <c r="AI566" i="27"/>
  <c r="AI563" i="27" s="1"/>
  <c r="AH566" i="27"/>
  <c r="AG566" i="27"/>
  <c r="AG563" i="27" s="1"/>
  <c r="AE566" i="27"/>
  <c r="AD566" i="27"/>
  <c r="AC566" i="27"/>
  <c r="AA566" i="27"/>
  <c r="AA563" i="27" s="1"/>
  <c r="Z566" i="27"/>
  <c r="Y566" i="27"/>
  <c r="Y563" i="27" s="1"/>
  <c r="W566" i="27"/>
  <c r="AV566" i="27" s="1"/>
  <c r="V566" i="27"/>
  <c r="AU566" i="27" s="1"/>
  <c r="U566" i="27"/>
  <c r="AT566" i="27" s="1"/>
  <c r="AY565" i="27"/>
  <c r="AX565" i="27"/>
  <c r="AW565" i="27"/>
  <c r="AB565" i="27"/>
  <c r="BE564" i="27"/>
  <c r="BD564" i="27"/>
  <c r="BC564" i="27"/>
  <c r="BB564" i="27"/>
  <c r="BA564" i="27"/>
  <c r="AZ564" i="27"/>
  <c r="AY564" i="27"/>
  <c r="AX564" i="27"/>
  <c r="AW564" i="27"/>
  <c r="AJ564" i="27"/>
  <c r="AF564" i="27"/>
  <c r="AB564" i="27"/>
  <c r="X564" i="27"/>
  <c r="AC563" i="27"/>
  <c r="AI529" i="27"/>
  <c r="AI526" i="27" s="1"/>
  <c r="AH529" i="27"/>
  <c r="AH526" i="27" s="1"/>
  <c r="AG529" i="27"/>
  <c r="AG526" i="27" s="1"/>
  <c r="AE529" i="27"/>
  <c r="AE526" i="27" s="1"/>
  <c r="AD529" i="27"/>
  <c r="AD526" i="27" s="1"/>
  <c r="AC529" i="27"/>
  <c r="AC526" i="27" s="1"/>
  <c r="AA529" i="27"/>
  <c r="AA526" i="27" s="1"/>
  <c r="Z529" i="27"/>
  <c r="Z526" i="27" s="1"/>
  <c r="Y529" i="27"/>
  <c r="W529" i="27"/>
  <c r="AV529" i="27" s="1"/>
  <c r="V529" i="27"/>
  <c r="U529" i="27"/>
  <c r="BE528" i="27"/>
  <c r="BD528" i="27"/>
  <c r="BC528" i="27"/>
  <c r="BB528" i="27"/>
  <c r="BA528" i="27"/>
  <c r="AZ528" i="27"/>
  <c r="AY528" i="27"/>
  <c r="AX528" i="27"/>
  <c r="AW528" i="27"/>
  <c r="AJ528" i="27"/>
  <c r="AF528" i="27"/>
  <c r="AB528" i="27"/>
  <c r="X528" i="27"/>
  <c r="BE527" i="27"/>
  <c r="BD527" i="27"/>
  <c r="BC527" i="27"/>
  <c r="BB527" i="27"/>
  <c r="BA527" i="27"/>
  <c r="AZ527" i="27"/>
  <c r="AY527" i="27"/>
  <c r="AX527" i="27"/>
  <c r="AW527" i="27"/>
  <c r="AJ527" i="27"/>
  <c r="AF527" i="27"/>
  <c r="AB527" i="27"/>
  <c r="X527" i="27"/>
  <c r="AI492" i="27"/>
  <c r="AI489" i="27" s="1"/>
  <c r="AH492" i="27"/>
  <c r="AH489" i="27" s="1"/>
  <c r="AG492" i="27"/>
  <c r="AG489" i="27" s="1"/>
  <c r="AE492" i="27"/>
  <c r="AE489" i="27" s="1"/>
  <c r="AD492" i="27"/>
  <c r="AD489" i="27" s="1"/>
  <c r="AC492" i="27"/>
  <c r="AA492" i="27"/>
  <c r="AA489" i="27" s="1"/>
  <c r="Z492" i="27"/>
  <c r="Y492" i="27"/>
  <c r="Y489" i="27" s="1"/>
  <c r="W492" i="27"/>
  <c r="AV492" i="27" s="1"/>
  <c r="V492" i="27"/>
  <c r="U492" i="27"/>
  <c r="BE491" i="27"/>
  <c r="BD491" i="27"/>
  <c r="BC491" i="27"/>
  <c r="BB491" i="27"/>
  <c r="BA491" i="27"/>
  <c r="AZ491" i="27"/>
  <c r="AJ491" i="27"/>
  <c r="AF491" i="27"/>
  <c r="BE490" i="27"/>
  <c r="BD490" i="27"/>
  <c r="BC490" i="27"/>
  <c r="BB490" i="27"/>
  <c r="BA490" i="27"/>
  <c r="AZ490" i="27"/>
  <c r="AY490" i="27"/>
  <c r="AX490" i="27"/>
  <c r="AW490" i="27"/>
  <c r="AJ490" i="27"/>
  <c r="AF490" i="27"/>
  <c r="AB490" i="27"/>
  <c r="X490" i="27"/>
  <c r="W489" i="27"/>
  <c r="AV489" i="27" s="1"/>
  <c r="AI455" i="27"/>
  <c r="AH455" i="27"/>
  <c r="AH452" i="27" s="1"/>
  <c r="AG455" i="27"/>
  <c r="AE455" i="27"/>
  <c r="AE452" i="27" s="1"/>
  <c r="AD455" i="27"/>
  <c r="AC455" i="27"/>
  <c r="AC452" i="27" s="1"/>
  <c r="AA455" i="27"/>
  <c r="Z455" i="27"/>
  <c r="Z452" i="27" s="1"/>
  <c r="Y455" i="27"/>
  <c r="Y452" i="27" s="1"/>
  <c r="W455" i="27"/>
  <c r="AV455" i="27" s="1"/>
  <c r="V455" i="27"/>
  <c r="AU455" i="27" s="1"/>
  <c r="U455" i="27"/>
  <c r="AT455" i="27" s="1"/>
  <c r="BE453" i="27"/>
  <c r="BD453" i="27"/>
  <c r="BC453" i="27"/>
  <c r="BB453" i="27"/>
  <c r="BA453" i="27"/>
  <c r="AZ453" i="27"/>
  <c r="AY453" i="27"/>
  <c r="AX453" i="27"/>
  <c r="AW453" i="27"/>
  <c r="AJ453" i="27"/>
  <c r="AF453" i="27"/>
  <c r="AB453" i="27"/>
  <c r="X453" i="27"/>
  <c r="AI418" i="27"/>
  <c r="AI415" i="27" s="1"/>
  <c r="AH418" i="27"/>
  <c r="AH415" i="27" s="1"/>
  <c r="AG418" i="27"/>
  <c r="AG415" i="27" s="1"/>
  <c r="AE418" i="27"/>
  <c r="AE415" i="27" s="1"/>
  <c r="AD418" i="27"/>
  <c r="AD415" i="27" s="1"/>
  <c r="AC418" i="27"/>
  <c r="AC415" i="27" s="1"/>
  <c r="AA418" i="27"/>
  <c r="AA415" i="27" s="1"/>
  <c r="Z418" i="27"/>
  <c r="Y418" i="27"/>
  <c r="Y415" i="27" s="1"/>
  <c r="W418" i="27"/>
  <c r="AV418" i="27" s="1"/>
  <c r="V418" i="27"/>
  <c r="AU418" i="27" s="1"/>
  <c r="U418" i="27"/>
  <c r="BE417" i="27"/>
  <c r="BD417" i="27"/>
  <c r="BC417" i="27"/>
  <c r="BB417" i="27"/>
  <c r="BA417" i="27"/>
  <c r="AZ417" i="27"/>
  <c r="AY417" i="27"/>
  <c r="AX417" i="27"/>
  <c r="AW417" i="27"/>
  <c r="AJ417" i="27"/>
  <c r="AF417" i="27"/>
  <c r="AB417" i="27"/>
  <c r="BE416" i="27"/>
  <c r="BD416" i="27"/>
  <c r="BC416" i="27"/>
  <c r="BB416" i="27"/>
  <c r="BA416" i="27"/>
  <c r="AZ416" i="27"/>
  <c r="AY416" i="27"/>
  <c r="AX416" i="27"/>
  <c r="AW416" i="27"/>
  <c r="AJ416" i="27"/>
  <c r="AF416" i="27"/>
  <c r="AB416" i="27"/>
  <c r="X416" i="27"/>
  <c r="AI381" i="27"/>
  <c r="AI378" i="27" s="1"/>
  <c r="AH381" i="27"/>
  <c r="AG381" i="27"/>
  <c r="AG378" i="27" s="1"/>
  <c r="AE381" i="27"/>
  <c r="AE378" i="27" s="1"/>
  <c r="AD381" i="27"/>
  <c r="AD378" i="27" s="1"/>
  <c r="AC381" i="27"/>
  <c r="AC378" i="27" s="1"/>
  <c r="AA381" i="27"/>
  <c r="AA378" i="27" s="1"/>
  <c r="Z381" i="27"/>
  <c r="Y381" i="27"/>
  <c r="Y378" i="27" s="1"/>
  <c r="W381" i="27"/>
  <c r="V381" i="27"/>
  <c r="U381" i="27"/>
  <c r="AT381" i="27" s="1"/>
  <c r="BE380" i="27"/>
  <c r="BD380" i="27"/>
  <c r="BC380" i="27"/>
  <c r="BB380" i="27"/>
  <c r="BA380" i="27"/>
  <c r="AZ380" i="27"/>
  <c r="AY380" i="27"/>
  <c r="AX380" i="27"/>
  <c r="AW380" i="27"/>
  <c r="AJ380" i="27"/>
  <c r="AF380" i="27"/>
  <c r="AB380" i="27"/>
  <c r="BE379" i="27"/>
  <c r="BD379" i="27"/>
  <c r="BC379" i="27"/>
  <c r="BB379" i="27"/>
  <c r="BA379" i="27"/>
  <c r="AZ379" i="27"/>
  <c r="AY379" i="27"/>
  <c r="AX379" i="27"/>
  <c r="AW379" i="27"/>
  <c r="AJ379" i="27"/>
  <c r="AF379" i="27"/>
  <c r="AB379" i="27"/>
  <c r="X379" i="27"/>
  <c r="AI344" i="27"/>
  <c r="AH344" i="27"/>
  <c r="AG344" i="27"/>
  <c r="AG341" i="27" s="1"/>
  <c r="AE344" i="27"/>
  <c r="AD344" i="27"/>
  <c r="AD341" i="27" s="1"/>
  <c r="AC344" i="27"/>
  <c r="AA344" i="27"/>
  <c r="Z344" i="27"/>
  <c r="Y344" i="27"/>
  <c r="Y341" i="27" s="1"/>
  <c r="W344" i="27"/>
  <c r="V344" i="27"/>
  <c r="AU344" i="27" s="1"/>
  <c r="U344" i="27"/>
  <c r="AT344" i="27" s="1"/>
  <c r="BE342" i="27"/>
  <c r="BD342" i="27"/>
  <c r="BC342" i="27"/>
  <c r="BB342" i="27"/>
  <c r="BA342" i="27"/>
  <c r="AZ342" i="27"/>
  <c r="AY342" i="27"/>
  <c r="AX342" i="27"/>
  <c r="AW342" i="27"/>
  <c r="AJ342" i="27"/>
  <c r="AF342" i="27"/>
  <c r="AB342" i="27"/>
  <c r="X342" i="27"/>
  <c r="AI307" i="27"/>
  <c r="AI304" i="27" s="1"/>
  <c r="AH307" i="27"/>
  <c r="AG307" i="27"/>
  <c r="AE307" i="27"/>
  <c r="AD307" i="27"/>
  <c r="AD304" i="27" s="1"/>
  <c r="AC307" i="27"/>
  <c r="AC304" i="27" s="1"/>
  <c r="AA307" i="27"/>
  <c r="Z307" i="27"/>
  <c r="Y307" i="27"/>
  <c r="Y304" i="27" s="1"/>
  <c r="W307" i="27"/>
  <c r="V307" i="27"/>
  <c r="AU307" i="27" s="1"/>
  <c r="U307" i="27"/>
  <c r="BE305" i="27"/>
  <c r="BD305" i="27"/>
  <c r="BC305" i="27"/>
  <c r="BB305" i="27"/>
  <c r="BA305" i="27"/>
  <c r="AZ305" i="27"/>
  <c r="AY305" i="27"/>
  <c r="AX305" i="27"/>
  <c r="AW305" i="27"/>
  <c r="AJ305" i="27"/>
  <c r="AF305" i="27"/>
  <c r="AB305" i="27"/>
  <c r="X305" i="27"/>
  <c r="AI270" i="27"/>
  <c r="AI267" i="27" s="1"/>
  <c r="AH270" i="27"/>
  <c r="AH267" i="27" s="1"/>
  <c r="AG270" i="27"/>
  <c r="AG267" i="27" s="1"/>
  <c r="AE270" i="27"/>
  <c r="AD270" i="27"/>
  <c r="AD267" i="27" s="1"/>
  <c r="AC270" i="27"/>
  <c r="AC267" i="27" s="1"/>
  <c r="AA270" i="27"/>
  <c r="AA267" i="27" s="1"/>
  <c r="Z270" i="27"/>
  <c r="Y270" i="27"/>
  <c r="W270" i="27"/>
  <c r="V270" i="27"/>
  <c r="U270" i="27"/>
  <c r="BE269" i="27"/>
  <c r="BD269" i="27"/>
  <c r="BC269" i="27"/>
  <c r="BB269" i="27"/>
  <c r="BA269" i="27"/>
  <c r="AZ269" i="27"/>
  <c r="AY269" i="27"/>
  <c r="AX269" i="27"/>
  <c r="AW269" i="27"/>
  <c r="AJ269" i="27"/>
  <c r="AF269" i="27"/>
  <c r="AB269" i="27"/>
  <c r="X269" i="27"/>
  <c r="BE268" i="27"/>
  <c r="BD268" i="27"/>
  <c r="BC268" i="27"/>
  <c r="BB268" i="27"/>
  <c r="BA268" i="27"/>
  <c r="AZ268" i="27"/>
  <c r="AY268" i="27"/>
  <c r="AX268" i="27"/>
  <c r="AW268" i="27"/>
  <c r="AJ268" i="27"/>
  <c r="AF268" i="27"/>
  <c r="AB268" i="27"/>
  <c r="X268" i="27"/>
  <c r="AI233" i="27"/>
  <c r="AI230" i="27" s="1"/>
  <c r="AH233" i="27"/>
  <c r="AG233" i="27"/>
  <c r="AG230" i="27" s="1"/>
  <c r="AE233" i="27"/>
  <c r="AD233" i="27"/>
  <c r="AD230" i="27" s="1"/>
  <c r="AC233" i="27"/>
  <c r="AC230" i="27" s="1"/>
  <c r="AA233" i="27"/>
  <c r="Z233" i="27"/>
  <c r="Y233" i="27"/>
  <c r="Y230" i="27" s="1"/>
  <c r="W233" i="27"/>
  <c r="AV233" i="27" s="1"/>
  <c r="V233" i="27"/>
  <c r="AU233" i="27" s="1"/>
  <c r="U233" i="27"/>
  <c r="BE231" i="27"/>
  <c r="BD231" i="27"/>
  <c r="BC231" i="27"/>
  <c r="BB231" i="27"/>
  <c r="BA231" i="27"/>
  <c r="AZ231" i="27"/>
  <c r="AY231" i="27"/>
  <c r="AX231" i="27"/>
  <c r="AW231" i="27"/>
  <c r="AJ231" i="27"/>
  <c r="AF231" i="27"/>
  <c r="AB231" i="27"/>
  <c r="X231" i="27"/>
  <c r="AI196" i="27"/>
  <c r="AI193" i="27" s="1"/>
  <c r="AH196" i="27"/>
  <c r="AH193" i="27" s="1"/>
  <c r="AG196" i="27"/>
  <c r="AE196" i="27"/>
  <c r="AD196" i="27"/>
  <c r="AD193" i="27" s="1"/>
  <c r="AC196" i="27"/>
  <c r="AC193" i="27" s="1"/>
  <c r="AA196" i="27"/>
  <c r="AA193" i="27" s="1"/>
  <c r="Z196" i="27"/>
  <c r="Y196" i="27"/>
  <c r="W196" i="27"/>
  <c r="V196" i="27"/>
  <c r="AU196" i="27" s="1"/>
  <c r="U196" i="27"/>
  <c r="AT196" i="27" s="1"/>
  <c r="BE195" i="27"/>
  <c r="BD195" i="27"/>
  <c r="BC195" i="27"/>
  <c r="BB195" i="27"/>
  <c r="BA195" i="27"/>
  <c r="AZ195" i="27"/>
  <c r="AY195" i="27"/>
  <c r="AX195" i="27"/>
  <c r="AW195" i="27"/>
  <c r="AJ195" i="27"/>
  <c r="AF195" i="27"/>
  <c r="AB195" i="27"/>
  <c r="X195" i="27"/>
  <c r="BE194" i="27"/>
  <c r="BD194" i="27"/>
  <c r="BC194" i="27"/>
  <c r="BB194" i="27"/>
  <c r="BA194" i="27"/>
  <c r="AZ194" i="27"/>
  <c r="AY194" i="27"/>
  <c r="AX194" i="27"/>
  <c r="AW194" i="27"/>
  <c r="AJ194" i="27"/>
  <c r="AF194" i="27"/>
  <c r="AB194" i="27"/>
  <c r="X194" i="27"/>
  <c r="AI159" i="27"/>
  <c r="AI156" i="27" s="1"/>
  <c r="AH159" i="27"/>
  <c r="AH156" i="27" s="1"/>
  <c r="AG159" i="27"/>
  <c r="AE159" i="27"/>
  <c r="AE156" i="27" s="1"/>
  <c r="AD159" i="27"/>
  <c r="AD156" i="27" s="1"/>
  <c r="AC159" i="27"/>
  <c r="AC156" i="27" s="1"/>
  <c r="AA159" i="27"/>
  <c r="Z159" i="27"/>
  <c r="Y159" i="27"/>
  <c r="W159" i="27"/>
  <c r="V159" i="27"/>
  <c r="U159" i="27"/>
  <c r="BE157" i="27"/>
  <c r="BD157" i="27"/>
  <c r="BC157" i="27"/>
  <c r="BB157" i="27"/>
  <c r="BA157" i="27"/>
  <c r="AZ157" i="27"/>
  <c r="AY157" i="27"/>
  <c r="AX157" i="27"/>
  <c r="AW157" i="27"/>
  <c r="AJ157" i="27"/>
  <c r="AF157" i="27"/>
  <c r="AB157" i="27"/>
  <c r="X157" i="27"/>
  <c r="AI122" i="27"/>
  <c r="AI119" i="27" s="1"/>
  <c r="AH122" i="27"/>
  <c r="AH119" i="27" s="1"/>
  <c r="AG122" i="27"/>
  <c r="AG119" i="27" s="1"/>
  <c r="AE122" i="27"/>
  <c r="AE119" i="27" s="1"/>
  <c r="AD122" i="27"/>
  <c r="AD119" i="27" s="1"/>
  <c r="AC122" i="27"/>
  <c r="AA122" i="27"/>
  <c r="AA119" i="27" s="1"/>
  <c r="Z122" i="27"/>
  <c r="Y122" i="27"/>
  <c r="Y119" i="27" s="1"/>
  <c r="W122" i="27"/>
  <c r="AV122" i="27" s="1"/>
  <c r="V122" i="27"/>
  <c r="U122" i="27"/>
  <c r="BE121" i="27"/>
  <c r="BD121" i="27"/>
  <c r="BC121" i="27"/>
  <c r="BB121" i="27"/>
  <c r="BA121" i="27"/>
  <c r="AZ121" i="27"/>
  <c r="AY121" i="27"/>
  <c r="AX121" i="27"/>
  <c r="AW121" i="27"/>
  <c r="AF121" i="27"/>
  <c r="AB121" i="27"/>
  <c r="BE120" i="27"/>
  <c r="BD120" i="27"/>
  <c r="BC120" i="27"/>
  <c r="BB120" i="27"/>
  <c r="BA120" i="27"/>
  <c r="AZ120" i="27"/>
  <c r="AY120" i="27"/>
  <c r="AX120" i="27"/>
  <c r="AW120" i="27"/>
  <c r="AF120" i="27"/>
  <c r="AB120" i="27"/>
  <c r="X120" i="27"/>
  <c r="AI85" i="27"/>
  <c r="AH85" i="27"/>
  <c r="AG85" i="27"/>
  <c r="AG82" i="27" s="1"/>
  <c r="AE85" i="27"/>
  <c r="AD85" i="27"/>
  <c r="AD82" i="27" s="1"/>
  <c r="AC85" i="27"/>
  <c r="AC82" i="27" s="1"/>
  <c r="AA85" i="27"/>
  <c r="Z85" i="27"/>
  <c r="Y85" i="27"/>
  <c r="Y82" i="27" s="1"/>
  <c r="W85" i="27"/>
  <c r="V85" i="27"/>
  <c r="AU85" i="27" s="1"/>
  <c r="U85" i="27"/>
  <c r="BE84" i="27"/>
  <c r="BD84" i="27"/>
  <c r="BC84" i="27"/>
  <c r="BB84" i="27"/>
  <c r="BA84" i="27"/>
  <c r="AZ84" i="27"/>
  <c r="AY84" i="27"/>
  <c r="AX84" i="27"/>
  <c r="AW84" i="27"/>
  <c r="AJ84" i="27"/>
  <c r="AF84" i="27"/>
  <c r="AB84" i="27"/>
  <c r="X84" i="27"/>
  <c r="BE83" i="27"/>
  <c r="BD83" i="27"/>
  <c r="BC83" i="27"/>
  <c r="BB83" i="27"/>
  <c r="BA83" i="27"/>
  <c r="AZ83" i="27"/>
  <c r="AY83" i="27"/>
  <c r="AX83" i="27"/>
  <c r="AW83" i="27"/>
  <c r="AJ83" i="27"/>
  <c r="AF83" i="27"/>
  <c r="AB83" i="27"/>
  <c r="X83" i="27"/>
  <c r="AI48" i="27"/>
  <c r="AI45" i="27" s="1"/>
  <c r="AH48" i="27"/>
  <c r="AH45" i="27" s="1"/>
  <c r="AG48" i="27"/>
  <c r="AG45" i="27" s="1"/>
  <c r="AE48" i="27"/>
  <c r="AE45" i="27" s="1"/>
  <c r="AD48" i="27"/>
  <c r="AD45" i="27" s="1"/>
  <c r="AC48" i="27"/>
  <c r="AC45" i="27" s="1"/>
  <c r="AA48" i="27"/>
  <c r="AA45" i="27" s="1"/>
  <c r="Z48" i="27"/>
  <c r="Z45" i="27" s="1"/>
  <c r="Y48" i="27"/>
  <c r="Y45" i="27" s="1"/>
  <c r="W48" i="27"/>
  <c r="V48" i="27"/>
  <c r="U48" i="27"/>
  <c r="AT48" i="27" s="1"/>
  <c r="BE47" i="27"/>
  <c r="BD47" i="27"/>
  <c r="BC47" i="27"/>
  <c r="BB47" i="27"/>
  <c r="BA47" i="27"/>
  <c r="AZ47" i="27"/>
  <c r="AY47" i="27"/>
  <c r="AX47" i="27"/>
  <c r="AW47" i="27"/>
  <c r="AJ47" i="27"/>
  <c r="AF47" i="27"/>
  <c r="AB47" i="27"/>
  <c r="X47" i="27"/>
  <c r="BE46" i="27"/>
  <c r="BD46" i="27"/>
  <c r="BC46" i="27"/>
  <c r="BB46" i="27"/>
  <c r="BA46" i="27"/>
  <c r="AZ46" i="27"/>
  <c r="AY46" i="27"/>
  <c r="AX46" i="27"/>
  <c r="AW46" i="27"/>
  <c r="AJ46" i="27"/>
  <c r="AF46" i="27"/>
  <c r="AB46" i="27"/>
  <c r="X46" i="27"/>
  <c r="U637" i="27" l="1"/>
  <c r="AT637" i="27" s="1"/>
  <c r="BE677" i="27"/>
  <c r="W415" i="27"/>
  <c r="AV415" i="27" s="1"/>
  <c r="AX196" i="27"/>
  <c r="U378" i="27"/>
  <c r="AT378" i="27" s="1"/>
  <c r="U45" i="27"/>
  <c r="AT45" i="27" s="1"/>
  <c r="AJ270" i="27"/>
  <c r="W563" i="27"/>
  <c r="AV563" i="27" s="1"/>
  <c r="BA603" i="27"/>
  <c r="AY640" i="27"/>
  <c r="AV640" i="27"/>
  <c r="U674" i="27"/>
  <c r="AT674" i="27" s="1"/>
  <c r="AT677" i="27"/>
  <c r="W45" i="27"/>
  <c r="AV45" i="27" s="1"/>
  <c r="AV48" i="27"/>
  <c r="W82" i="27"/>
  <c r="AV82" i="27" s="1"/>
  <c r="AV85" i="27"/>
  <c r="AF85" i="27"/>
  <c r="BE233" i="27"/>
  <c r="BA270" i="27"/>
  <c r="AZ381" i="27"/>
  <c r="V674" i="27"/>
  <c r="AU674" i="27" s="1"/>
  <c r="AU677" i="27"/>
  <c r="W304" i="27"/>
  <c r="AV304" i="27" s="1"/>
  <c r="AV307" i="27"/>
  <c r="BA85" i="27"/>
  <c r="AX122" i="27"/>
  <c r="AU122" i="27"/>
  <c r="U156" i="27"/>
  <c r="AT156" i="27" s="1"/>
  <c r="AT159" i="27"/>
  <c r="U193" i="27"/>
  <c r="AT193" i="27" s="1"/>
  <c r="U267" i="27"/>
  <c r="AT267" i="27" s="1"/>
  <c r="AT270" i="27"/>
  <c r="BC270" i="27"/>
  <c r="W341" i="27"/>
  <c r="AV341" i="27" s="1"/>
  <c r="AV344" i="27"/>
  <c r="W378" i="27"/>
  <c r="AV378" i="27" s="1"/>
  <c r="AV381" i="27"/>
  <c r="BC455" i="27"/>
  <c r="AB640" i="27"/>
  <c r="V45" i="27"/>
  <c r="AU45" i="27" s="1"/>
  <c r="AU48" i="27"/>
  <c r="V489" i="27"/>
  <c r="AU489" i="27" s="1"/>
  <c r="AU492" i="27"/>
  <c r="U119" i="27"/>
  <c r="AT119" i="27" s="1"/>
  <c r="AT122" i="27"/>
  <c r="V230" i="27"/>
  <c r="AU230" i="27" s="1"/>
  <c r="V378" i="27"/>
  <c r="AU378" i="27" s="1"/>
  <c r="AU381" i="27"/>
  <c r="V156" i="27"/>
  <c r="AU156" i="27" s="1"/>
  <c r="AU159" i="27"/>
  <c r="V193" i="27"/>
  <c r="AU193" i="27" s="1"/>
  <c r="W193" i="27"/>
  <c r="AV193" i="27" s="1"/>
  <c r="AV196" i="27"/>
  <c r="V267" i="27"/>
  <c r="AU267" i="27" s="1"/>
  <c r="AU270" i="27"/>
  <c r="U526" i="27"/>
  <c r="AT526" i="27" s="1"/>
  <c r="AT529" i="27"/>
  <c r="AB529" i="27"/>
  <c r="U304" i="27"/>
  <c r="AT304" i="27" s="1"/>
  <c r="AT307" i="27"/>
  <c r="BC563" i="27"/>
  <c r="W674" i="27"/>
  <c r="AV674" i="27" s="1"/>
  <c r="AV677" i="27"/>
  <c r="BD85" i="27"/>
  <c r="AW85" i="27"/>
  <c r="AT85" i="27"/>
  <c r="BC85" i="27"/>
  <c r="W156" i="27"/>
  <c r="AV156" i="27" s="1"/>
  <c r="AV159" i="27"/>
  <c r="U230" i="27"/>
  <c r="AT230" i="27" s="1"/>
  <c r="AT233" i="27"/>
  <c r="W267" i="27"/>
  <c r="AV267" i="27" s="1"/>
  <c r="AV270" i="27"/>
  <c r="BE270" i="27"/>
  <c r="AJ381" i="27"/>
  <c r="U415" i="27"/>
  <c r="AT415" i="27" s="1"/>
  <c r="AT418" i="27"/>
  <c r="U489" i="27"/>
  <c r="AT489" i="27" s="1"/>
  <c r="AT492" i="27"/>
  <c r="AX529" i="27"/>
  <c r="AU529" i="27"/>
  <c r="BC637" i="27"/>
  <c r="AJ489" i="27"/>
  <c r="BC492" i="27"/>
  <c r="BA492" i="27"/>
  <c r="BB489" i="27"/>
  <c r="AY492" i="27"/>
  <c r="AJ455" i="27"/>
  <c r="BD455" i="27"/>
  <c r="AW455" i="27"/>
  <c r="AB455" i="27"/>
  <c r="AZ452" i="27"/>
  <c r="X455" i="27"/>
  <c r="AJ415" i="27"/>
  <c r="BD415" i="27"/>
  <c r="AZ418" i="27"/>
  <c r="BC418" i="27"/>
  <c r="BB415" i="27"/>
  <c r="AB418" i="27"/>
  <c r="AH378" i="27"/>
  <c r="BD378" i="27" s="1"/>
  <c r="BC381" i="27"/>
  <c r="BC378" i="27"/>
  <c r="BB378" i="27"/>
  <c r="AZ378" i="27"/>
  <c r="BA344" i="27"/>
  <c r="BD344" i="27"/>
  <c r="AF344" i="27"/>
  <c r="BC344" i="27"/>
  <c r="AJ344" i="27"/>
  <c r="AX344" i="27"/>
  <c r="BE307" i="27"/>
  <c r="AG304" i="27"/>
  <c r="BC304" i="27" s="1"/>
  <c r="AH304" i="27"/>
  <c r="AJ304" i="27" s="1"/>
  <c r="AE304" i="27"/>
  <c r="AF304" i="27" s="1"/>
  <c r="AX307" i="27"/>
  <c r="AY307" i="27"/>
  <c r="BC267" i="27"/>
  <c r="X270" i="27"/>
  <c r="AY270" i="27"/>
  <c r="BC415" i="27"/>
  <c r="AJ267" i="27"/>
  <c r="BE415" i="27"/>
  <c r="AE82" i="27"/>
  <c r="AF82" i="27" s="1"/>
  <c r="BA122" i="27"/>
  <c r="AW270" i="27"/>
  <c r="AW307" i="27"/>
  <c r="AB307" i="27"/>
  <c r="AE341" i="27"/>
  <c r="X344" i="27"/>
  <c r="AZ344" i="27"/>
  <c r="AW381" i="27"/>
  <c r="BE381" i="27"/>
  <c r="AX418" i="27"/>
  <c r="AD452" i="27"/>
  <c r="AF452" i="27" s="1"/>
  <c r="AX455" i="27"/>
  <c r="AZ455" i="27"/>
  <c r="AC489" i="27"/>
  <c r="AJ492" i="27"/>
  <c r="AY529" i="27"/>
  <c r="BD529" i="27"/>
  <c r="AB603" i="27"/>
  <c r="AJ603" i="27"/>
  <c r="AW640" i="27"/>
  <c r="BE640" i="27"/>
  <c r="AB677" i="27"/>
  <c r="AJ677" i="27"/>
  <c r="AZ307" i="27"/>
  <c r="AI341" i="27"/>
  <c r="BE344" i="27"/>
  <c r="BA381" i="27"/>
  <c r="BE489" i="27"/>
  <c r="AB492" i="27"/>
  <c r="AW529" i="27"/>
  <c r="BE529" i="27"/>
  <c r="AZ603" i="27"/>
  <c r="BC677" i="27"/>
  <c r="BE85" i="27"/>
  <c r="AB122" i="27"/>
  <c r="AZ159" i="27"/>
  <c r="BC159" i="27"/>
  <c r="AW196" i="27"/>
  <c r="BC196" i="27"/>
  <c r="BA233" i="27"/>
  <c r="BD233" i="27"/>
  <c r="AZ304" i="27"/>
  <c r="BD307" i="27"/>
  <c r="BE378" i="27"/>
  <c r="AY381" i="27"/>
  <c r="AZ415" i="27"/>
  <c r="AW418" i="27"/>
  <c r="BE418" i="27"/>
  <c r="W452" i="27"/>
  <c r="AV452" i="27" s="1"/>
  <c r="AI452" i="27"/>
  <c r="BE455" i="27"/>
  <c r="AX492" i="27"/>
  <c r="AB85" i="27"/>
  <c r="AA304" i="27"/>
  <c r="AY344" i="27"/>
  <c r="AB381" i="27"/>
  <c r="BA418" i="27"/>
  <c r="BA455" i="27"/>
  <c r="BD489" i="27"/>
  <c r="BB529" i="27"/>
  <c r="BD526" i="27"/>
  <c r="X603" i="27"/>
  <c r="AA637" i="27"/>
  <c r="AB637" i="27" s="1"/>
  <c r="BD267" i="27"/>
  <c r="AX270" i="27"/>
  <c r="BA307" i="27"/>
  <c r="BC307" i="27"/>
  <c r="AC341" i="27"/>
  <c r="BC341" i="27" s="1"/>
  <c r="AW344" i="27"/>
  <c r="AB344" i="27"/>
  <c r="AX381" i="27"/>
  <c r="AY418" i="27"/>
  <c r="AY455" i="27"/>
  <c r="AZ489" i="27"/>
  <c r="AW492" i="27"/>
  <c r="BE492" i="27"/>
  <c r="BB526" i="27"/>
  <c r="AF566" i="27"/>
  <c r="BC603" i="27"/>
  <c r="AX640" i="27"/>
  <c r="BC233" i="27"/>
  <c r="AH230" i="27"/>
  <c r="AJ233" i="27"/>
  <c r="BC230" i="27"/>
  <c r="AE230" i="27"/>
  <c r="BB233" i="27"/>
  <c r="AZ230" i="27"/>
  <c r="AB233" i="27"/>
  <c r="Z230" i="27"/>
  <c r="AX233" i="27"/>
  <c r="AY233" i="27"/>
  <c r="W230" i="27"/>
  <c r="AV230" i="27" s="1"/>
  <c r="AW233" i="27"/>
  <c r="AJ193" i="27"/>
  <c r="AJ196" i="27"/>
  <c r="AG193" i="27"/>
  <c r="BC193" i="27" s="1"/>
  <c r="BE196" i="27"/>
  <c r="BD193" i="27"/>
  <c r="X196" i="27"/>
  <c r="AY196" i="27"/>
  <c r="BA159" i="27"/>
  <c r="AB159" i="27"/>
  <c r="AA156" i="27"/>
  <c r="BB156" i="27" s="1"/>
  <c r="AJ156" i="27"/>
  <c r="AJ159" i="27"/>
  <c r="AG156" i="27"/>
  <c r="BC156" i="27" s="1"/>
  <c r="BD156" i="27"/>
  <c r="BB159" i="27"/>
  <c r="AW159" i="27"/>
  <c r="X159" i="27"/>
  <c r="AJ119" i="27"/>
  <c r="BC122" i="27"/>
  <c r="BD119" i="27"/>
  <c r="BE119" i="27"/>
  <c r="BE122" i="27"/>
  <c r="BB119" i="27"/>
  <c r="AC119" i="27"/>
  <c r="AZ122" i="27"/>
  <c r="AY122" i="27"/>
  <c r="W119" i="27"/>
  <c r="AV119" i="27" s="1"/>
  <c r="AW122" i="27"/>
  <c r="Z82" i="27"/>
  <c r="BA82" i="27" s="1"/>
  <c r="AX85" i="27"/>
  <c r="AY85" i="27"/>
  <c r="AZ85" i="27"/>
  <c r="AZ82" i="27"/>
  <c r="BB85" i="27"/>
  <c r="BC82" i="27"/>
  <c r="AI82" i="27"/>
  <c r="BC526" i="27"/>
  <c r="AZ529" i="27"/>
  <c r="BA526" i="27"/>
  <c r="BA529" i="27"/>
  <c r="Y526" i="27"/>
  <c r="AW526" i="27" s="1"/>
  <c r="AJ566" i="27"/>
  <c r="BE566" i="27"/>
  <c r="BC566" i="27"/>
  <c r="AE563" i="27"/>
  <c r="BE563" i="27" s="1"/>
  <c r="BD566" i="27"/>
  <c r="AD563" i="27"/>
  <c r="BB566" i="27"/>
  <c r="AZ563" i="27"/>
  <c r="AZ566" i="27"/>
  <c r="BA566" i="27"/>
  <c r="AW566" i="27"/>
  <c r="AB566" i="27"/>
  <c r="Z563" i="27"/>
  <c r="AB563" i="27" s="1"/>
  <c r="AX566" i="27"/>
  <c r="AY566" i="27"/>
  <c r="U563" i="27"/>
  <c r="AT563" i="27" s="1"/>
  <c r="BE603" i="27"/>
  <c r="AI600" i="27"/>
  <c r="AF603" i="27"/>
  <c r="AZ600" i="27"/>
  <c r="BD603" i="27"/>
  <c r="AX603" i="27"/>
  <c r="AW603" i="27"/>
  <c r="W600" i="27"/>
  <c r="AV600" i="27" s="1"/>
  <c r="AY603" i="27"/>
  <c r="AJ674" i="27"/>
  <c r="BC674" i="27"/>
  <c r="AW677" i="27"/>
  <c r="AX677" i="27"/>
  <c r="AY677" i="27"/>
  <c r="AA674" i="27"/>
  <c r="X677" i="27"/>
  <c r="W637" i="27"/>
  <c r="Y637" i="27"/>
  <c r="AZ637" i="27" s="1"/>
  <c r="AZ640" i="27"/>
  <c r="BA640" i="27"/>
  <c r="BD640" i="27"/>
  <c r="BA637" i="27"/>
  <c r="AF640" i="27"/>
  <c r="BB640" i="27"/>
  <c r="BE637" i="27"/>
  <c r="BC640" i="27"/>
  <c r="AJ640" i="27"/>
  <c r="BA674" i="27"/>
  <c r="BD674" i="27"/>
  <c r="Y674" i="27"/>
  <c r="AE674" i="27"/>
  <c r="AZ677" i="27"/>
  <c r="BA677" i="27"/>
  <c r="BB677" i="27"/>
  <c r="AF677" i="27"/>
  <c r="BD677" i="27"/>
  <c r="AF637" i="27"/>
  <c r="X640" i="27"/>
  <c r="V637" i="27"/>
  <c r="AH637" i="27"/>
  <c r="BD637" i="27" s="1"/>
  <c r="Z600" i="27"/>
  <c r="AF600" i="27"/>
  <c r="U600" i="27"/>
  <c r="AT600" i="27" s="1"/>
  <c r="AA600" i="27"/>
  <c r="AG600" i="27"/>
  <c r="BB603" i="27"/>
  <c r="V600" i="27"/>
  <c r="AU600" i="27" s="1"/>
  <c r="AH600" i="27"/>
  <c r="X566" i="27"/>
  <c r="V563" i="27"/>
  <c r="AU563" i="27" s="1"/>
  <c r="AH563" i="27"/>
  <c r="AJ526" i="27"/>
  <c r="BE526" i="27"/>
  <c r="AF526" i="27"/>
  <c r="X529" i="27"/>
  <c r="AJ529" i="27"/>
  <c r="V526" i="27"/>
  <c r="AU526" i="27" s="1"/>
  <c r="AB526" i="27"/>
  <c r="BC529" i="27"/>
  <c r="W526" i="27"/>
  <c r="AV526" i="27" s="1"/>
  <c r="AF529" i="27"/>
  <c r="AZ492" i="27"/>
  <c r="Z489" i="27"/>
  <c r="AF489" i="27"/>
  <c r="AY489" i="27"/>
  <c r="X492" i="27"/>
  <c r="BB492" i="27"/>
  <c r="AF492" i="27"/>
  <c r="BD492" i="27"/>
  <c r="U452" i="27"/>
  <c r="AT452" i="27" s="1"/>
  <c r="AA452" i="27"/>
  <c r="AG452" i="27"/>
  <c r="BB455" i="27"/>
  <c r="V452" i="27"/>
  <c r="AU452" i="27" s="1"/>
  <c r="AF455" i="27"/>
  <c r="Z415" i="27"/>
  <c r="AF415" i="27"/>
  <c r="AY415" i="27"/>
  <c r="X418" i="27"/>
  <c r="AJ418" i="27"/>
  <c r="BB418" i="27"/>
  <c r="V415" i="27"/>
  <c r="AU415" i="27" s="1"/>
  <c r="AF418" i="27"/>
  <c r="BD418" i="27"/>
  <c r="AW378" i="27"/>
  <c r="Z378" i="27"/>
  <c r="AF378" i="27"/>
  <c r="X381" i="27"/>
  <c r="BB381" i="27"/>
  <c r="AF381" i="27"/>
  <c r="BD381" i="27"/>
  <c r="Z341" i="27"/>
  <c r="U341" i="27"/>
  <c r="AT341" i="27" s="1"/>
  <c r="AA341" i="27"/>
  <c r="BB344" i="27"/>
  <c r="V341" i="27"/>
  <c r="AU341" i="27" s="1"/>
  <c r="AH341" i="27"/>
  <c r="Z304" i="27"/>
  <c r="X307" i="27"/>
  <c r="AJ307" i="27"/>
  <c r="BB307" i="27"/>
  <c r="V304" i="27"/>
  <c r="AF307" i="27"/>
  <c r="Y267" i="27"/>
  <c r="AE267" i="27"/>
  <c r="AB270" i="27"/>
  <c r="AZ270" i="27"/>
  <c r="Z267" i="27"/>
  <c r="BB270" i="27"/>
  <c r="AF270" i="27"/>
  <c r="BD270" i="27"/>
  <c r="AZ233" i="27"/>
  <c r="AA230" i="27"/>
  <c r="X233" i="27"/>
  <c r="AF233" i="27"/>
  <c r="AF196" i="27"/>
  <c r="Y193" i="27"/>
  <c r="AE193" i="27"/>
  <c r="AB196" i="27"/>
  <c r="AZ196" i="27"/>
  <c r="Z193" i="27"/>
  <c r="BA196" i="27"/>
  <c r="BB196" i="27"/>
  <c r="BD196" i="27"/>
  <c r="BE156" i="27"/>
  <c r="AF156" i="27"/>
  <c r="AF159" i="27"/>
  <c r="AX159" i="27"/>
  <c r="BD159" i="27"/>
  <c r="AY159" i="27"/>
  <c r="BE159" i="27"/>
  <c r="Y156" i="27"/>
  <c r="Z156" i="27"/>
  <c r="Z119" i="27"/>
  <c r="AB119" i="27" s="1"/>
  <c r="AF119" i="27"/>
  <c r="X122" i="27"/>
  <c r="AJ122" i="27"/>
  <c r="BB122" i="27"/>
  <c r="V119" i="27"/>
  <c r="AU119" i="27" s="1"/>
  <c r="AF122" i="27"/>
  <c r="BD122" i="27"/>
  <c r="U82" i="27"/>
  <c r="AA82" i="27"/>
  <c r="X85" i="27"/>
  <c r="AJ85" i="27"/>
  <c r="V82" i="27"/>
  <c r="AU82" i="27" s="1"/>
  <c r="AH82" i="27"/>
  <c r="AW415" i="27" l="1"/>
  <c r="AY193" i="27"/>
  <c r="AY82" i="27"/>
  <c r="AX674" i="27"/>
  <c r="BD304" i="27"/>
  <c r="AW230" i="27"/>
  <c r="BE82" i="27"/>
  <c r="AY267" i="27"/>
  <c r="AY563" i="27"/>
  <c r="X156" i="27"/>
  <c r="AZ526" i="27"/>
  <c r="AJ378" i="27"/>
  <c r="AY156" i="27"/>
  <c r="X378" i="27"/>
  <c r="AY119" i="27"/>
  <c r="AW304" i="27"/>
  <c r="BB637" i="27"/>
  <c r="AB156" i="27"/>
  <c r="X193" i="27"/>
  <c r="AX230" i="27"/>
  <c r="X637" i="27"/>
  <c r="AU637" i="27"/>
  <c r="AW119" i="27"/>
  <c r="X304" i="27"/>
  <c r="AU304" i="27"/>
  <c r="AY378" i="27"/>
  <c r="AY674" i="27"/>
  <c r="BE304" i="27"/>
  <c r="X82" i="27"/>
  <c r="AW82" i="27"/>
  <c r="AT82" i="27"/>
  <c r="BB563" i="27"/>
  <c r="X489" i="27"/>
  <c r="X267" i="27"/>
  <c r="AW489" i="27"/>
  <c r="AY341" i="27"/>
  <c r="AY637" i="27"/>
  <c r="AV637" i="27"/>
  <c r="X674" i="27"/>
  <c r="BC489" i="27"/>
  <c r="BA489" i="27"/>
  <c r="AJ452" i="27"/>
  <c r="BC452" i="27"/>
  <c r="BD452" i="27"/>
  <c r="AW452" i="27"/>
  <c r="AX415" i="27"/>
  <c r="X415" i="27"/>
  <c r="AW341" i="27"/>
  <c r="AX341" i="27"/>
  <c r="BA341" i="27"/>
  <c r="AZ341" i="27"/>
  <c r="BB304" i="27"/>
  <c r="AB304" i="27"/>
  <c r="BA304" i="27"/>
  <c r="AX304" i="27"/>
  <c r="BB267" i="27"/>
  <c r="AZ267" i="27"/>
  <c r="AW267" i="27"/>
  <c r="BE341" i="27"/>
  <c r="AY304" i="27"/>
  <c r="AJ341" i="27"/>
  <c r="AF341" i="27"/>
  <c r="BA452" i="27"/>
  <c r="BE452" i="27"/>
  <c r="AJ230" i="27"/>
  <c r="BD230" i="27"/>
  <c r="BE230" i="27"/>
  <c r="AF230" i="27"/>
  <c r="BA230" i="27"/>
  <c r="X230" i="27"/>
  <c r="AY230" i="27"/>
  <c r="AZ193" i="27"/>
  <c r="AZ156" i="27"/>
  <c r="BA156" i="27"/>
  <c r="BC119" i="27"/>
  <c r="AZ119" i="27"/>
  <c r="BA119" i="27"/>
  <c r="AX119" i="27"/>
  <c r="AX82" i="27"/>
  <c r="BD82" i="27"/>
  <c r="AX526" i="27"/>
  <c r="AJ563" i="27"/>
  <c r="AF563" i="27"/>
  <c r="BD563" i="27"/>
  <c r="BA563" i="27"/>
  <c r="AX563" i="27"/>
  <c r="AW563" i="27"/>
  <c r="BE600" i="27"/>
  <c r="AJ600" i="27"/>
  <c r="BC600" i="27"/>
  <c r="BA600" i="27"/>
  <c r="AY600" i="27"/>
  <c r="AW600" i="27"/>
  <c r="AX600" i="27"/>
  <c r="BB674" i="27"/>
  <c r="AB674" i="27"/>
  <c r="AZ674" i="27"/>
  <c r="AX637" i="27"/>
  <c r="AW637" i="27"/>
  <c r="AW674" i="27"/>
  <c r="BE674" i="27"/>
  <c r="AF674" i="27"/>
  <c r="AJ637" i="27"/>
  <c r="BD600" i="27"/>
  <c r="X600" i="27"/>
  <c r="BB600" i="27"/>
  <c r="AB600" i="27"/>
  <c r="X563" i="27"/>
  <c r="X526" i="27"/>
  <c r="AY526" i="27"/>
  <c r="AB489" i="27"/>
  <c r="AX489" i="27"/>
  <c r="X452" i="27"/>
  <c r="AX452" i="27"/>
  <c r="BB452" i="27"/>
  <c r="AB452" i="27"/>
  <c r="AY452" i="27"/>
  <c r="BA415" i="27"/>
  <c r="AB415" i="27"/>
  <c r="BA378" i="27"/>
  <c r="AB378" i="27"/>
  <c r="AX378" i="27"/>
  <c r="BD341" i="27"/>
  <c r="X341" i="27"/>
  <c r="BB341" i="27"/>
  <c r="AB341" i="27"/>
  <c r="BA267" i="27"/>
  <c r="AB267" i="27"/>
  <c r="AX267" i="27"/>
  <c r="BE267" i="27"/>
  <c r="AF267" i="27"/>
  <c r="BB230" i="27"/>
  <c r="AB230" i="27"/>
  <c r="BE193" i="27"/>
  <c r="AF193" i="27"/>
  <c r="BB193" i="27"/>
  <c r="BA193" i="27"/>
  <c r="AB193" i="27"/>
  <c r="AX193" i="27"/>
  <c r="AW193" i="27"/>
  <c r="AX156" i="27"/>
  <c r="AW156" i="27"/>
  <c r="X119" i="27"/>
  <c r="BB82" i="27"/>
  <c r="AB82" i="27"/>
  <c r="AJ82" i="27"/>
  <c r="AJ219" i="27"/>
  <c r="BE35" i="27"/>
  <c r="BD35" i="27"/>
  <c r="BC35" i="27"/>
  <c r="BB35" i="27"/>
  <c r="BA35" i="27"/>
  <c r="AZ35" i="27"/>
  <c r="AY35" i="27"/>
  <c r="AX35" i="27"/>
  <c r="AW35" i="27"/>
  <c r="BE42" i="27"/>
  <c r="BD42" i="27"/>
  <c r="BC42" i="27"/>
  <c r="BB42" i="27"/>
  <c r="BA42" i="27"/>
  <c r="AZ42" i="27"/>
  <c r="AY42" i="27"/>
  <c r="AX42" i="27"/>
  <c r="AW42" i="27"/>
  <c r="BE36" i="27"/>
  <c r="BD36" i="27"/>
  <c r="BC36" i="27"/>
  <c r="BB36" i="27"/>
  <c r="BA36" i="27"/>
  <c r="AZ36" i="27"/>
  <c r="AY36" i="27"/>
  <c r="AX36" i="27"/>
  <c r="AW36" i="27"/>
  <c r="BE37" i="27"/>
  <c r="BD37" i="27"/>
  <c r="BC37" i="27"/>
  <c r="BB37" i="27"/>
  <c r="BA37" i="27"/>
  <c r="AZ37" i="27"/>
  <c r="AY37" i="27"/>
  <c r="AX37" i="27"/>
  <c r="AW37" i="27"/>
  <c r="AJ42" i="27"/>
  <c r="AJ37" i="27"/>
  <c r="AJ35" i="27"/>
  <c r="AJ31" i="27"/>
  <c r="AJ20" i="27"/>
  <c r="BE20" i="27"/>
  <c r="BD20" i="27"/>
  <c r="BC20" i="27"/>
  <c r="BB20" i="27"/>
  <c r="BA20" i="27"/>
  <c r="AZ20" i="27"/>
  <c r="AY20" i="27"/>
  <c r="AX20" i="27"/>
  <c r="AW20" i="27"/>
  <c r="BE31" i="27"/>
  <c r="BD31" i="27"/>
  <c r="BC31" i="27"/>
  <c r="BB31" i="27"/>
  <c r="BA31" i="27"/>
  <c r="AZ31" i="27"/>
  <c r="AY31" i="27"/>
  <c r="AX31" i="27"/>
  <c r="AW31" i="27"/>
  <c r="AF42" i="27"/>
  <c r="AF35" i="27"/>
  <c r="AF37" i="27"/>
  <c r="AF31" i="27"/>
  <c r="AF20" i="27"/>
  <c r="AB42" i="27"/>
  <c r="AB38" i="27"/>
  <c r="AB37" i="27"/>
  <c r="AB31" i="27"/>
  <c r="AB20" i="27"/>
  <c r="X20" i="27"/>
  <c r="X42" i="27"/>
  <c r="X37" i="27"/>
  <c r="X35" i="27"/>
  <c r="AI81" i="27" l="1"/>
  <c r="AH81" i="27"/>
  <c r="AG81" i="27"/>
  <c r="AE81" i="27"/>
  <c r="AD81" i="27"/>
  <c r="AC81" i="27"/>
  <c r="AA81" i="27"/>
  <c r="Z81" i="27"/>
  <c r="Y81" i="27"/>
  <c r="W81" i="27"/>
  <c r="V81" i="27"/>
  <c r="U81" i="27"/>
  <c r="AI78" i="27"/>
  <c r="AH78" i="27"/>
  <c r="AG78" i="27"/>
  <c r="AE78" i="27"/>
  <c r="AD78" i="27"/>
  <c r="AD71" i="27" s="1"/>
  <c r="AC78" i="27"/>
  <c r="AA78" i="27"/>
  <c r="Z78" i="27"/>
  <c r="Y78" i="27"/>
  <c r="W78" i="27"/>
  <c r="AV78" i="27" s="1"/>
  <c r="V78" i="27"/>
  <c r="AU78" i="27" s="1"/>
  <c r="U78" i="27"/>
  <c r="AT78" i="27" s="1"/>
  <c r="BE77" i="27"/>
  <c r="BD77" i="27"/>
  <c r="BC77" i="27"/>
  <c r="BB77" i="27"/>
  <c r="BA77" i="27"/>
  <c r="AZ77" i="27"/>
  <c r="AY77" i="27"/>
  <c r="AX77" i="27"/>
  <c r="AW77" i="27"/>
  <c r="AJ77" i="27"/>
  <c r="AF77" i="27"/>
  <c r="AB77" i="27"/>
  <c r="X77" i="27"/>
  <c r="BE76" i="27"/>
  <c r="BD76" i="27"/>
  <c r="BC76" i="27"/>
  <c r="BB76" i="27"/>
  <c r="BA76" i="27"/>
  <c r="AZ76" i="27"/>
  <c r="AY76" i="27"/>
  <c r="AX76" i="27"/>
  <c r="AW76" i="27"/>
  <c r="AJ76" i="27"/>
  <c r="AF76" i="27"/>
  <c r="AB76" i="27"/>
  <c r="X76" i="27"/>
  <c r="BE75" i="27"/>
  <c r="BD75" i="27"/>
  <c r="BC75" i="27"/>
  <c r="BB75" i="27"/>
  <c r="BA75" i="27"/>
  <c r="AZ75" i="27"/>
  <c r="AY75" i="27"/>
  <c r="AX75" i="27"/>
  <c r="AW75" i="27"/>
  <c r="AJ75" i="27"/>
  <c r="AF75" i="27"/>
  <c r="AB75" i="27"/>
  <c r="X75" i="27"/>
  <c r="BE73" i="27"/>
  <c r="BD73" i="27"/>
  <c r="BC73" i="27"/>
  <c r="BB73" i="27"/>
  <c r="BA73" i="27"/>
  <c r="AZ73" i="27"/>
  <c r="AY73" i="27"/>
  <c r="AX73" i="27"/>
  <c r="AW73" i="27"/>
  <c r="AJ73" i="27"/>
  <c r="AF73" i="27"/>
  <c r="AB73" i="27"/>
  <c r="X73" i="27"/>
  <c r="AY72" i="27"/>
  <c r="AX72" i="27"/>
  <c r="AW72" i="27"/>
  <c r="AB72" i="27"/>
  <c r="AG71" i="27"/>
  <c r="AI70" i="27"/>
  <c r="AH70" i="27"/>
  <c r="AG70" i="27"/>
  <c r="AE70" i="27"/>
  <c r="AD70" i="27"/>
  <c r="AC70" i="27"/>
  <c r="AA70" i="27"/>
  <c r="Z70" i="27"/>
  <c r="Y70" i="27"/>
  <c r="W70" i="27"/>
  <c r="AV70" i="27" s="1"/>
  <c r="V70" i="27"/>
  <c r="AU70" i="27" s="1"/>
  <c r="U70" i="27"/>
  <c r="AT70" i="27" s="1"/>
  <c r="BE69" i="27"/>
  <c r="BD69" i="27"/>
  <c r="BC69" i="27"/>
  <c r="BB69" i="27"/>
  <c r="BA69" i="27"/>
  <c r="AZ69" i="27"/>
  <c r="AY69" i="27"/>
  <c r="AX69" i="27"/>
  <c r="AW69" i="27"/>
  <c r="AJ69" i="27"/>
  <c r="AF69" i="27"/>
  <c r="AB69" i="27"/>
  <c r="X69" i="27"/>
  <c r="AI67" i="27"/>
  <c r="AH67" i="27"/>
  <c r="AG67" i="27"/>
  <c r="AE67" i="27"/>
  <c r="AD67" i="27"/>
  <c r="AC67" i="27"/>
  <c r="AA67" i="27"/>
  <c r="Z67" i="27"/>
  <c r="Y67" i="27"/>
  <c r="W67" i="27"/>
  <c r="AV67" i="27" s="1"/>
  <c r="V67" i="27"/>
  <c r="AU67" i="27" s="1"/>
  <c r="U67" i="27"/>
  <c r="AT67" i="27" s="1"/>
  <c r="BE66" i="27"/>
  <c r="BD66" i="27"/>
  <c r="BC66" i="27"/>
  <c r="BB66" i="27"/>
  <c r="BA66" i="27"/>
  <c r="AZ66" i="27"/>
  <c r="AY66" i="27"/>
  <c r="AX66" i="27"/>
  <c r="AW66" i="27"/>
  <c r="AJ66" i="27"/>
  <c r="AF66" i="27"/>
  <c r="AB66" i="27"/>
  <c r="X66" i="27"/>
  <c r="BE65" i="27"/>
  <c r="BD65" i="27"/>
  <c r="BC65" i="27"/>
  <c r="BB65" i="27"/>
  <c r="BA65" i="27"/>
  <c r="AZ65" i="27"/>
  <c r="AY65" i="27"/>
  <c r="AX65" i="27"/>
  <c r="AW65" i="27"/>
  <c r="AJ65" i="27"/>
  <c r="AF65" i="27"/>
  <c r="AB65" i="27"/>
  <c r="X65" i="27"/>
  <c r="BE64" i="27"/>
  <c r="BD64" i="27"/>
  <c r="BC64" i="27"/>
  <c r="BB64" i="27"/>
  <c r="BA64" i="27"/>
  <c r="AZ64" i="27"/>
  <c r="AY64" i="27"/>
  <c r="AX64" i="27"/>
  <c r="AW64" i="27"/>
  <c r="AJ64" i="27"/>
  <c r="AF64" i="27"/>
  <c r="AB64" i="27"/>
  <c r="X64" i="27"/>
  <c r="BE63" i="27"/>
  <c r="BD63" i="27"/>
  <c r="BC63" i="27"/>
  <c r="BB63" i="27"/>
  <c r="BA63" i="27"/>
  <c r="AZ63" i="27"/>
  <c r="AY63" i="27"/>
  <c r="AX63" i="27"/>
  <c r="AW63" i="27"/>
  <c r="AJ63" i="27"/>
  <c r="AF63" i="27"/>
  <c r="AB63" i="27"/>
  <c r="X63" i="27"/>
  <c r="BE62" i="27"/>
  <c r="BD62" i="27"/>
  <c r="BC62" i="27"/>
  <c r="BB62" i="27"/>
  <c r="BA62" i="27"/>
  <c r="AZ62" i="27"/>
  <c r="AY62" i="27"/>
  <c r="AX62" i="27"/>
  <c r="AW62" i="27"/>
  <c r="AJ62" i="27"/>
  <c r="AF62" i="27"/>
  <c r="AB62" i="27"/>
  <c r="X62" i="27"/>
  <c r="BE61" i="27"/>
  <c r="BD61" i="27"/>
  <c r="BC61" i="27"/>
  <c r="BB61" i="27"/>
  <c r="BA61" i="27"/>
  <c r="AZ61" i="27"/>
  <c r="AY61" i="27"/>
  <c r="AX61" i="27"/>
  <c r="AW61" i="27"/>
  <c r="AJ61" i="27"/>
  <c r="AF61" i="27"/>
  <c r="AB61" i="27"/>
  <c r="X61" i="27"/>
  <c r="AI59" i="27"/>
  <c r="AH59" i="27"/>
  <c r="AG59" i="27"/>
  <c r="AE59" i="27"/>
  <c r="AD59" i="27"/>
  <c r="AC59" i="27"/>
  <c r="AA59" i="27"/>
  <c r="Z59" i="27"/>
  <c r="Y59" i="27"/>
  <c r="W59" i="27"/>
  <c r="AV59" i="27" s="1"/>
  <c r="V59" i="27"/>
  <c r="AU59" i="27" s="1"/>
  <c r="U59" i="27"/>
  <c r="BE58" i="27"/>
  <c r="BD58" i="27"/>
  <c r="BC58" i="27"/>
  <c r="BB58" i="27"/>
  <c r="BA58" i="27"/>
  <c r="AZ58" i="27"/>
  <c r="AY58" i="27"/>
  <c r="AX58" i="27"/>
  <c r="AW58" i="27"/>
  <c r="AJ58" i="27"/>
  <c r="AF58" i="27"/>
  <c r="AB58" i="27"/>
  <c r="X58" i="27"/>
  <c r="AI56" i="27"/>
  <c r="AH56" i="27"/>
  <c r="AG56" i="27"/>
  <c r="AA56" i="27"/>
  <c r="Z56" i="27"/>
  <c r="Y56" i="27"/>
  <c r="W56" i="27"/>
  <c r="V56" i="27"/>
  <c r="U56" i="27"/>
  <c r="BE55" i="27"/>
  <c r="BD55" i="27"/>
  <c r="BC55" i="27"/>
  <c r="BB55" i="27"/>
  <c r="BA55" i="27"/>
  <c r="AZ55" i="27"/>
  <c r="AY55" i="27"/>
  <c r="AX55" i="27"/>
  <c r="AW55" i="27"/>
  <c r="AJ55" i="27"/>
  <c r="AF55" i="27"/>
  <c r="AB55" i="27"/>
  <c r="X55" i="27"/>
  <c r="BE54" i="27"/>
  <c r="BD54" i="27"/>
  <c r="BC54" i="27"/>
  <c r="BB54" i="27"/>
  <c r="BA54" i="27"/>
  <c r="AZ54" i="27"/>
  <c r="AY54" i="27"/>
  <c r="AX54" i="27"/>
  <c r="AW54" i="27"/>
  <c r="AJ54" i="27"/>
  <c r="AF54" i="27"/>
  <c r="AB54" i="27"/>
  <c r="X54" i="27"/>
  <c r="AY53" i="27"/>
  <c r="AX53" i="27"/>
  <c r="AW53" i="27"/>
  <c r="AJ53" i="27"/>
  <c r="AB53" i="27"/>
  <c r="X53" i="27"/>
  <c r="BE52" i="27"/>
  <c r="BD52" i="27"/>
  <c r="BC52" i="27"/>
  <c r="BB52" i="27"/>
  <c r="BA52" i="27"/>
  <c r="AZ52" i="27"/>
  <c r="AY52" i="27"/>
  <c r="AX52" i="27"/>
  <c r="AW52" i="27"/>
  <c r="AJ52" i="27"/>
  <c r="AF52" i="27"/>
  <c r="AB52" i="27"/>
  <c r="X52" i="27"/>
  <c r="BE51" i="27"/>
  <c r="BD51" i="27"/>
  <c r="BC51" i="27"/>
  <c r="BB51" i="27"/>
  <c r="BA51" i="27"/>
  <c r="AZ51" i="27"/>
  <c r="AY51" i="27"/>
  <c r="AX51" i="27"/>
  <c r="AW51" i="27"/>
  <c r="AJ51" i="27"/>
  <c r="AF51" i="27"/>
  <c r="AB51" i="27"/>
  <c r="X51" i="27"/>
  <c r="BE50" i="27"/>
  <c r="BD50" i="27"/>
  <c r="BC50" i="27"/>
  <c r="BB50" i="27"/>
  <c r="BA50" i="27"/>
  <c r="AZ50" i="27"/>
  <c r="AY50" i="27"/>
  <c r="AX50" i="27"/>
  <c r="AW50" i="27"/>
  <c r="AJ50" i="27"/>
  <c r="AF50" i="27"/>
  <c r="AB50" i="27"/>
  <c r="X50" i="27"/>
  <c r="Z60" i="27" l="1"/>
  <c r="U49" i="27"/>
  <c r="AT49" i="27" s="1"/>
  <c r="V49" i="27"/>
  <c r="AU49" i="27" s="1"/>
  <c r="W49" i="27"/>
  <c r="AV49" i="27" s="1"/>
  <c r="AI49" i="27"/>
  <c r="V71" i="27"/>
  <c r="AU71" i="27" s="1"/>
  <c r="BD70" i="27"/>
  <c r="BE70" i="27"/>
  <c r="AW59" i="27"/>
  <c r="AT59" i="27"/>
  <c r="BC59" i="27"/>
  <c r="AA60" i="27"/>
  <c r="AT56" i="27"/>
  <c r="AG49" i="27"/>
  <c r="AU56" i="27"/>
  <c r="AV56" i="27"/>
  <c r="Y49" i="27"/>
  <c r="AW70" i="27"/>
  <c r="V60" i="27"/>
  <c r="AU60" i="27" s="1"/>
  <c r="BE59" i="27"/>
  <c r="AW78" i="27"/>
  <c r="BC78" i="27"/>
  <c r="AH49" i="27"/>
  <c r="U71" i="27"/>
  <c r="AT71" i="27" s="1"/>
  <c r="X78" i="27"/>
  <c r="Z49" i="27"/>
  <c r="AH71" i="27"/>
  <c r="BD71" i="27" s="1"/>
  <c r="AA49" i="27"/>
  <c r="AX59" i="27"/>
  <c r="BD59" i="27"/>
  <c r="AB70" i="27"/>
  <c r="AY78" i="27"/>
  <c r="AJ78" i="27"/>
  <c r="X67" i="27"/>
  <c r="AX67" i="27"/>
  <c r="BC67" i="27"/>
  <c r="AJ67" i="27"/>
  <c r="AG60" i="27"/>
  <c r="U60" i="27"/>
  <c r="AT60" i="27" s="1"/>
  <c r="BE78" i="27"/>
  <c r="X45" i="27"/>
  <c r="AY45" i="27"/>
  <c r="AJ56" i="27"/>
  <c r="AJ45" i="27"/>
  <c r="AD60" i="27"/>
  <c r="AJ70" i="27"/>
  <c r="AI71" i="27"/>
  <c r="AC56" i="27"/>
  <c r="AC49" i="27" s="1"/>
  <c r="BC45" i="27"/>
  <c r="AZ45" i="27"/>
  <c r="BB59" i="27"/>
  <c r="BC70" i="27"/>
  <c r="BA70" i="27"/>
  <c r="BA53" i="27"/>
  <c r="AB56" i="27"/>
  <c r="AX45" i="27"/>
  <c r="AZ59" i="27"/>
  <c r="AW45" i="27"/>
  <c r="AE56" i="27"/>
  <c r="AE49" i="27" s="1"/>
  <c r="BB45" i="27"/>
  <c r="AB45" i="27"/>
  <c r="AA71" i="27"/>
  <c r="AX56" i="27"/>
  <c r="X59" i="27"/>
  <c r="BE67" i="27"/>
  <c r="AZ78" i="27"/>
  <c r="BD53" i="27"/>
  <c r="X56" i="27"/>
  <c r="AF59" i="27"/>
  <c r="AE60" i="27"/>
  <c r="AW67" i="27"/>
  <c r="AH60" i="27"/>
  <c r="AX78" i="27"/>
  <c r="BC53" i="27"/>
  <c r="BE53" i="27"/>
  <c r="AW56" i="27"/>
  <c r="BA59" i="27"/>
  <c r="AC71" i="27"/>
  <c r="BC71" i="27" s="1"/>
  <c r="W71" i="27"/>
  <c r="AV71" i="27" s="1"/>
  <c r="AY67" i="27"/>
  <c r="AJ59" i="27"/>
  <c r="Y60" i="27"/>
  <c r="X70" i="27"/>
  <c r="BB70" i="27"/>
  <c r="BB67" i="27"/>
  <c r="AY59" i="27"/>
  <c r="AD56" i="27"/>
  <c r="AB59" i="27"/>
  <c r="AF67" i="27"/>
  <c r="BD67" i="27"/>
  <c r="AZ53" i="27"/>
  <c r="W60" i="27"/>
  <c r="AV60" i="27" s="1"/>
  <c r="AC60" i="27"/>
  <c r="AI60" i="27"/>
  <c r="AB67" i="27"/>
  <c r="AZ67" i="27"/>
  <c r="AF70" i="27"/>
  <c r="AX70" i="27"/>
  <c r="Y71" i="27"/>
  <c r="AE71" i="27"/>
  <c r="AB78" i="27"/>
  <c r="BB53" i="27"/>
  <c r="AY56" i="27"/>
  <c r="BA67" i="27"/>
  <c r="AY70" i="27"/>
  <c r="Z71" i="27"/>
  <c r="BA71" i="27" s="1"/>
  <c r="BA78" i="27"/>
  <c r="AZ70" i="27"/>
  <c r="BB78" i="27"/>
  <c r="AF78" i="27"/>
  <c r="BD78" i="27"/>
  <c r="AB60" i="27" l="1"/>
  <c r="BA60" i="27"/>
  <c r="BC60" i="27"/>
  <c r="AJ71" i="27"/>
  <c r="AX49" i="27"/>
  <c r="AB49" i="27"/>
  <c r="X71" i="27"/>
  <c r="AX60" i="27"/>
  <c r="BB60" i="27"/>
  <c r="BD60" i="27"/>
  <c r="AZ60" i="27"/>
  <c r="AY71" i="27"/>
  <c r="AF60" i="27"/>
  <c r="AZ56" i="27"/>
  <c r="BB56" i="27"/>
  <c r="BD45" i="27"/>
  <c r="AD49" i="27"/>
  <c r="AF49" i="27" s="1"/>
  <c r="BE56" i="27"/>
  <c r="BC56" i="27"/>
  <c r="BC49" i="27"/>
  <c r="AJ60" i="27"/>
  <c r="BA45" i="27"/>
  <c r="AF45" i="27"/>
  <c r="BE45" i="27"/>
  <c r="AW60" i="27"/>
  <c r="AZ49" i="27"/>
  <c r="AZ71" i="27"/>
  <c r="AJ49" i="27"/>
  <c r="BA56" i="27"/>
  <c r="BD56" i="27"/>
  <c r="BE49" i="27"/>
  <c r="AB71" i="27"/>
  <c r="AW49" i="27"/>
  <c r="BE71" i="27"/>
  <c r="AF71" i="27"/>
  <c r="AY49" i="27"/>
  <c r="X49" i="27"/>
  <c r="BB71" i="27"/>
  <c r="AX71" i="27"/>
  <c r="BB49" i="27"/>
  <c r="BE60" i="27"/>
  <c r="AW71" i="27"/>
  <c r="AY60" i="27"/>
  <c r="X60" i="27"/>
  <c r="AF56" i="27"/>
  <c r="BD49" i="27" l="1"/>
  <c r="BA49" i="27"/>
  <c r="AJ412" i="27" l="1"/>
  <c r="AY667" i="27" l="1"/>
  <c r="AX667" i="27"/>
  <c r="AW667" i="27"/>
  <c r="AY621" i="27" l="1"/>
  <c r="AX621" i="27"/>
  <c r="AW621" i="27"/>
  <c r="AY620" i="27"/>
  <c r="AX620" i="27"/>
  <c r="AW620" i="27"/>
  <c r="BB632" i="27"/>
  <c r="BE634" i="27"/>
  <c r="BD634" i="27"/>
  <c r="AZ634" i="27"/>
  <c r="BB634" i="27"/>
  <c r="BA634" i="27"/>
  <c r="AY632" i="27"/>
  <c r="AX632" i="27"/>
  <c r="AW632" i="27"/>
  <c r="X634" i="27"/>
  <c r="X632" i="27"/>
  <c r="X630" i="27"/>
  <c r="X628" i="27"/>
  <c r="X627" i="27"/>
  <c r="X625" i="27"/>
  <c r="X621" i="27"/>
  <c r="X620" i="27"/>
  <c r="X619" i="27"/>
  <c r="AJ616" i="27"/>
  <c r="AY610" i="27"/>
  <c r="AX610" i="27"/>
  <c r="AW610" i="27"/>
  <c r="AY609" i="27"/>
  <c r="AX609" i="27"/>
  <c r="AW609" i="27"/>
  <c r="X612" i="27"/>
  <c r="X610" i="27"/>
  <c r="X609" i="27"/>
  <c r="X608" i="27"/>
  <c r="X584" i="27"/>
  <c r="X583" i="27"/>
  <c r="X582" i="27"/>
  <c r="X573" i="27"/>
  <c r="X572" i="27"/>
  <c r="X571" i="27"/>
  <c r="X558" i="27"/>
  <c r="X557" i="27"/>
  <c r="X556" i="27"/>
  <c r="X550" i="27"/>
  <c r="X547" i="27"/>
  <c r="X546" i="27"/>
  <c r="X545" i="27"/>
  <c r="X539" i="27"/>
  <c r="X536" i="27"/>
  <c r="X535" i="27"/>
  <c r="X534" i="27"/>
  <c r="X521" i="27"/>
  <c r="X520" i="27"/>
  <c r="X519" i="27"/>
  <c r="X512" i="27"/>
  <c r="X510" i="27"/>
  <c r="X509" i="27"/>
  <c r="X508" i="27"/>
  <c r="X425" i="27"/>
  <c r="X424" i="27"/>
  <c r="X423" i="27"/>
  <c r="X410" i="27"/>
  <c r="X408" i="27"/>
  <c r="X364" i="27"/>
  <c r="X362" i="27"/>
  <c r="X361" i="27"/>
  <c r="X360" i="27"/>
  <c r="AB364" i="27"/>
  <c r="AB362" i="27"/>
  <c r="AB361" i="27"/>
  <c r="AB360" i="27"/>
  <c r="X353" i="27"/>
  <c r="X351" i="27"/>
  <c r="X350" i="27"/>
  <c r="X349" i="27"/>
  <c r="X253" i="27"/>
  <c r="X251" i="27"/>
  <c r="X250" i="27"/>
  <c r="X249" i="27"/>
  <c r="X217" i="27"/>
  <c r="X216" i="27"/>
  <c r="X214" i="27"/>
  <c r="X213" i="27"/>
  <c r="X212" i="27"/>
  <c r="X206" i="27"/>
  <c r="X205" i="27"/>
  <c r="X203" i="27"/>
  <c r="X202" i="27"/>
  <c r="X201" i="27"/>
  <c r="X177" i="27"/>
  <c r="X176" i="27"/>
  <c r="X175" i="27"/>
  <c r="X166" i="27"/>
  <c r="X165" i="27"/>
  <c r="X164" i="27"/>
  <c r="X151" i="27"/>
  <c r="X150" i="27"/>
  <c r="X149" i="27"/>
  <c r="X147" i="27"/>
  <c r="X143" i="27"/>
  <c r="X142" i="27"/>
  <c r="X140" i="27"/>
  <c r="X139" i="27"/>
  <c r="X138" i="27"/>
  <c r="X132" i="27"/>
  <c r="X131" i="27"/>
  <c r="AV131" i="27" s="1"/>
  <c r="X129" i="27"/>
  <c r="X128" i="27"/>
  <c r="X127" i="27"/>
  <c r="X114" i="27"/>
  <c r="X113" i="27"/>
  <c r="X112" i="27"/>
  <c r="X40" i="27"/>
  <c r="X39" i="27"/>
  <c r="X38" i="27"/>
  <c r="W599" i="27"/>
  <c r="V599" i="27"/>
  <c r="U599" i="27"/>
  <c r="X595" i="27"/>
  <c r="X594" i="27"/>
  <c r="X593" i="27"/>
  <c r="AY557" i="27"/>
  <c r="AX557" i="27"/>
  <c r="AW557" i="27"/>
  <c r="AW554" i="27"/>
  <c r="AX544" i="27"/>
  <c r="AW544" i="27"/>
  <c r="AY536" i="27"/>
  <c r="AX536" i="27"/>
  <c r="AW536" i="27"/>
  <c r="AX533" i="27"/>
  <c r="AW533" i="27"/>
  <c r="AY518" i="27"/>
  <c r="AX518" i="27"/>
  <c r="AY496" i="27"/>
  <c r="AX496" i="27"/>
  <c r="AB496" i="27"/>
  <c r="AY427" i="27" l="1"/>
  <c r="AX427" i="27"/>
  <c r="BB293" i="27" l="1"/>
  <c r="BA293" i="27"/>
  <c r="AZ293" i="27"/>
  <c r="BB13" i="27"/>
  <c r="BB14" i="27"/>
  <c r="BB15" i="27"/>
  <c r="BB17" i="27"/>
  <c r="BB18" i="27"/>
  <c r="BB21" i="27"/>
  <c r="BB24" i="27"/>
  <c r="BB25" i="27"/>
  <c r="BB26" i="27"/>
  <c r="BB27" i="27"/>
  <c r="BB28" i="27"/>
  <c r="BB29" i="27"/>
  <c r="BB32" i="27"/>
  <c r="BB38" i="27"/>
  <c r="BB39" i="27"/>
  <c r="BB40" i="27"/>
  <c r="BB87" i="27"/>
  <c r="BB88" i="27"/>
  <c r="BB89" i="27"/>
  <c r="BB90" i="27"/>
  <c r="BB91" i="27"/>
  <c r="BB92" i="27"/>
  <c r="BB95" i="27"/>
  <c r="BB98" i="27"/>
  <c r="BB99" i="27"/>
  <c r="BB100" i="27"/>
  <c r="BB101" i="27"/>
  <c r="BB102" i="27"/>
  <c r="BB103" i="27"/>
  <c r="BB106" i="27"/>
  <c r="BB112" i="27"/>
  <c r="BB114" i="27"/>
  <c r="BB124" i="27"/>
  <c r="BB125" i="27"/>
  <c r="BB127" i="27"/>
  <c r="BB128" i="27"/>
  <c r="BB129" i="27"/>
  <c r="BB131" i="27"/>
  <c r="BB132" i="27"/>
  <c r="BB135" i="27"/>
  <c r="BB136" i="27"/>
  <c r="BB138" i="27"/>
  <c r="BB139" i="27"/>
  <c r="BB140" i="27"/>
  <c r="BB142" i="27"/>
  <c r="BB143" i="27"/>
  <c r="BB149" i="27"/>
  <c r="BB150" i="27"/>
  <c r="BB151" i="27"/>
  <c r="BB161" i="27"/>
  <c r="BB162" i="27"/>
  <c r="BB164" i="27"/>
  <c r="BB165" i="27"/>
  <c r="BB166" i="27"/>
  <c r="BB172" i="27"/>
  <c r="BB173" i="27"/>
  <c r="BB175" i="27"/>
  <c r="BB176" i="27"/>
  <c r="BB177" i="27"/>
  <c r="BB186" i="27"/>
  <c r="BB187" i="27"/>
  <c r="BB198" i="27"/>
  <c r="BB199" i="27"/>
  <c r="BB200" i="27"/>
  <c r="BB201" i="27"/>
  <c r="BB203" i="27"/>
  <c r="BB205" i="27"/>
  <c r="BB206" i="27"/>
  <c r="BB209" i="27"/>
  <c r="BB210" i="27"/>
  <c r="BB212" i="27"/>
  <c r="BB213" i="27"/>
  <c r="BB214" i="27"/>
  <c r="BB216" i="27"/>
  <c r="BB217" i="27"/>
  <c r="BB224" i="27"/>
  <c r="BB235" i="27"/>
  <c r="BB236" i="27"/>
  <c r="BB237" i="27"/>
  <c r="BB238" i="27"/>
  <c r="BB239" i="27"/>
  <c r="BB240" i="27"/>
  <c r="BB246" i="27"/>
  <c r="BB247" i="27"/>
  <c r="BB249" i="27"/>
  <c r="BB250" i="27"/>
  <c r="BB251" i="27"/>
  <c r="BB257" i="27"/>
  <c r="BB258" i="27"/>
  <c r="BB259" i="27"/>
  <c r="BB260" i="27"/>
  <c r="BB261" i="27"/>
  <c r="BB262" i="27"/>
  <c r="BB272" i="27"/>
  <c r="BB273" i="27"/>
  <c r="BB275" i="27"/>
  <c r="BB276" i="27"/>
  <c r="BB277" i="27"/>
  <c r="BB279" i="27"/>
  <c r="BB280" i="27"/>
  <c r="BB283" i="27"/>
  <c r="BB284" i="27"/>
  <c r="BB286" i="27"/>
  <c r="BB287" i="27"/>
  <c r="BB288" i="27"/>
  <c r="BB290" i="27"/>
  <c r="BB291" i="27"/>
  <c r="BB309" i="27"/>
  <c r="BB310" i="27"/>
  <c r="BB311" i="27"/>
  <c r="BB312" i="27"/>
  <c r="BB313" i="27"/>
  <c r="BB314" i="27"/>
  <c r="BB316" i="27"/>
  <c r="BB317" i="27"/>
  <c r="BB320" i="27"/>
  <c r="BB321" i="27"/>
  <c r="BB322" i="27"/>
  <c r="BB323" i="27"/>
  <c r="BB324" i="27"/>
  <c r="BB325" i="27"/>
  <c r="BB327" i="27"/>
  <c r="BB328" i="27"/>
  <c r="BB331" i="27"/>
  <c r="BB332" i="27"/>
  <c r="BB334" i="27"/>
  <c r="BB347" i="27"/>
  <c r="BB349" i="27"/>
  <c r="BB350" i="27"/>
  <c r="BB351" i="27"/>
  <c r="BB353" i="27"/>
  <c r="BB358" i="27"/>
  <c r="BB360" i="27"/>
  <c r="BB361" i="27"/>
  <c r="BB362" i="27"/>
  <c r="BB364" i="27"/>
  <c r="BB371" i="27"/>
  <c r="BB373" i="27"/>
  <c r="BB383" i="27"/>
  <c r="BB384" i="27"/>
  <c r="BB385" i="27"/>
  <c r="BB386" i="27"/>
  <c r="BB387" i="27"/>
  <c r="BB388" i="27"/>
  <c r="BB391" i="27"/>
  <c r="BB394" i="27"/>
  <c r="BB395" i="27"/>
  <c r="BB396" i="27"/>
  <c r="BB397" i="27"/>
  <c r="BB398" i="27"/>
  <c r="BB399" i="27"/>
  <c r="BB402" i="27"/>
  <c r="BB405" i="27"/>
  <c r="BB408" i="27"/>
  <c r="BB410" i="27"/>
  <c r="BB420" i="27"/>
  <c r="BB421" i="27"/>
  <c r="BB423" i="27"/>
  <c r="BB424" i="27"/>
  <c r="BB425" i="27"/>
  <c r="BB431" i="27"/>
  <c r="BB432" i="27"/>
  <c r="BB434" i="27"/>
  <c r="BB435" i="27"/>
  <c r="BB436" i="27"/>
  <c r="BB442" i="27"/>
  <c r="BB445" i="27"/>
  <c r="BB446" i="27"/>
  <c r="BB457" i="27"/>
  <c r="BB458" i="27"/>
  <c r="BB459" i="27"/>
  <c r="BB460" i="27"/>
  <c r="BB461" i="27"/>
  <c r="BB462" i="27"/>
  <c r="BB464" i="27"/>
  <c r="BB465" i="27"/>
  <c r="BB468" i="27"/>
  <c r="BB469" i="27"/>
  <c r="BB470" i="27"/>
  <c r="BB471" i="27"/>
  <c r="BB472" i="27"/>
  <c r="BB473" i="27"/>
  <c r="BB475" i="27"/>
  <c r="BB476" i="27"/>
  <c r="BB479" i="27"/>
  <c r="BB480" i="27"/>
  <c r="BB482" i="27"/>
  <c r="BB483" i="27"/>
  <c r="BB484" i="27"/>
  <c r="BB494" i="27"/>
  <c r="BB495" i="27"/>
  <c r="BB497" i="27"/>
  <c r="BB498" i="27"/>
  <c r="BB499" i="27"/>
  <c r="BB501" i="27"/>
  <c r="BB505" i="27"/>
  <c r="BB506" i="27"/>
  <c r="BB508" i="27"/>
  <c r="BB509" i="27"/>
  <c r="BB510" i="27"/>
  <c r="BB512" i="27"/>
  <c r="BB517" i="27"/>
  <c r="BB519" i="27"/>
  <c r="BB520" i="27"/>
  <c r="BB521" i="27"/>
  <c r="BB531" i="27"/>
  <c r="BB532" i="27"/>
  <c r="BB533" i="27"/>
  <c r="BB534" i="27"/>
  <c r="BB535" i="27"/>
  <c r="BB536" i="27"/>
  <c r="BB539" i="27"/>
  <c r="BB542" i="27"/>
  <c r="BB543" i="27"/>
  <c r="BB544" i="27"/>
  <c r="BB545" i="27"/>
  <c r="BB546" i="27"/>
  <c r="BB547" i="27"/>
  <c r="BB550" i="27"/>
  <c r="BB553" i="27"/>
  <c r="BB554" i="27"/>
  <c r="BB556" i="27"/>
  <c r="BB557" i="27"/>
  <c r="BB558" i="27"/>
  <c r="BB568" i="27"/>
  <c r="BB569" i="27"/>
  <c r="BB571" i="27"/>
  <c r="BB572" i="27"/>
  <c r="BB573" i="27"/>
  <c r="BB576" i="27"/>
  <c r="BB579" i="27"/>
  <c r="BB580" i="27"/>
  <c r="BB582" i="27"/>
  <c r="BB583" i="27"/>
  <c r="BB584" i="27"/>
  <c r="BB587" i="27"/>
  <c r="BB590" i="27"/>
  <c r="BB591" i="27"/>
  <c r="BB593" i="27"/>
  <c r="BB594" i="27"/>
  <c r="BB595" i="27"/>
  <c r="BB605" i="27"/>
  <c r="BB606" i="27"/>
  <c r="BB608" i="27"/>
  <c r="BB609" i="27"/>
  <c r="BB610" i="27"/>
  <c r="BB612" i="27"/>
  <c r="BB616" i="27"/>
  <c r="BB617" i="27"/>
  <c r="BB619" i="27"/>
  <c r="BB620" i="27"/>
  <c r="BB621" i="27"/>
  <c r="BB623" i="27"/>
  <c r="BB627" i="27"/>
  <c r="BB628" i="27"/>
  <c r="BB630" i="27"/>
  <c r="BB642" i="27"/>
  <c r="BB643" i="27"/>
  <c r="BB644" i="27"/>
  <c r="BB645" i="27"/>
  <c r="BB646" i="27"/>
  <c r="BB647" i="27"/>
  <c r="BB650" i="27"/>
  <c r="BB653" i="27"/>
  <c r="BB654" i="27"/>
  <c r="BB655" i="27"/>
  <c r="BB656" i="27"/>
  <c r="BB657" i="27"/>
  <c r="BB658" i="27"/>
  <c r="BB661" i="27"/>
  <c r="BA13" i="27"/>
  <c r="BA14" i="27"/>
  <c r="BA15" i="27"/>
  <c r="BA17" i="27"/>
  <c r="BA18" i="27"/>
  <c r="BA21" i="27"/>
  <c r="BA24" i="27"/>
  <c r="BA25" i="27"/>
  <c r="BA26" i="27"/>
  <c r="BA27" i="27"/>
  <c r="BA28" i="27"/>
  <c r="BA29" i="27"/>
  <c r="BA32" i="27"/>
  <c r="BA38" i="27"/>
  <c r="BA39" i="27"/>
  <c r="BA40" i="27"/>
  <c r="BA87" i="27"/>
  <c r="BA88" i="27"/>
  <c r="BA89" i="27"/>
  <c r="BA90" i="27"/>
  <c r="BA91" i="27"/>
  <c r="BA92" i="27"/>
  <c r="BA95" i="27"/>
  <c r="BA98" i="27"/>
  <c r="BA99" i="27"/>
  <c r="BA100" i="27"/>
  <c r="BA101" i="27"/>
  <c r="BA102" i="27"/>
  <c r="BA103" i="27"/>
  <c r="BA106" i="27"/>
  <c r="BA112" i="27"/>
  <c r="BA114" i="27"/>
  <c r="BA124" i="27"/>
  <c r="BA125" i="27"/>
  <c r="BA127" i="27"/>
  <c r="BA128" i="27"/>
  <c r="BA129" i="27"/>
  <c r="BA131" i="27"/>
  <c r="BA132" i="27"/>
  <c r="BA135" i="27"/>
  <c r="BA136" i="27"/>
  <c r="BA138" i="27"/>
  <c r="BA139" i="27"/>
  <c r="BA140" i="27"/>
  <c r="BA142" i="27"/>
  <c r="BA143" i="27"/>
  <c r="BA149" i="27"/>
  <c r="BA150" i="27"/>
  <c r="BA151" i="27"/>
  <c r="BA161" i="27"/>
  <c r="BA162" i="27"/>
  <c r="BA164" i="27"/>
  <c r="BA165" i="27"/>
  <c r="BA166" i="27"/>
  <c r="BA172" i="27"/>
  <c r="BA173" i="27"/>
  <c r="BA175" i="27"/>
  <c r="BA176" i="27"/>
  <c r="BA177" i="27"/>
  <c r="BA186" i="27"/>
  <c r="BA187" i="27"/>
  <c r="BA198" i="27"/>
  <c r="BA199" i="27"/>
  <c r="BA200" i="27"/>
  <c r="BA201" i="27"/>
  <c r="BA203" i="27"/>
  <c r="BA205" i="27"/>
  <c r="BA206" i="27"/>
  <c r="BA209" i="27"/>
  <c r="BA210" i="27"/>
  <c r="BA212" i="27"/>
  <c r="BA213" i="27"/>
  <c r="BA214" i="27"/>
  <c r="BA216" i="27"/>
  <c r="BA217" i="27"/>
  <c r="BA224" i="27"/>
  <c r="BA235" i="27"/>
  <c r="BA236" i="27"/>
  <c r="BA237" i="27"/>
  <c r="BA238" i="27"/>
  <c r="BA239" i="27"/>
  <c r="BA240" i="27"/>
  <c r="BA246" i="27"/>
  <c r="BA247" i="27"/>
  <c r="BA249" i="27"/>
  <c r="BA250" i="27"/>
  <c r="BA251" i="27"/>
  <c r="BA257" i="27"/>
  <c r="BA258" i="27"/>
  <c r="BA259" i="27"/>
  <c r="BA260" i="27"/>
  <c r="BA261" i="27"/>
  <c r="BA262" i="27"/>
  <c r="BA272" i="27"/>
  <c r="BA273" i="27"/>
  <c r="BA275" i="27"/>
  <c r="BA276" i="27"/>
  <c r="BA277" i="27"/>
  <c r="BA279" i="27"/>
  <c r="BA280" i="27"/>
  <c r="BA283" i="27"/>
  <c r="BA284" i="27"/>
  <c r="BA286" i="27"/>
  <c r="BA287" i="27"/>
  <c r="BA288" i="27"/>
  <c r="BA290" i="27"/>
  <c r="BA291" i="27"/>
  <c r="BA309" i="27"/>
  <c r="BA310" i="27"/>
  <c r="BA311" i="27"/>
  <c r="BA312" i="27"/>
  <c r="BA313" i="27"/>
  <c r="BA314" i="27"/>
  <c r="BA316" i="27"/>
  <c r="BA317" i="27"/>
  <c r="BA320" i="27"/>
  <c r="BA321" i="27"/>
  <c r="BA322" i="27"/>
  <c r="BA323" i="27"/>
  <c r="BA324" i="27"/>
  <c r="BA325" i="27"/>
  <c r="BA327" i="27"/>
  <c r="BA328" i="27"/>
  <c r="BA331" i="27"/>
  <c r="BA332" i="27"/>
  <c r="BA334" i="27"/>
  <c r="BA347" i="27"/>
  <c r="BA349" i="27"/>
  <c r="BA350" i="27"/>
  <c r="BA351" i="27"/>
  <c r="BA353" i="27"/>
  <c r="BA358" i="27"/>
  <c r="BA360" i="27"/>
  <c r="BA361" i="27"/>
  <c r="BA362" i="27"/>
  <c r="BA364" i="27"/>
  <c r="BA371" i="27"/>
  <c r="BA373" i="27"/>
  <c r="BA383" i="27"/>
  <c r="BA384" i="27"/>
  <c r="BA385" i="27"/>
  <c r="BA386" i="27"/>
  <c r="BA387" i="27"/>
  <c r="BA388" i="27"/>
  <c r="BA391" i="27"/>
  <c r="BA394" i="27"/>
  <c r="BA395" i="27"/>
  <c r="BA396" i="27"/>
  <c r="BA397" i="27"/>
  <c r="BA398" i="27"/>
  <c r="BA399" i="27"/>
  <c r="BA402" i="27"/>
  <c r="BA405" i="27"/>
  <c r="BA408" i="27"/>
  <c r="BA410" i="27"/>
  <c r="BA420" i="27"/>
  <c r="BA421" i="27"/>
  <c r="BA423" i="27"/>
  <c r="BA424" i="27"/>
  <c r="BA425" i="27"/>
  <c r="BA431" i="27"/>
  <c r="BA432" i="27"/>
  <c r="BA434" i="27"/>
  <c r="BA435" i="27"/>
  <c r="BA436" i="27"/>
  <c r="BA442" i="27"/>
  <c r="BA445" i="27"/>
  <c r="BA446" i="27"/>
  <c r="BA447" i="27"/>
  <c r="BA457" i="27"/>
  <c r="BA458" i="27"/>
  <c r="BA459" i="27"/>
  <c r="BA460" i="27"/>
  <c r="BA461" i="27"/>
  <c r="BA462" i="27"/>
  <c r="BA464" i="27"/>
  <c r="BA465" i="27"/>
  <c r="BA468" i="27"/>
  <c r="BA469" i="27"/>
  <c r="BA470" i="27"/>
  <c r="BA471" i="27"/>
  <c r="BA472" i="27"/>
  <c r="BA473" i="27"/>
  <c r="BA475" i="27"/>
  <c r="BA476" i="27"/>
  <c r="BA479" i="27"/>
  <c r="BA480" i="27"/>
  <c r="BA482" i="27"/>
  <c r="BA483" i="27"/>
  <c r="BA484" i="27"/>
  <c r="BA494" i="27"/>
  <c r="BA495" i="27"/>
  <c r="BA497" i="27"/>
  <c r="BA498" i="27"/>
  <c r="BA499" i="27"/>
  <c r="BA501" i="27"/>
  <c r="BA505" i="27"/>
  <c r="BA506" i="27"/>
  <c r="BA508" i="27"/>
  <c r="BA509" i="27"/>
  <c r="BA510" i="27"/>
  <c r="BA512" i="27"/>
  <c r="BA517" i="27"/>
  <c r="BA519" i="27"/>
  <c r="BA520" i="27"/>
  <c r="BA521" i="27"/>
  <c r="BA531" i="27"/>
  <c r="BA532" i="27"/>
  <c r="BA533" i="27"/>
  <c r="BA534" i="27"/>
  <c r="BA535" i="27"/>
  <c r="BA536" i="27"/>
  <c r="BA539" i="27"/>
  <c r="BA542" i="27"/>
  <c r="BA543" i="27"/>
  <c r="BA544" i="27"/>
  <c r="BA545" i="27"/>
  <c r="BA546" i="27"/>
  <c r="BA547" i="27"/>
  <c r="BA550" i="27"/>
  <c r="BA553" i="27"/>
  <c r="BA554" i="27"/>
  <c r="BA556" i="27"/>
  <c r="BA557" i="27"/>
  <c r="BA558" i="27"/>
  <c r="BA568" i="27"/>
  <c r="BA569" i="27"/>
  <c r="BA571" i="27"/>
  <c r="BA572" i="27"/>
  <c r="BA573" i="27"/>
  <c r="BA576" i="27"/>
  <c r="BA579" i="27"/>
  <c r="BA580" i="27"/>
  <c r="BA582" i="27"/>
  <c r="BA583" i="27"/>
  <c r="BA584" i="27"/>
  <c r="BA587" i="27"/>
  <c r="BA590" i="27"/>
  <c r="BA591" i="27"/>
  <c r="BA593" i="27"/>
  <c r="BA594" i="27"/>
  <c r="BA595" i="27"/>
  <c r="BA605" i="27"/>
  <c r="BA606" i="27"/>
  <c r="BA608" i="27"/>
  <c r="BA609" i="27"/>
  <c r="BA610" i="27"/>
  <c r="BA612" i="27"/>
  <c r="BA616" i="27"/>
  <c r="BA617" i="27"/>
  <c r="BA619" i="27"/>
  <c r="BA620" i="27"/>
  <c r="BA621" i="27"/>
  <c r="BA623" i="27"/>
  <c r="BA627" i="27"/>
  <c r="BA628" i="27"/>
  <c r="BA630" i="27"/>
  <c r="BA632" i="27"/>
  <c r="BA642" i="27"/>
  <c r="BA643" i="27"/>
  <c r="BA644" i="27"/>
  <c r="BA645" i="27"/>
  <c r="BA646" i="27"/>
  <c r="BA647" i="27"/>
  <c r="BA650" i="27"/>
  <c r="BA653" i="27"/>
  <c r="BA654" i="27"/>
  <c r="BA655" i="27"/>
  <c r="BA656" i="27"/>
  <c r="BA657" i="27"/>
  <c r="BA658" i="27"/>
  <c r="BA661" i="27"/>
  <c r="AZ13" i="27"/>
  <c r="AZ14" i="27"/>
  <c r="AZ15" i="27"/>
  <c r="AZ17" i="27"/>
  <c r="AZ18" i="27"/>
  <c r="AZ21" i="27"/>
  <c r="AZ24" i="27"/>
  <c r="AZ25" i="27"/>
  <c r="AZ26" i="27"/>
  <c r="AZ27" i="27"/>
  <c r="AZ28" i="27"/>
  <c r="AZ29" i="27"/>
  <c r="AZ32" i="27"/>
  <c r="AZ38" i="27"/>
  <c r="AZ39" i="27"/>
  <c r="AZ40" i="27"/>
  <c r="AZ87" i="27"/>
  <c r="AZ88" i="27"/>
  <c r="AZ89" i="27"/>
  <c r="AZ90" i="27"/>
  <c r="AZ91" i="27"/>
  <c r="AZ92" i="27"/>
  <c r="AZ95" i="27"/>
  <c r="AZ98" i="27"/>
  <c r="AZ99" i="27"/>
  <c r="AZ100" i="27"/>
  <c r="AZ101" i="27"/>
  <c r="AZ102" i="27"/>
  <c r="AZ103" i="27"/>
  <c r="AZ106" i="27"/>
  <c r="AZ112" i="27"/>
  <c r="AZ114" i="27"/>
  <c r="AZ124" i="27"/>
  <c r="AZ125" i="27"/>
  <c r="AZ127" i="27"/>
  <c r="AZ128" i="27"/>
  <c r="AZ129" i="27"/>
  <c r="AZ131" i="27"/>
  <c r="AZ132" i="27"/>
  <c r="AZ135" i="27"/>
  <c r="AZ136" i="27"/>
  <c r="AZ138" i="27"/>
  <c r="AZ139" i="27"/>
  <c r="AZ140" i="27"/>
  <c r="AZ142" i="27"/>
  <c r="AZ143" i="27"/>
  <c r="AZ149" i="27"/>
  <c r="AZ150" i="27"/>
  <c r="AZ151" i="27"/>
  <c r="AZ161" i="27"/>
  <c r="AZ162" i="27"/>
  <c r="AZ164" i="27"/>
  <c r="AZ165" i="27"/>
  <c r="AZ166" i="27"/>
  <c r="AZ172" i="27"/>
  <c r="AZ173" i="27"/>
  <c r="AZ175" i="27"/>
  <c r="AZ176" i="27"/>
  <c r="AZ177" i="27"/>
  <c r="AZ186" i="27"/>
  <c r="AZ187" i="27"/>
  <c r="AZ198" i="27"/>
  <c r="AZ199" i="27"/>
  <c r="AZ201" i="27"/>
  <c r="AZ202" i="27"/>
  <c r="AZ203" i="27"/>
  <c r="AZ205" i="27"/>
  <c r="AZ206" i="27"/>
  <c r="AZ209" i="27"/>
  <c r="AZ210" i="27"/>
  <c r="AZ212" i="27"/>
  <c r="AZ213" i="27"/>
  <c r="AZ214" i="27"/>
  <c r="AZ216" i="27"/>
  <c r="AZ217" i="27"/>
  <c r="AZ224" i="27"/>
  <c r="AZ235" i="27"/>
  <c r="AZ236" i="27"/>
  <c r="AZ237" i="27"/>
  <c r="AZ238" i="27"/>
  <c r="AZ239" i="27"/>
  <c r="AZ240" i="27"/>
  <c r="AZ246" i="27"/>
  <c r="AZ247" i="27"/>
  <c r="AZ249" i="27"/>
  <c r="AZ250" i="27"/>
  <c r="AZ251" i="27"/>
  <c r="AZ257" i="27"/>
  <c r="AZ258" i="27"/>
  <c r="AZ259" i="27"/>
  <c r="AZ260" i="27"/>
  <c r="AZ261" i="27"/>
  <c r="AZ262" i="27"/>
  <c r="AZ272" i="27"/>
  <c r="AZ273" i="27"/>
  <c r="AZ275" i="27"/>
  <c r="AZ276" i="27"/>
  <c r="AZ277" i="27"/>
  <c r="AZ279" i="27"/>
  <c r="AZ280" i="27"/>
  <c r="AZ283" i="27"/>
  <c r="AZ284" i="27"/>
  <c r="AZ286" i="27"/>
  <c r="AZ287" i="27"/>
  <c r="AZ288" i="27"/>
  <c r="AZ290" i="27"/>
  <c r="AZ291" i="27"/>
  <c r="AZ309" i="27"/>
  <c r="AZ310" i="27"/>
  <c r="AZ311" i="27"/>
  <c r="AZ312" i="27"/>
  <c r="AZ313" i="27"/>
  <c r="AZ314" i="27"/>
  <c r="AZ316" i="27"/>
  <c r="AZ317" i="27"/>
  <c r="AZ320" i="27"/>
  <c r="AZ321" i="27"/>
  <c r="AZ322" i="27"/>
  <c r="AZ323" i="27"/>
  <c r="AZ324" i="27"/>
  <c r="AZ325" i="27"/>
  <c r="AZ327" i="27"/>
  <c r="AZ328" i="27"/>
  <c r="AZ331" i="27"/>
  <c r="AZ332" i="27"/>
  <c r="AZ334" i="27"/>
  <c r="AZ347" i="27"/>
  <c r="AZ349" i="27"/>
  <c r="AZ350" i="27"/>
  <c r="AZ351" i="27"/>
  <c r="AZ353" i="27"/>
  <c r="AZ358" i="27"/>
  <c r="AZ360" i="27"/>
  <c r="AZ361" i="27"/>
  <c r="AZ362" i="27"/>
  <c r="AZ364" i="27"/>
  <c r="AZ371" i="27"/>
  <c r="AZ373" i="27"/>
  <c r="AZ383" i="27"/>
  <c r="AZ384" i="27"/>
  <c r="AZ385" i="27"/>
  <c r="AZ386" i="27"/>
  <c r="AZ387" i="27"/>
  <c r="AZ388" i="27"/>
  <c r="AZ391" i="27"/>
  <c r="AZ394" i="27"/>
  <c r="AZ395" i="27"/>
  <c r="AZ396" i="27"/>
  <c r="AZ397" i="27"/>
  <c r="AZ398" i="27"/>
  <c r="AZ399" i="27"/>
  <c r="AZ402" i="27"/>
  <c r="AZ405" i="27"/>
  <c r="AZ408" i="27"/>
  <c r="AZ410" i="27"/>
  <c r="AZ420" i="27"/>
  <c r="AZ421" i="27"/>
  <c r="AZ423" i="27"/>
  <c r="AZ424" i="27"/>
  <c r="AZ425" i="27"/>
  <c r="AZ431" i="27"/>
  <c r="AZ432" i="27"/>
  <c r="AZ434" i="27"/>
  <c r="AZ435" i="27"/>
  <c r="AZ436" i="27"/>
  <c r="AZ442" i="27"/>
  <c r="AZ445" i="27"/>
  <c r="AZ446" i="27"/>
  <c r="AZ447" i="27"/>
  <c r="AZ457" i="27"/>
  <c r="AZ458" i="27"/>
  <c r="AZ459" i="27"/>
  <c r="AZ460" i="27"/>
  <c r="AZ461" i="27"/>
  <c r="AZ462" i="27"/>
  <c r="AZ464" i="27"/>
  <c r="AZ465" i="27"/>
  <c r="AZ468" i="27"/>
  <c r="AZ469" i="27"/>
  <c r="AZ470" i="27"/>
  <c r="AZ471" i="27"/>
  <c r="AZ472" i="27"/>
  <c r="AZ473" i="27"/>
  <c r="AZ475" i="27"/>
  <c r="AZ476" i="27"/>
  <c r="AZ479" i="27"/>
  <c r="AZ480" i="27"/>
  <c r="AZ482" i="27"/>
  <c r="AZ483" i="27"/>
  <c r="AZ484" i="27"/>
  <c r="AZ494" i="27"/>
  <c r="AZ495" i="27"/>
  <c r="AZ497" i="27"/>
  <c r="AZ498" i="27"/>
  <c r="AZ499" i="27"/>
  <c r="AZ501" i="27"/>
  <c r="AZ505" i="27"/>
  <c r="AZ506" i="27"/>
  <c r="AZ508" i="27"/>
  <c r="AZ509" i="27"/>
  <c r="AZ510" i="27"/>
  <c r="AZ512" i="27"/>
  <c r="AZ517" i="27"/>
  <c r="AZ519" i="27"/>
  <c r="AZ520" i="27"/>
  <c r="AZ521" i="27"/>
  <c r="AZ531" i="27"/>
  <c r="AZ532" i="27"/>
  <c r="AZ534" i="27"/>
  <c r="AZ535" i="27"/>
  <c r="AZ536" i="27"/>
  <c r="AZ539" i="27"/>
  <c r="AZ542" i="27"/>
  <c r="AZ543" i="27"/>
  <c r="AZ545" i="27"/>
  <c r="AZ546" i="27"/>
  <c r="AZ547" i="27"/>
  <c r="AZ550" i="27"/>
  <c r="AZ553" i="27"/>
  <c r="AZ554" i="27"/>
  <c r="AZ556" i="27"/>
  <c r="AZ557" i="27"/>
  <c r="AZ558" i="27"/>
  <c r="AZ568" i="27"/>
  <c r="AZ569" i="27"/>
  <c r="AZ571" i="27"/>
  <c r="AZ572" i="27"/>
  <c r="AZ573" i="27"/>
  <c r="AZ576" i="27"/>
  <c r="AZ579" i="27"/>
  <c r="AZ580" i="27"/>
  <c r="AZ582" i="27"/>
  <c r="AZ583" i="27"/>
  <c r="AZ584" i="27"/>
  <c r="AZ587" i="27"/>
  <c r="AZ590" i="27"/>
  <c r="AZ591" i="27"/>
  <c r="AZ593" i="27"/>
  <c r="AZ594" i="27"/>
  <c r="AZ595" i="27"/>
  <c r="AZ605" i="27"/>
  <c r="AZ606" i="27"/>
  <c r="AZ608" i="27"/>
  <c r="AZ609" i="27"/>
  <c r="AZ610" i="27"/>
  <c r="AZ612" i="27"/>
  <c r="AZ616" i="27"/>
  <c r="AZ617" i="27"/>
  <c r="AZ619" i="27"/>
  <c r="AZ620" i="27"/>
  <c r="AZ621" i="27"/>
  <c r="AZ623" i="27"/>
  <c r="AZ627" i="27"/>
  <c r="AZ628" i="27"/>
  <c r="AZ630" i="27"/>
  <c r="AZ632" i="27"/>
  <c r="AZ642" i="27"/>
  <c r="AZ643" i="27"/>
  <c r="AZ644" i="27"/>
  <c r="AZ645" i="27"/>
  <c r="AZ646" i="27"/>
  <c r="AZ647" i="27"/>
  <c r="AZ650" i="27"/>
  <c r="AZ653" i="27"/>
  <c r="AZ654" i="27"/>
  <c r="AZ655" i="27"/>
  <c r="AZ656" i="27"/>
  <c r="AZ657" i="27"/>
  <c r="AZ658" i="27"/>
  <c r="AZ661" i="27"/>
  <c r="BC264" i="27"/>
  <c r="BD264" i="27"/>
  <c r="AX242" i="27"/>
  <c r="AW242" i="27"/>
  <c r="AY13" i="27"/>
  <c r="AY14" i="27"/>
  <c r="AY15" i="27"/>
  <c r="AY16" i="27"/>
  <c r="AY17" i="27"/>
  <c r="AY18" i="27"/>
  <c r="AY21" i="27"/>
  <c r="AY24" i="27"/>
  <c r="AY25" i="27"/>
  <c r="AY26" i="27"/>
  <c r="AY27" i="27"/>
  <c r="AY28" i="27"/>
  <c r="AY29" i="27"/>
  <c r="AY32" i="27"/>
  <c r="AY38" i="27"/>
  <c r="AY39" i="27"/>
  <c r="AY40" i="27"/>
  <c r="AY87" i="27"/>
  <c r="AY88" i="27"/>
  <c r="AY89" i="27"/>
  <c r="AY90" i="27"/>
  <c r="AY91" i="27"/>
  <c r="AY92" i="27"/>
  <c r="AY95" i="27"/>
  <c r="AY98" i="27"/>
  <c r="AY99" i="27"/>
  <c r="AY100" i="27"/>
  <c r="AY101" i="27"/>
  <c r="AY102" i="27"/>
  <c r="AY103" i="27"/>
  <c r="AY106" i="27"/>
  <c r="AY112" i="27"/>
  <c r="AY114" i="27"/>
  <c r="AY124" i="27"/>
  <c r="AY125" i="27"/>
  <c r="AY127" i="27"/>
  <c r="AY128" i="27"/>
  <c r="AY129" i="27"/>
  <c r="AY131" i="27"/>
  <c r="AY132" i="27"/>
  <c r="AY135" i="27"/>
  <c r="AY136" i="27"/>
  <c r="AY138" i="27"/>
  <c r="AY139" i="27"/>
  <c r="AY140" i="27"/>
  <c r="AY142" i="27"/>
  <c r="AY143" i="27"/>
  <c r="AY149" i="27"/>
  <c r="AY150" i="27"/>
  <c r="AY151" i="27"/>
  <c r="AY161" i="27"/>
  <c r="AY162" i="27"/>
  <c r="AY164" i="27"/>
  <c r="AY165" i="27"/>
  <c r="AY166" i="27"/>
  <c r="AY172" i="27"/>
  <c r="AY173" i="27"/>
  <c r="AY175" i="27"/>
  <c r="AY176" i="27"/>
  <c r="AY177" i="27"/>
  <c r="AY186" i="27"/>
  <c r="AY187" i="27"/>
  <c r="AY198" i="27"/>
  <c r="AY199" i="27"/>
  <c r="AY201" i="27"/>
  <c r="AY203" i="27"/>
  <c r="AY205" i="27"/>
  <c r="AY206" i="27"/>
  <c r="AY209" i="27"/>
  <c r="AY210" i="27"/>
  <c r="AY212" i="27"/>
  <c r="AY213" i="27"/>
  <c r="AY214" i="27"/>
  <c r="AY216" i="27"/>
  <c r="AY217" i="27"/>
  <c r="AY223" i="27"/>
  <c r="AY224" i="27"/>
  <c r="AY235" i="27"/>
  <c r="AY236" i="27"/>
  <c r="AY237" i="27"/>
  <c r="AY238" i="27"/>
  <c r="AY239" i="27"/>
  <c r="AY240" i="27"/>
  <c r="AY246" i="27"/>
  <c r="AY247" i="27"/>
  <c r="AY249" i="27"/>
  <c r="AY250" i="27"/>
  <c r="AY251" i="27"/>
  <c r="AY257" i="27"/>
  <c r="AY258" i="27"/>
  <c r="AY259" i="27"/>
  <c r="AY260" i="27"/>
  <c r="AY261" i="27"/>
  <c r="AY262" i="27"/>
  <c r="AY272" i="27"/>
  <c r="AY273" i="27"/>
  <c r="AY274" i="27"/>
  <c r="AY275" i="27"/>
  <c r="AY276" i="27"/>
  <c r="AY277" i="27"/>
  <c r="AY279" i="27"/>
  <c r="AY280" i="27"/>
  <c r="AY283" i="27"/>
  <c r="AY284" i="27"/>
  <c r="AY286" i="27"/>
  <c r="AY287" i="27"/>
  <c r="AY288" i="27"/>
  <c r="AY290" i="27"/>
  <c r="AY291" i="27"/>
  <c r="AY299" i="27"/>
  <c r="AY309" i="27"/>
  <c r="AY310" i="27"/>
  <c r="AY311" i="27"/>
  <c r="AY312" i="27"/>
  <c r="AY313" i="27"/>
  <c r="AY314" i="27"/>
  <c r="AY316" i="27"/>
  <c r="AY317" i="27"/>
  <c r="AY320" i="27"/>
  <c r="AY321" i="27"/>
  <c r="AY322" i="27"/>
  <c r="AY323" i="27"/>
  <c r="AY324" i="27"/>
  <c r="AY325" i="27"/>
  <c r="AY327" i="27"/>
  <c r="AY328" i="27"/>
  <c r="AY331" i="27"/>
  <c r="AY332" i="27"/>
  <c r="AY334" i="27"/>
  <c r="AY347" i="27"/>
  <c r="AY349" i="27"/>
  <c r="AY350" i="27"/>
  <c r="AY351" i="27"/>
  <c r="AY353" i="27"/>
  <c r="AY358" i="27"/>
  <c r="AY360" i="27"/>
  <c r="AY361" i="27"/>
  <c r="AY362" i="27"/>
  <c r="AY364" i="27"/>
  <c r="AY369" i="27"/>
  <c r="AY371" i="27"/>
  <c r="AY372" i="27"/>
  <c r="AY373" i="27"/>
  <c r="AY383" i="27"/>
  <c r="AY384" i="27"/>
  <c r="AY385" i="27"/>
  <c r="AY386" i="27"/>
  <c r="AY387" i="27"/>
  <c r="AY388" i="27"/>
  <c r="AY391" i="27"/>
  <c r="AY394" i="27"/>
  <c r="AY395" i="27"/>
  <c r="AY396" i="27"/>
  <c r="AY397" i="27"/>
  <c r="AY398" i="27"/>
  <c r="AY399" i="27"/>
  <c r="AY402" i="27"/>
  <c r="AY405" i="27"/>
  <c r="AY408" i="27"/>
  <c r="AY420" i="27"/>
  <c r="AY421" i="27"/>
  <c r="AY423" i="27"/>
  <c r="AY424" i="27"/>
  <c r="AY431" i="27"/>
  <c r="AY432" i="27"/>
  <c r="AY434" i="27"/>
  <c r="AY435" i="27"/>
  <c r="AY436" i="27"/>
  <c r="AY438" i="27"/>
  <c r="AY445" i="27"/>
  <c r="AY446" i="27"/>
  <c r="AY457" i="27"/>
  <c r="AY458" i="27"/>
  <c r="AY459" i="27"/>
  <c r="AY460" i="27"/>
  <c r="AY461" i="27"/>
  <c r="AY462" i="27"/>
  <c r="AY464" i="27"/>
  <c r="AY465" i="27"/>
  <c r="AY468" i="27"/>
  <c r="AY469" i="27"/>
  <c r="AY470" i="27"/>
  <c r="AY471" i="27"/>
  <c r="AY472" i="27"/>
  <c r="AY473" i="27"/>
  <c r="AY475" i="27"/>
  <c r="AY476" i="27"/>
  <c r="AY479" i="27"/>
  <c r="AY480" i="27"/>
  <c r="AY482" i="27"/>
  <c r="AY483" i="27"/>
  <c r="AY484" i="27"/>
  <c r="AY494" i="27"/>
  <c r="AY495" i="27"/>
  <c r="AY497" i="27"/>
  <c r="AY498" i="27"/>
  <c r="AY501" i="27"/>
  <c r="AY505" i="27"/>
  <c r="AY506" i="27"/>
  <c r="AY508" i="27"/>
  <c r="AY509" i="27"/>
  <c r="AY512" i="27"/>
  <c r="AY517" i="27"/>
  <c r="AY519" i="27"/>
  <c r="AY520" i="27"/>
  <c r="AY531" i="27"/>
  <c r="AY532" i="27"/>
  <c r="AY534" i="27"/>
  <c r="AY535" i="27"/>
  <c r="AY539" i="27"/>
  <c r="AY542" i="27"/>
  <c r="AY543" i="27"/>
  <c r="AY545" i="27"/>
  <c r="AY546" i="27"/>
  <c r="AY550" i="27"/>
  <c r="AY553" i="27"/>
  <c r="AY556" i="27"/>
  <c r="AY568" i="27"/>
  <c r="AY569" i="27"/>
  <c r="AY571" i="27"/>
  <c r="AY572" i="27"/>
  <c r="AY576" i="27"/>
  <c r="AY579" i="27"/>
  <c r="AY580" i="27"/>
  <c r="AY582" i="27"/>
  <c r="AY583" i="27"/>
  <c r="AY587" i="27"/>
  <c r="AY590" i="27"/>
  <c r="AY591" i="27"/>
  <c r="AY593" i="27"/>
  <c r="AY594" i="27"/>
  <c r="AY605" i="27"/>
  <c r="AY606" i="27"/>
  <c r="AY608" i="27"/>
  <c r="AY612" i="27"/>
  <c r="AY616" i="27"/>
  <c r="AY617" i="27"/>
  <c r="AY619" i="27"/>
  <c r="AY627" i="27"/>
  <c r="AY628" i="27"/>
  <c r="AY630" i="27"/>
  <c r="AY642" i="27"/>
  <c r="AY643" i="27"/>
  <c r="AY644" i="27"/>
  <c r="AY645" i="27"/>
  <c r="AY646" i="27"/>
  <c r="AY647" i="27"/>
  <c r="AY650" i="27"/>
  <c r="AY653" i="27"/>
  <c r="AY654" i="27"/>
  <c r="AY655" i="27"/>
  <c r="AY656" i="27"/>
  <c r="AY657" i="27"/>
  <c r="AY658" i="27"/>
  <c r="AY661" i="27"/>
  <c r="AX13" i="27"/>
  <c r="AX14" i="27"/>
  <c r="AX15" i="27"/>
  <c r="AX16" i="27"/>
  <c r="AX17" i="27"/>
  <c r="AX18" i="27"/>
  <c r="AX21" i="27"/>
  <c r="AX24" i="27"/>
  <c r="AX25" i="27"/>
  <c r="AX26" i="27"/>
  <c r="AX27" i="27"/>
  <c r="AX28" i="27"/>
  <c r="AX29" i="27"/>
  <c r="AX32" i="27"/>
  <c r="AX38" i="27"/>
  <c r="AX39" i="27"/>
  <c r="AX40" i="27"/>
  <c r="AX87" i="27"/>
  <c r="AX88" i="27"/>
  <c r="AX89" i="27"/>
  <c r="AX90" i="27"/>
  <c r="AX91" i="27"/>
  <c r="AX92" i="27"/>
  <c r="AX95" i="27"/>
  <c r="AX98" i="27"/>
  <c r="AX99" i="27"/>
  <c r="AX100" i="27"/>
  <c r="AX101" i="27"/>
  <c r="AX102" i="27"/>
  <c r="AX103" i="27"/>
  <c r="AX106" i="27"/>
  <c r="AX112" i="27"/>
  <c r="AX114" i="27"/>
  <c r="AX124" i="27"/>
  <c r="AX125" i="27"/>
  <c r="AX127" i="27"/>
  <c r="AX128" i="27"/>
  <c r="AX129" i="27"/>
  <c r="AX131" i="27"/>
  <c r="AX132" i="27"/>
  <c r="AX135" i="27"/>
  <c r="AX136" i="27"/>
  <c r="AX138" i="27"/>
  <c r="AX139" i="27"/>
  <c r="AX140" i="27"/>
  <c r="AX142" i="27"/>
  <c r="AX143" i="27"/>
  <c r="AX149" i="27"/>
  <c r="AX150" i="27"/>
  <c r="AX151" i="27"/>
  <c r="AX161" i="27"/>
  <c r="AX162" i="27"/>
  <c r="AX164" i="27"/>
  <c r="AX165" i="27"/>
  <c r="AX166" i="27"/>
  <c r="AX172" i="27"/>
  <c r="AX173" i="27"/>
  <c r="AX175" i="27"/>
  <c r="AX176" i="27"/>
  <c r="AX177" i="27"/>
  <c r="AX186" i="27"/>
  <c r="AX187" i="27"/>
  <c r="AX198" i="27"/>
  <c r="AX199" i="27"/>
  <c r="AX201" i="27"/>
  <c r="AX203" i="27"/>
  <c r="AX205" i="27"/>
  <c r="AX206" i="27"/>
  <c r="AX209" i="27"/>
  <c r="AX210" i="27"/>
  <c r="AX212" i="27"/>
  <c r="AX213" i="27"/>
  <c r="AX214" i="27"/>
  <c r="AX216" i="27"/>
  <c r="AX217" i="27"/>
  <c r="AX223" i="27"/>
  <c r="AX224" i="27"/>
  <c r="AX235" i="27"/>
  <c r="AX236" i="27"/>
  <c r="AX237" i="27"/>
  <c r="AX238" i="27"/>
  <c r="AX239" i="27"/>
  <c r="AX240" i="27"/>
  <c r="AX246" i="27"/>
  <c r="AX247" i="27"/>
  <c r="AX249" i="27"/>
  <c r="AX250" i="27"/>
  <c r="AX251" i="27"/>
  <c r="AX257" i="27"/>
  <c r="AX258" i="27"/>
  <c r="AX259" i="27"/>
  <c r="AX260" i="27"/>
  <c r="AX261" i="27"/>
  <c r="AX262" i="27"/>
  <c r="AX264" i="27"/>
  <c r="AX272" i="27"/>
  <c r="AX273" i="27"/>
  <c r="AX274" i="27"/>
  <c r="AX275" i="27"/>
  <c r="AX276" i="27"/>
  <c r="AX277" i="27"/>
  <c r="AX279" i="27"/>
  <c r="AX280" i="27"/>
  <c r="AX283" i="27"/>
  <c r="AX284" i="27"/>
  <c r="AX286" i="27"/>
  <c r="AX287" i="27"/>
  <c r="AX288" i="27"/>
  <c r="AX290" i="27"/>
  <c r="AX291" i="27"/>
  <c r="AX299" i="27"/>
  <c r="AX309" i="27"/>
  <c r="AX310" i="27"/>
  <c r="AX311" i="27"/>
  <c r="AX312" i="27"/>
  <c r="AX313" i="27"/>
  <c r="AX314" i="27"/>
  <c r="AX316" i="27"/>
  <c r="AX317" i="27"/>
  <c r="AX320" i="27"/>
  <c r="AX321" i="27"/>
  <c r="AX322" i="27"/>
  <c r="AX323" i="27"/>
  <c r="AX324" i="27"/>
  <c r="AX325" i="27"/>
  <c r="AX327" i="27"/>
  <c r="AX328" i="27"/>
  <c r="AX331" i="27"/>
  <c r="AX332" i="27"/>
  <c r="AX334" i="27"/>
  <c r="AX347" i="27"/>
  <c r="AX349" i="27"/>
  <c r="AX350" i="27"/>
  <c r="AX351" i="27"/>
  <c r="AX353" i="27"/>
  <c r="AX358" i="27"/>
  <c r="AX360" i="27"/>
  <c r="AX361" i="27"/>
  <c r="AX362" i="27"/>
  <c r="AX364" i="27"/>
  <c r="AX369" i="27"/>
  <c r="AX371" i="27"/>
  <c r="AX372" i="27"/>
  <c r="AX373" i="27"/>
  <c r="AX383" i="27"/>
  <c r="AX384" i="27"/>
  <c r="AX385" i="27"/>
  <c r="AX386" i="27"/>
  <c r="AX387" i="27"/>
  <c r="AX388" i="27"/>
  <c r="AX391" i="27"/>
  <c r="AX394" i="27"/>
  <c r="AX395" i="27"/>
  <c r="AX396" i="27"/>
  <c r="AX397" i="27"/>
  <c r="AX398" i="27"/>
  <c r="AX399" i="27"/>
  <c r="AX402" i="27"/>
  <c r="AX405" i="27"/>
  <c r="AX408" i="27"/>
  <c r="AX420" i="27"/>
  <c r="AX421" i="27"/>
  <c r="AX423" i="27"/>
  <c r="AX424" i="27"/>
  <c r="AX431" i="27"/>
  <c r="AX432" i="27"/>
  <c r="AX434" i="27"/>
  <c r="AX435" i="27"/>
  <c r="AX436" i="27"/>
  <c r="AX438" i="27"/>
  <c r="AX445" i="27"/>
  <c r="AX446" i="27"/>
  <c r="AX447" i="27"/>
  <c r="AX457" i="27"/>
  <c r="AX458" i="27"/>
  <c r="AX459" i="27"/>
  <c r="AX460" i="27"/>
  <c r="AX461" i="27"/>
  <c r="AX462" i="27"/>
  <c r="AX464" i="27"/>
  <c r="AX465" i="27"/>
  <c r="AX468" i="27"/>
  <c r="AX469" i="27"/>
  <c r="AX470" i="27"/>
  <c r="AX471" i="27"/>
  <c r="AX472" i="27"/>
  <c r="AX473" i="27"/>
  <c r="AX475" i="27"/>
  <c r="AX476" i="27"/>
  <c r="AX479" i="27"/>
  <c r="AX480" i="27"/>
  <c r="AX482" i="27"/>
  <c r="AX483" i="27"/>
  <c r="AX484" i="27"/>
  <c r="AX494" i="27"/>
  <c r="AX495" i="27"/>
  <c r="AX497" i="27"/>
  <c r="AX498" i="27"/>
  <c r="AX501" i="27"/>
  <c r="AX505" i="27"/>
  <c r="AX506" i="27"/>
  <c r="AX508" i="27"/>
  <c r="AX509" i="27"/>
  <c r="AX512" i="27"/>
  <c r="AX517" i="27"/>
  <c r="AX519" i="27"/>
  <c r="AX520" i="27"/>
  <c r="AX531" i="27"/>
  <c r="AX532" i="27"/>
  <c r="AX534" i="27"/>
  <c r="AX535" i="27"/>
  <c r="AX539" i="27"/>
  <c r="AX542" i="27"/>
  <c r="AX543" i="27"/>
  <c r="AX545" i="27"/>
  <c r="AX546" i="27"/>
  <c r="AX550" i="27"/>
  <c r="AX553" i="27"/>
  <c r="AX556" i="27"/>
  <c r="AX568" i="27"/>
  <c r="AX569" i="27"/>
  <c r="AX571" i="27"/>
  <c r="AX572" i="27"/>
  <c r="AX576" i="27"/>
  <c r="AX579" i="27"/>
  <c r="AX580" i="27"/>
  <c r="AX582" i="27"/>
  <c r="AX583" i="27"/>
  <c r="AX587" i="27"/>
  <c r="AX590" i="27"/>
  <c r="AX591" i="27"/>
  <c r="AX593" i="27"/>
  <c r="AX594" i="27"/>
  <c r="AX605" i="27"/>
  <c r="AX606" i="27"/>
  <c r="AX608" i="27"/>
  <c r="AX612" i="27"/>
  <c r="AX616" i="27"/>
  <c r="AX617" i="27"/>
  <c r="AX619" i="27"/>
  <c r="AX623" i="27"/>
  <c r="AX627" i="27"/>
  <c r="AX628" i="27"/>
  <c r="AX630" i="27"/>
  <c r="AX642" i="27"/>
  <c r="AX643" i="27"/>
  <c r="AX644" i="27"/>
  <c r="AX645" i="27"/>
  <c r="AX646" i="27"/>
  <c r="AX647" i="27"/>
  <c r="AX650" i="27"/>
  <c r="AX653" i="27"/>
  <c r="AX654" i="27"/>
  <c r="AX655" i="27"/>
  <c r="AX656" i="27"/>
  <c r="AX657" i="27"/>
  <c r="AX658" i="27"/>
  <c r="AX661" i="27"/>
  <c r="AW13" i="27"/>
  <c r="AW14" i="27"/>
  <c r="AW15" i="27"/>
  <c r="AW16" i="27"/>
  <c r="AW17" i="27"/>
  <c r="AW18" i="27"/>
  <c r="AW21" i="27"/>
  <c r="AW24" i="27"/>
  <c r="AW25" i="27"/>
  <c r="AW26" i="27"/>
  <c r="AW27" i="27"/>
  <c r="AW28" i="27"/>
  <c r="AW29" i="27"/>
  <c r="AW32" i="27"/>
  <c r="AW38" i="27"/>
  <c r="AW39" i="27"/>
  <c r="AW40" i="27"/>
  <c r="AW87" i="27"/>
  <c r="AW88" i="27"/>
  <c r="AW89" i="27"/>
  <c r="AW90" i="27"/>
  <c r="AW91" i="27"/>
  <c r="AW92" i="27"/>
  <c r="AW95" i="27"/>
  <c r="AW98" i="27"/>
  <c r="AW99" i="27"/>
  <c r="AW100" i="27"/>
  <c r="AW101" i="27"/>
  <c r="AW102" i="27"/>
  <c r="AW103" i="27"/>
  <c r="AW106" i="27"/>
  <c r="AW112" i="27"/>
  <c r="AW114" i="27"/>
  <c r="AW124" i="27"/>
  <c r="AW125" i="27"/>
  <c r="AW127" i="27"/>
  <c r="AW128" i="27"/>
  <c r="AW129" i="27"/>
  <c r="AW131" i="27"/>
  <c r="AW132" i="27"/>
  <c r="AW135" i="27"/>
  <c r="AW136" i="27"/>
  <c r="AW138" i="27"/>
  <c r="AW139" i="27"/>
  <c r="AW140" i="27"/>
  <c r="AW142" i="27"/>
  <c r="AW143" i="27"/>
  <c r="AW149" i="27"/>
  <c r="AW150" i="27"/>
  <c r="AW151" i="27"/>
  <c r="AW161" i="27"/>
  <c r="AW162" i="27"/>
  <c r="AW164" i="27"/>
  <c r="AW165" i="27"/>
  <c r="AW166" i="27"/>
  <c r="AW172" i="27"/>
  <c r="AW173" i="27"/>
  <c r="AW175" i="27"/>
  <c r="AW176" i="27"/>
  <c r="AW177" i="27"/>
  <c r="AW186" i="27"/>
  <c r="AW187" i="27"/>
  <c r="AW198" i="27"/>
  <c r="AW199" i="27"/>
  <c r="AW201" i="27"/>
  <c r="AW202" i="27"/>
  <c r="AW203" i="27"/>
  <c r="AW205" i="27"/>
  <c r="AW206" i="27"/>
  <c r="AW209" i="27"/>
  <c r="AW210" i="27"/>
  <c r="AW212" i="27"/>
  <c r="AW213" i="27"/>
  <c r="AW214" i="27"/>
  <c r="AW216" i="27"/>
  <c r="AW217" i="27"/>
  <c r="AW223" i="27"/>
  <c r="AW224" i="27"/>
  <c r="AW235" i="27"/>
  <c r="AW236" i="27"/>
  <c r="AW237" i="27"/>
  <c r="AW238" i="27"/>
  <c r="AW239" i="27"/>
  <c r="AW240" i="27"/>
  <c r="AW246" i="27"/>
  <c r="AW247" i="27"/>
  <c r="AW249" i="27"/>
  <c r="AW250" i="27"/>
  <c r="AW251" i="27"/>
  <c r="AW257" i="27"/>
  <c r="AW258" i="27"/>
  <c r="AW259" i="27"/>
  <c r="AW260" i="27"/>
  <c r="AW261" i="27"/>
  <c r="AW262" i="27"/>
  <c r="AW264" i="27"/>
  <c r="AW272" i="27"/>
  <c r="AW273" i="27"/>
  <c r="AW275" i="27"/>
  <c r="AW276" i="27"/>
  <c r="AW277" i="27"/>
  <c r="AW279" i="27"/>
  <c r="AW280" i="27"/>
  <c r="AW283" i="27"/>
  <c r="AW284" i="27"/>
  <c r="AW286" i="27"/>
  <c r="AW287" i="27"/>
  <c r="AW288" i="27"/>
  <c r="AW290" i="27"/>
  <c r="AW291" i="27"/>
  <c r="AW299" i="27"/>
  <c r="AW309" i="27"/>
  <c r="AW310" i="27"/>
  <c r="AW311" i="27"/>
  <c r="AW312" i="27"/>
  <c r="AW313" i="27"/>
  <c r="AW314" i="27"/>
  <c r="AW316" i="27"/>
  <c r="AW317" i="27"/>
  <c r="AW320" i="27"/>
  <c r="AW321" i="27"/>
  <c r="AW322" i="27"/>
  <c r="AW323" i="27"/>
  <c r="AW324" i="27"/>
  <c r="AW325" i="27"/>
  <c r="AW327" i="27"/>
  <c r="AW328" i="27"/>
  <c r="AW331" i="27"/>
  <c r="AW332" i="27"/>
  <c r="AW334" i="27"/>
  <c r="AW347" i="27"/>
  <c r="AW349" i="27"/>
  <c r="AW350" i="27"/>
  <c r="AW351" i="27"/>
  <c r="AW353" i="27"/>
  <c r="AW358" i="27"/>
  <c r="AW360" i="27"/>
  <c r="AW361" i="27"/>
  <c r="AW362" i="27"/>
  <c r="AW364" i="27"/>
  <c r="AW369" i="27"/>
  <c r="AW371" i="27"/>
  <c r="AW372" i="27"/>
  <c r="AW373" i="27"/>
  <c r="AW383" i="27"/>
  <c r="AW384" i="27"/>
  <c r="AW385" i="27"/>
  <c r="AW386" i="27"/>
  <c r="AW387" i="27"/>
  <c r="AW388" i="27"/>
  <c r="AW391" i="27"/>
  <c r="AW394" i="27"/>
  <c r="AW395" i="27"/>
  <c r="AW396" i="27"/>
  <c r="AW397" i="27"/>
  <c r="AW398" i="27"/>
  <c r="AW399" i="27"/>
  <c r="AW402" i="27"/>
  <c r="AW408" i="27"/>
  <c r="AW420" i="27"/>
  <c r="AW421" i="27"/>
  <c r="AW423" i="27"/>
  <c r="AW424" i="27"/>
  <c r="AW431" i="27"/>
  <c r="AW432" i="27"/>
  <c r="AW434" i="27"/>
  <c r="AW435" i="27"/>
  <c r="AW436" i="27"/>
  <c r="AW445" i="27"/>
  <c r="AW446" i="27"/>
  <c r="AW447" i="27"/>
  <c r="AW457" i="27"/>
  <c r="AW458" i="27"/>
  <c r="AW459" i="27"/>
  <c r="AW460" i="27"/>
  <c r="AW461" i="27"/>
  <c r="AW462" i="27"/>
  <c r="AW464" i="27"/>
  <c r="AW465" i="27"/>
  <c r="AW468" i="27"/>
  <c r="AW469" i="27"/>
  <c r="AW470" i="27"/>
  <c r="AW471" i="27"/>
  <c r="AW472" i="27"/>
  <c r="AW473" i="27"/>
  <c r="AW475" i="27"/>
  <c r="AW476" i="27"/>
  <c r="AW479" i="27"/>
  <c r="AW480" i="27"/>
  <c r="AW482" i="27"/>
  <c r="AW483" i="27"/>
  <c r="AW484" i="27"/>
  <c r="AW494" i="27"/>
  <c r="AW495" i="27"/>
  <c r="AW497" i="27"/>
  <c r="AW498" i="27"/>
  <c r="AW501" i="27"/>
  <c r="AW505" i="27"/>
  <c r="AW506" i="27"/>
  <c r="AW508" i="27"/>
  <c r="AW509" i="27"/>
  <c r="AW512" i="27"/>
  <c r="AW517" i="27"/>
  <c r="AW519" i="27"/>
  <c r="AW520" i="27"/>
  <c r="AW531" i="27"/>
  <c r="AW532" i="27"/>
  <c r="AW534" i="27"/>
  <c r="AW535" i="27"/>
  <c r="AW539" i="27"/>
  <c r="AW542" i="27"/>
  <c r="AW543" i="27"/>
  <c r="AW545" i="27"/>
  <c r="AW546" i="27"/>
  <c r="AW550" i="27"/>
  <c r="AW553" i="27"/>
  <c r="AW556" i="27"/>
  <c r="AW568" i="27"/>
  <c r="AW569" i="27"/>
  <c r="AW571" i="27"/>
  <c r="AW572" i="27"/>
  <c r="AW576" i="27"/>
  <c r="AW579" i="27"/>
  <c r="AW580" i="27"/>
  <c r="AW582" i="27"/>
  <c r="AW583" i="27"/>
  <c r="AW587" i="27"/>
  <c r="AW590" i="27"/>
  <c r="AW591" i="27"/>
  <c r="AW593" i="27"/>
  <c r="AW594" i="27"/>
  <c r="AW605" i="27"/>
  <c r="AW606" i="27"/>
  <c r="AW608" i="27"/>
  <c r="AW612" i="27"/>
  <c r="AW616" i="27"/>
  <c r="AW617" i="27"/>
  <c r="AW619" i="27"/>
  <c r="AW623" i="27"/>
  <c r="AW627" i="27"/>
  <c r="AW628" i="27"/>
  <c r="AW630" i="27"/>
  <c r="AW642" i="27"/>
  <c r="AW643" i="27"/>
  <c r="AW644" i="27"/>
  <c r="AW645" i="27"/>
  <c r="AW646" i="27"/>
  <c r="AW647" i="27"/>
  <c r="AW650" i="27"/>
  <c r="AW653" i="27"/>
  <c r="AW654" i="27"/>
  <c r="AW655" i="27"/>
  <c r="AW656" i="27"/>
  <c r="AW657" i="27"/>
  <c r="AW658" i="27"/>
  <c r="AW661" i="27"/>
  <c r="X375" i="27"/>
  <c r="X373" i="27"/>
  <c r="W366" i="27"/>
  <c r="AV366" i="27" s="1"/>
  <c r="U366" i="27"/>
  <c r="AT366" i="27" s="1"/>
  <c r="X334" i="27"/>
  <c r="X297" i="27"/>
  <c r="X299" i="27"/>
  <c r="W255" i="27"/>
  <c r="AV255" i="27" s="1"/>
  <c r="V255" i="27"/>
  <c r="AU255" i="27" s="1"/>
  <c r="U255" i="27"/>
  <c r="AT255" i="27" s="1"/>
  <c r="X242" i="27"/>
  <c r="X224" i="27"/>
  <c r="U204" i="27"/>
  <c r="AT204" i="27" s="1"/>
  <c r="V204" i="27"/>
  <c r="AU204" i="27" s="1"/>
  <c r="W204" i="27"/>
  <c r="AV204" i="27" s="1"/>
  <c r="U19" i="27"/>
  <c r="AT19" i="27" s="1"/>
  <c r="V19" i="27"/>
  <c r="W19" i="27"/>
  <c r="AV19" i="27" s="1"/>
  <c r="W670" i="27"/>
  <c r="V670" i="27"/>
  <c r="U670" i="27"/>
  <c r="W662" i="27"/>
  <c r="AV662" i="27" s="1"/>
  <c r="V662" i="27"/>
  <c r="AU662" i="27" s="1"/>
  <c r="U662" i="27"/>
  <c r="AT662" i="27" s="1"/>
  <c r="X661" i="27"/>
  <c r="W659" i="27"/>
  <c r="AV659" i="27" s="1"/>
  <c r="V659" i="27"/>
  <c r="AU659" i="27" s="1"/>
  <c r="U659" i="27"/>
  <c r="AT659" i="27" s="1"/>
  <c r="X658" i="27"/>
  <c r="X657" i="27"/>
  <c r="X656" i="27"/>
  <c r="X655" i="27"/>
  <c r="X654" i="27"/>
  <c r="X653" i="27"/>
  <c r="W651" i="27"/>
  <c r="AV651" i="27" s="1"/>
  <c r="V651" i="27"/>
  <c r="AU651" i="27" s="1"/>
  <c r="U651" i="27"/>
  <c r="AT651" i="27" s="1"/>
  <c r="X650" i="27"/>
  <c r="W648" i="27"/>
  <c r="AV648" i="27" s="1"/>
  <c r="V648" i="27"/>
  <c r="U648" i="27"/>
  <c r="X647" i="27"/>
  <c r="X646" i="27"/>
  <c r="X645" i="27"/>
  <c r="X644" i="27"/>
  <c r="X643" i="27"/>
  <c r="X642" i="27"/>
  <c r="W636" i="27"/>
  <c r="AV636" i="27" s="1"/>
  <c r="V636" i="27"/>
  <c r="U636" i="27"/>
  <c r="W633" i="27"/>
  <c r="AV633" i="27" s="1"/>
  <c r="V633" i="27"/>
  <c r="AU633" i="27" s="1"/>
  <c r="U633" i="27"/>
  <c r="AT633" i="27" s="1"/>
  <c r="W625" i="27"/>
  <c r="V625" i="27"/>
  <c r="U625" i="27"/>
  <c r="W622" i="27"/>
  <c r="AV622" i="27" s="1"/>
  <c r="V622" i="27"/>
  <c r="U622" i="27"/>
  <c r="AT622" i="27" s="1"/>
  <c r="X617" i="27"/>
  <c r="X616" i="27"/>
  <c r="W614" i="27"/>
  <c r="AV614" i="27" s="1"/>
  <c r="V614" i="27"/>
  <c r="AU614" i="27" s="1"/>
  <c r="U614" i="27"/>
  <c r="AT614" i="27" s="1"/>
  <c r="W611" i="27"/>
  <c r="V611" i="27"/>
  <c r="AU611" i="27" s="1"/>
  <c r="U611" i="27"/>
  <c r="AT611" i="27" s="1"/>
  <c r="X606" i="27"/>
  <c r="X605" i="27"/>
  <c r="W596" i="27"/>
  <c r="AV596" i="27" s="1"/>
  <c r="V596" i="27"/>
  <c r="AU596" i="27" s="1"/>
  <c r="U596" i="27"/>
  <c r="AT596" i="27" s="1"/>
  <c r="X591" i="27"/>
  <c r="W588" i="27"/>
  <c r="AV588" i="27" s="1"/>
  <c r="V588" i="27"/>
  <c r="AU588" i="27" s="1"/>
  <c r="U588" i="27"/>
  <c r="AT588" i="27" s="1"/>
  <c r="X587" i="27"/>
  <c r="W585" i="27"/>
  <c r="AV585" i="27" s="1"/>
  <c r="V585" i="27"/>
  <c r="U585" i="27"/>
  <c r="X580" i="27"/>
  <c r="X579" i="27"/>
  <c r="W577" i="27"/>
  <c r="AV577" i="27" s="1"/>
  <c r="V577" i="27"/>
  <c r="AU577" i="27" s="1"/>
  <c r="U577" i="27"/>
  <c r="AT577" i="27" s="1"/>
  <c r="X576" i="27"/>
  <c r="W574" i="27"/>
  <c r="AV574" i="27" s="1"/>
  <c r="V574" i="27"/>
  <c r="AU574" i="27" s="1"/>
  <c r="U574" i="27"/>
  <c r="AT574" i="27" s="1"/>
  <c r="X569" i="27"/>
  <c r="X568" i="27"/>
  <c r="W559" i="27"/>
  <c r="AV559" i="27" s="1"/>
  <c r="V559" i="27"/>
  <c r="AU559" i="27" s="1"/>
  <c r="U559" i="27"/>
  <c r="X553" i="27"/>
  <c r="W551" i="27"/>
  <c r="AV551" i="27" s="1"/>
  <c r="V551" i="27"/>
  <c r="AU551" i="27" s="1"/>
  <c r="U551" i="27"/>
  <c r="AT551" i="27" s="1"/>
  <c r="W548" i="27"/>
  <c r="AV548" i="27" s="1"/>
  <c r="V548" i="27"/>
  <c r="U548" i="27"/>
  <c r="X543" i="27"/>
  <c r="X542" i="27"/>
  <c r="W540" i="27"/>
  <c r="AV540" i="27" s="1"/>
  <c r="V540" i="27"/>
  <c r="AU540" i="27" s="1"/>
  <c r="U540" i="27"/>
  <c r="AT540" i="27" s="1"/>
  <c r="W537" i="27"/>
  <c r="AV537" i="27" s="1"/>
  <c r="V537" i="27"/>
  <c r="AU537" i="27" s="1"/>
  <c r="U537" i="27"/>
  <c r="AT537" i="27" s="1"/>
  <c r="X532" i="27"/>
  <c r="X531" i="27"/>
  <c r="W522" i="27"/>
  <c r="AV522" i="27" s="1"/>
  <c r="V522" i="27"/>
  <c r="AU522" i="27" s="1"/>
  <c r="U522" i="27"/>
  <c r="AT522" i="27" s="1"/>
  <c r="X517" i="27"/>
  <c r="W514" i="27"/>
  <c r="AV514" i="27" s="1"/>
  <c r="V514" i="27"/>
  <c r="AU514" i="27" s="1"/>
  <c r="U514" i="27"/>
  <c r="AT514" i="27" s="1"/>
  <c r="W511" i="27"/>
  <c r="AV511" i="27" s="1"/>
  <c r="V511" i="27"/>
  <c r="U511" i="27"/>
  <c r="X506" i="27"/>
  <c r="X505" i="27"/>
  <c r="W503" i="27"/>
  <c r="AV503" i="27" s="1"/>
  <c r="V503" i="27"/>
  <c r="AU503" i="27" s="1"/>
  <c r="U503" i="27"/>
  <c r="AT503" i="27" s="1"/>
  <c r="X501" i="27"/>
  <c r="W500" i="27"/>
  <c r="V500" i="27"/>
  <c r="AU500" i="27" s="1"/>
  <c r="U500" i="27"/>
  <c r="X498" i="27"/>
  <c r="X497" i="27"/>
  <c r="X495" i="27"/>
  <c r="X494" i="27"/>
  <c r="W488" i="27"/>
  <c r="AV488" i="27" s="1"/>
  <c r="V488" i="27"/>
  <c r="AU488" i="27" s="1"/>
  <c r="U488" i="27"/>
  <c r="AT488" i="27" s="1"/>
  <c r="W485" i="27"/>
  <c r="AV485" i="27" s="1"/>
  <c r="V485" i="27"/>
  <c r="AU485" i="27" s="1"/>
  <c r="U485" i="27"/>
  <c r="AT485" i="27" s="1"/>
  <c r="X484" i="27"/>
  <c r="X483" i="27"/>
  <c r="X482" i="27"/>
  <c r="X480" i="27"/>
  <c r="X479" i="27"/>
  <c r="W477" i="27"/>
  <c r="AV477" i="27" s="1"/>
  <c r="V477" i="27"/>
  <c r="AU477" i="27" s="1"/>
  <c r="U477" i="27"/>
  <c r="AT477" i="27" s="1"/>
  <c r="X476" i="27"/>
  <c r="X475" i="27"/>
  <c r="W474" i="27"/>
  <c r="AV474" i="27" s="1"/>
  <c r="V474" i="27"/>
  <c r="AU474" i="27" s="1"/>
  <c r="U474" i="27"/>
  <c r="AT474" i="27" s="1"/>
  <c r="X473" i="27"/>
  <c r="X472" i="27"/>
  <c r="X471" i="27"/>
  <c r="X470" i="27"/>
  <c r="X469" i="27"/>
  <c r="X468" i="27"/>
  <c r="W466" i="27"/>
  <c r="AV466" i="27" s="1"/>
  <c r="V466" i="27"/>
  <c r="AU466" i="27" s="1"/>
  <c r="U466" i="27"/>
  <c r="AT466" i="27" s="1"/>
  <c r="X465" i="27"/>
  <c r="X464" i="27"/>
  <c r="W463" i="27"/>
  <c r="AV463" i="27" s="1"/>
  <c r="V463" i="27"/>
  <c r="AU463" i="27" s="1"/>
  <c r="U463" i="27"/>
  <c r="X462" i="27"/>
  <c r="X461" i="27"/>
  <c r="X460" i="27"/>
  <c r="X459" i="27"/>
  <c r="X458" i="27"/>
  <c r="X457" i="27"/>
  <c r="W451" i="27"/>
  <c r="V451" i="27"/>
  <c r="U451" i="27"/>
  <c r="W448" i="27"/>
  <c r="AV448" i="27" s="1"/>
  <c r="V448" i="27"/>
  <c r="AU448" i="27" s="1"/>
  <c r="U448" i="27"/>
  <c r="AT448" i="27" s="1"/>
  <c r="X447" i="27"/>
  <c r="X446" i="27"/>
  <c r="X445" i="27"/>
  <c r="W440" i="27"/>
  <c r="V440" i="27"/>
  <c r="U440" i="27"/>
  <c r="W437" i="27"/>
  <c r="AV437" i="27" s="1"/>
  <c r="V437" i="27"/>
  <c r="AU437" i="27" s="1"/>
  <c r="U437" i="27"/>
  <c r="AT437" i="27" s="1"/>
  <c r="X436" i="27"/>
  <c r="X435" i="27"/>
  <c r="X434" i="27"/>
  <c r="X432" i="27"/>
  <c r="X431" i="27"/>
  <c r="W429" i="27"/>
  <c r="V429" i="27"/>
  <c r="U429" i="27"/>
  <c r="W426" i="27"/>
  <c r="V426" i="27"/>
  <c r="AU426" i="27" s="1"/>
  <c r="U426" i="27"/>
  <c r="AT426" i="27" s="1"/>
  <c r="X421" i="27"/>
  <c r="X420" i="27"/>
  <c r="W414" i="27"/>
  <c r="V414" i="27"/>
  <c r="U414" i="27"/>
  <c r="W411" i="27"/>
  <c r="AV411" i="27" s="1"/>
  <c r="V411" i="27"/>
  <c r="U411" i="27"/>
  <c r="W403" i="27"/>
  <c r="AV403" i="27" s="1"/>
  <c r="V403" i="27"/>
  <c r="AU403" i="27" s="1"/>
  <c r="U403" i="27"/>
  <c r="AT403" i="27" s="1"/>
  <c r="X402" i="27"/>
  <c r="W400" i="27"/>
  <c r="AV400" i="27" s="1"/>
  <c r="V400" i="27"/>
  <c r="AU400" i="27" s="1"/>
  <c r="U400" i="27"/>
  <c r="AT400" i="27" s="1"/>
  <c r="X399" i="27"/>
  <c r="X398" i="27"/>
  <c r="X397" i="27"/>
  <c r="X396" i="27"/>
  <c r="X395" i="27"/>
  <c r="X394" i="27"/>
  <c r="W392" i="27"/>
  <c r="AV392" i="27" s="1"/>
  <c r="V392" i="27"/>
  <c r="AU392" i="27" s="1"/>
  <c r="U392" i="27"/>
  <c r="AT392" i="27" s="1"/>
  <c r="X391" i="27"/>
  <c r="W389" i="27"/>
  <c r="AV389" i="27" s="1"/>
  <c r="V389" i="27"/>
  <c r="U389" i="27"/>
  <c r="X388" i="27"/>
  <c r="X387" i="27"/>
  <c r="X386" i="27"/>
  <c r="X385" i="27"/>
  <c r="X384" i="27"/>
  <c r="X383" i="27"/>
  <c r="W377" i="27"/>
  <c r="AV377" i="27" s="1"/>
  <c r="V377" i="27"/>
  <c r="AU377" i="27" s="1"/>
  <c r="U377" i="27"/>
  <c r="AT377" i="27" s="1"/>
  <c r="W374" i="27"/>
  <c r="AV374" i="27" s="1"/>
  <c r="V374" i="27"/>
  <c r="AU374" i="27" s="1"/>
  <c r="U374" i="27"/>
  <c r="AT374" i="27" s="1"/>
  <c r="W363" i="27"/>
  <c r="AV363" i="27" s="1"/>
  <c r="V363" i="27"/>
  <c r="AU363" i="27" s="1"/>
  <c r="U363" i="27"/>
  <c r="AT363" i="27" s="1"/>
  <c r="X358" i="27"/>
  <c r="W355" i="27"/>
  <c r="AV355" i="27" s="1"/>
  <c r="V355" i="27"/>
  <c r="AU355" i="27" s="1"/>
  <c r="U355" i="27"/>
  <c r="AT355" i="27" s="1"/>
  <c r="W352" i="27"/>
  <c r="AV352" i="27" s="1"/>
  <c r="V352" i="27"/>
  <c r="U352" i="27"/>
  <c r="AT352" i="27" s="1"/>
  <c r="X347" i="27"/>
  <c r="W340" i="27"/>
  <c r="V340" i="27"/>
  <c r="U340" i="27"/>
  <c r="W337" i="27"/>
  <c r="AV337" i="27" s="1"/>
  <c r="V337" i="27"/>
  <c r="AU337" i="27" s="1"/>
  <c r="U337" i="27"/>
  <c r="AT337" i="27" s="1"/>
  <c r="X332" i="27"/>
  <c r="X331" i="27"/>
  <c r="W329" i="27"/>
  <c r="AV329" i="27" s="1"/>
  <c r="V329" i="27"/>
  <c r="AU329" i="27" s="1"/>
  <c r="U329" i="27"/>
  <c r="AT329" i="27" s="1"/>
  <c r="X328" i="27"/>
  <c r="X327" i="27"/>
  <c r="W326" i="27"/>
  <c r="AV326" i="27" s="1"/>
  <c r="V326" i="27"/>
  <c r="AU326" i="27" s="1"/>
  <c r="U326" i="27"/>
  <c r="AT326" i="27" s="1"/>
  <c r="X325" i="27"/>
  <c r="X324" i="27"/>
  <c r="X323" i="27"/>
  <c r="X322" i="27"/>
  <c r="X321" i="27"/>
  <c r="X320" i="27"/>
  <c r="W318" i="27"/>
  <c r="AV318" i="27" s="1"/>
  <c r="V318" i="27"/>
  <c r="AU318" i="27" s="1"/>
  <c r="U318" i="27"/>
  <c r="AT318" i="27" s="1"/>
  <c r="X317" i="27"/>
  <c r="X316" i="27"/>
  <c r="W315" i="27"/>
  <c r="AV315" i="27" s="1"/>
  <c r="V315" i="27"/>
  <c r="AU315" i="27" s="1"/>
  <c r="U315" i="27"/>
  <c r="X314" i="27"/>
  <c r="X313" i="27"/>
  <c r="X312" i="27"/>
  <c r="X311" i="27"/>
  <c r="X310" i="27"/>
  <c r="X309" i="27"/>
  <c r="W300" i="27"/>
  <c r="AV300" i="27" s="1"/>
  <c r="V300" i="27"/>
  <c r="U300" i="27"/>
  <c r="W292" i="27"/>
  <c r="AV292" i="27" s="1"/>
  <c r="V292" i="27"/>
  <c r="AU292" i="27" s="1"/>
  <c r="U292" i="27"/>
  <c r="AT292" i="27" s="1"/>
  <c r="X291" i="27"/>
  <c r="X290" i="27"/>
  <c r="W289" i="27"/>
  <c r="AV289" i="27" s="1"/>
  <c r="V289" i="27"/>
  <c r="AU289" i="27" s="1"/>
  <c r="U289" i="27"/>
  <c r="AT289" i="27" s="1"/>
  <c r="X288" i="27"/>
  <c r="X287" i="27"/>
  <c r="X286" i="27"/>
  <c r="X285" i="27"/>
  <c r="X284" i="27"/>
  <c r="X283" i="27"/>
  <c r="W281" i="27"/>
  <c r="AV281" i="27" s="1"/>
  <c r="V281" i="27"/>
  <c r="AU281" i="27" s="1"/>
  <c r="U281" i="27"/>
  <c r="AT281" i="27" s="1"/>
  <c r="X280" i="27"/>
  <c r="X279" i="27"/>
  <c r="W278" i="27"/>
  <c r="AV278" i="27" s="1"/>
  <c r="V278" i="27"/>
  <c r="U278" i="27"/>
  <c r="AT278" i="27" s="1"/>
  <c r="X277" i="27"/>
  <c r="X276" i="27"/>
  <c r="X275" i="27"/>
  <c r="X274" i="27"/>
  <c r="X273" i="27"/>
  <c r="X272" i="27"/>
  <c r="W266" i="27"/>
  <c r="V266" i="27"/>
  <c r="AU266" i="27" s="1"/>
  <c r="U266" i="27"/>
  <c r="AT266" i="27" s="1"/>
  <c r="W263" i="27"/>
  <c r="AV263" i="27" s="1"/>
  <c r="V263" i="27"/>
  <c r="AU263" i="27" s="1"/>
  <c r="U263" i="27"/>
  <c r="AT263" i="27" s="1"/>
  <c r="X262" i="27"/>
  <c r="X261" i="27"/>
  <c r="X260" i="27"/>
  <c r="X259" i="27"/>
  <c r="X258" i="27"/>
  <c r="X257" i="27"/>
  <c r="W252" i="27"/>
  <c r="AV252" i="27" s="1"/>
  <c r="V252" i="27"/>
  <c r="AU252" i="27" s="1"/>
  <c r="U252" i="27"/>
  <c r="AT252" i="27" s="1"/>
  <c r="X247" i="27"/>
  <c r="X246" i="27"/>
  <c r="W244" i="27"/>
  <c r="AV244" i="27" s="1"/>
  <c r="V244" i="27"/>
  <c r="AU244" i="27" s="1"/>
  <c r="U244" i="27"/>
  <c r="AT244" i="27" s="1"/>
  <c r="W241" i="27"/>
  <c r="V241" i="27"/>
  <c r="AU241" i="27" s="1"/>
  <c r="U241" i="27"/>
  <c r="X240" i="27"/>
  <c r="X239" i="27"/>
  <c r="X238" i="27"/>
  <c r="X237" i="27"/>
  <c r="X236" i="27"/>
  <c r="X235" i="27"/>
  <c r="W229" i="27"/>
  <c r="V229" i="27"/>
  <c r="U229" i="27"/>
  <c r="W226" i="27"/>
  <c r="AV226" i="27" s="1"/>
  <c r="V226" i="27"/>
  <c r="AU226" i="27" s="1"/>
  <c r="U226" i="27"/>
  <c r="AT226" i="27" s="1"/>
  <c r="W218" i="27"/>
  <c r="AV218" i="27" s="1"/>
  <c r="V218" i="27"/>
  <c r="AU218" i="27" s="1"/>
  <c r="U218" i="27"/>
  <c r="AT218" i="27" s="1"/>
  <c r="W215" i="27"/>
  <c r="AV215" i="27" s="1"/>
  <c r="V215" i="27"/>
  <c r="AU215" i="27" s="1"/>
  <c r="U215" i="27"/>
  <c r="AT215" i="27" s="1"/>
  <c r="X210" i="27"/>
  <c r="X209" i="27"/>
  <c r="W207" i="27"/>
  <c r="AV207" i="27" s="1"/>
  <c r="V207" i="27"/>
  <c r="AU207" i="27" s="1"/>
  <c r="U207" i="27"/>
  <c r="AT207" i="27" s="1"/>
  <c r="X199" i="27"/>
  <c r="X198" i="27"/>
  <c r="W192" i="27"/>
  <c r="V192" i="27"/>
  <c r="U192" i="27"/>
  <c r="W189" i="27"/>
  <c r="AV189" i="27" s="1"/>
  <c r="V189" i="27"/>
  <c r="AU189" i="27" s="1"/>
  <c r="U189" i="27"/>
  <c r="AT189" i="27" s="1"/>
  <c r="X187" i="27"/>
  <c r="X186" i="27"/>
  <c r="W181" i="27"/>
  <c r="V181" i="27"/>
  <c r="U181" i="27"/>
  <c r="W178" i="27"/>
  <c r="AV178" i="27" s="1"/>
  <c r="V178" i="27"/>
  <c r="U178" i="27"/>
  <c r="AT178" i="27" s="1"/>
  <c r="X173" i="27"/>
  <c r="X172" i="27"/>
  <c r="W170" i="27"/>
  <c r="V170" i="27"/>
  <c r="U170" i="27"/>
  <c r="W167" i="27"/>
  <c r="AV167" i="27" s="1"/>
  <c r="V167" i="27"/>
  <c r="U167" i="27"/>
  <c r="AT167" i="27" s="1"/>
  <c r="X162" i="27"/>
  <c r="X161" i="27"/>
  <c r="W155" i="27"/>
  <c r="V155" i="27"/>
  <c r="U155" i="27"/>
  <c r="W152" i="27"/>
  <c r="AV152" i="27" s="1"/>
  <c r="V152" i="27"/>
  <c r="AU152" i="27" s="1"/>
  <c r="U152" i="27"/>
  <c r="AT152" i="27" s="1"/>
  <c r="W144" i="27"/>
  <c r="AV144" i="27" s="1"/>
  <c r="V144" i="27"/>
  <c r="AU144" i="27" s="1"/>
  <c r="U144" i="27"/>
  <c r="AT144" i="27" s="1"/>
  <c r="W141" i="27"/>
  <c r="AV141" i="27" s="1"/>
  <c r="V141" i="27"/>
  <c r="AU141" i="27" s="1"/>
  <c r="U141" i="27"/>
  <c r="AT141" i="27" s="1"/>
  <c r="X136" i="27"/>
  <c r="X135" i="27"/>
  <c r="W133" i="27"/>
  <c r="AV133" i="27" s="1"/>
  <c r="V133" i="27"/>
  <c r="AU133" i="27" s="1"/>
  <c r="U133" i="27"/>
  <c r="AT133" i="27" s="1"/>
  <c r="W130" i="27"/>
  <c r="AV130" i="27" s="1"/>
  <c r="V130" i="27"/>
  <c r="U130" i="27"/>
  <c r="AT130" i="27" s="1"/>
  <c r="X125" i="27"/>
  <c r="X124" i="27"/>
  <c r="W118" i="27"/>
  <c r="V118" i="27"/>
  <c r="U118" i="27"/>
  <c r="W115" i="27"/>
  <c r="AV115" i="27" s="1"/>
  <c r="V115" i="27"/>
  <c r="AU115" i="27" s="1"/>
  <c r="U115" i="27"/>
  <c r="AT115" i="27" s="1"/>
  <c r="W107" i="27"/>
  <c r="AV107" i="27" s="1"/>
  <c r="V107" i="27"/>
  <c r="AU107" i="27" s="1"/>
  <c r="U107" i="27"/>
  <c r="AT107" i="27" s="1"/>
  <c r="X106" i="27"/>
  <c r="W104" i="27"/>
  <c r="AV104" i="27" s="1"/>
  <c r="V104" i="27"/>
  <c r="AU104" i="27" s="1"/>
  <c r="U104" i="27"/>
  <c r="AT104" i="27" s="1"/>
  <c r="X103" i="27"/>
  <c r="X102" i="27"/>
  <c r="X101" i="27"/>
  <c r="X100" i="27"/>
  <c r="X99" i="27"/>
  <c r="X98" i="27"/>
  <c r="W96" i="27"/>
  <c r="AV96" i="27" s="1"/>
  <c r="V96" i="27"/>
  <c r="AU96" i="27" s="1"/>
  <c r="U96" i="27"/>
  <c r="AT96" i="27" s="1"/>
  <c r="X95" i="27"/>
  <c r="W93" i="27"/>
  <c r="V93" i="27"/>
  <c r="U93" i="27"/>
  <c r="AT93" i="27" s="1"/>
  <c r="X92" i="27"/>
  <c r="X91" i="27"/>
  <c r="X90" i="27"/>
  <c r="X89" i="27"/>
  <c r="X88" i="27"/>
  <c r="X87" i="27"/>
  <c r="W44" i="27"/>
  <c r="AV44" i="27" s="1"/>
  <c r="V44" i="27"/>
  <c r="AU44" i="27" s="1"/>
  <c r="U44" i="27"/>
  <c r="AT44" i="27" s="1"/>
  <c r="W41" i="27"/>
  <c r="AV41" i="27" s="1"/>
  <c r="V41" i="27"/>
  <c r="AU41" i="27" s="1"/>
  <c r="U41" i="27"/>
  <c r="AT41" i="27" s="1"/>
  <c r="X36" i="27"/>
  <c r="W33" i="27"/>
  <c r="AV33" i="27" s="1"/>
  <c r="V33" i="27"/>
  <c r="AU33" i="27" s="1"/>
  <c r="U33" i="27"/>
  <c r="AT33" i="27" s="1"/>
  <c r="X32" i="27"/>
  <c r="W30" i="27"/>
  <c r="AV30" i="27" s="1"/>
  <c r="V30" i="27"/>
  <c r="AU30" i="27" s="1"/>
  <c r="U30" i="27"/>
  <c r="AT30" i="27" s="1"/>
  <c r="X29" i="27"/>
  <c r="X28" i="27"/>
  <c r="X27" i="27"/>
  <c r="X26" i="27"/>
  <c r="X25" i="27"/>
  <c r="X24" i="27"/>
  <c r="W22" i="27"/>
  <c r="AV22" i="27" s="1"/>
  <c r="V22" i="27"/>
  <c r="AU22" i="27" s="1"/>
  <c r="U22" i="27"/>
  <c r="AT22" i="27" s="1"/>
  <c r="X21" i="27"/>
  <c r="X18" i="27"/>
  <c r="X17" i="27"/>
  <c r="X16" i="27"/>
  <c r="X15" i="27"/>
  <c r="X14" i="27"/>
  <c r="X13" i="27"/>
  <c r="X266" i="27" l="1"/>
  <c r="V86" i="27"/>
  <c r="AU86" i="27" s="1"/>
  <c r="AU93" i="27"/>
  <c r="U234" i="27"/>
  <c r="AT234" i="27" s="1"/>
  <c r="AT241" i="27"/>
  <c r="V271" i="27"/>
  <c r="AU271" i="27" s="1"/>
  <c r="AU278" i="27"/>
  <c r="W604" i="27"/>
  <c r="AV604" i="27" s="1"/>
  <c r="AV611" i="27"/>
  <c r="AW558" i="27"/>
  <c r="AT559" i="27"/>
  <c r="V160" i="27"/>
  <c r="AU160" i="27" s="1"/>
  <c r="AU167" i="27"/>
  <c r="W234" i="27"/>
  <c r="AV234" i="27" s="1"/>
  <c r="AV241" i="27"/>
  <c r="V345" i="27"/>
  <c r="AU345" i="27" s="1"/>
  <c r="AU352" i="27"/>
  <c r="AW410" i="27"/>
  <c r="AT411" i="27"/>
  <c r="U663" i="27"/>
  <c r="U308" i="27"/>
  <c r="AT308" i="27" s="1"/>
  <c r="AT315" i="27"/>
  <c r="U456" i="27"/>
  <c r="AT456" i="27" s="1"/>
  <c r="AT463" i="27"/>
  <c r="U641" i="27"/>
  <c r="AT641" i="27" s="1"/>
  <c r="AT648" i="27"/>
  <c r="V12" i="27"/>
  <c r="AU12" i="27" s="1"/>
  <c r="AU19" i="27"/>
  <c r="V382" i="27"/>
  <c r="AU382" i="27" s="1"/>
  <c r="AU389" i="27"/>
  <c r="AX547" i="27"/>
  <c r="AU548" i="27"/>
  <c r="V641" i="27"/>
  <c r="AU641" i="27" s="1"/>
  <c r="AU648" i="27"/>
  <c r="U293" i="27"/>
  <c r="AT293" i="27" s="1"/>
  <c r="AT300" i="27"/>
  <c r="AX410" i="27"/>
  <c r="AU411" i="27"/>
  <c r="W493" i="27"/>
  <c r="AV493" i="27" s="1"/>
  <c r="AV500" i="27"/>
  <c r="AW584" i="27"/>
  <c r="AT585" i="27"/>
  <c r="AW634" i="27"/>
  <c r="AT636" i="27"/>
  <c r="V663" i="27"/>
  <c r="W86" i="27"/>
  <c r="AV86" i="27" s="1"/>
  <c r="AV93" i="27"/>
  <c r="V123" i="27"/>
  <c r="AU123" i="27" s="1"/>
  <c r="AU130" i="27"/>
  <c r="V171" i="27"/>
  <c r="AU171" i="27" s="1"/>
  <c r="AU178" i="27"/>
  <c r="V293" i="27"/>
  <c r="AU293" i="27" s="1"/>
  <c r="AU300" i="27"/>
  <c r="AW510" i="27"/>
  <c r="AT511" i="27"/>
  <c r="AX584" i="27"/>
  <c r="AU585" i="27"/>
  <c r="AX634" i="27"/>
  <c r="AU636" i="27"/>
  <c r="W663" i="27"/>
  <c r="U382" i="27"/>
  <c r="AT382" i="27" s="1"/>
  <c r="AT389" i="27"/>
  <c r="W419" i="27"/>
  <c r="AV419" i="27" s="1"/>
  <c r="AV426" i="27"/>
  <c r="AW547" i="27"/>
  <c r="AT548" i="27"/>
  <c r="U493" i="27"/>
  <c r="AT493" i="27" s="1"/>
  <c r="AT500" i="27"/>
  <c r="V615" i="27"/>
  <c r="AU615" i="27" s="1"/>
  <c r="AU622" i="27"/>
  <c r="AX510" i="27"/>
  <c r="AU511" i="27"/>
  <c r="U160" i="27"/>
  <c r="AT160" i="27" s="1"/>
  <c r="V234" i="27"/>
  <c r="AU234" i="27" s="1"/>
  <c r="W271" i="27"/>
  <c r="AV271" i="27" s="1"/>
  <c r="V308" i="27"/>
  <c r="AU308" i="27" s="1"/>
  <c r="U345" i="27"/>
  <c r="AT345" i="27" s="1"/>
  <c r="V456" i="27"/>
  <c r="AU456" i="27" s="1"/>
  <c r="W308" i="27"/>
  <c r="AV308" i="27" s="1"/>
  <c r="W382" i="27"/>
  <c r="AV382" i="27" s="1"/>
  <c r="W456" i="27"/>
  <c r="AV456" i="27" s="1"/>
  <c r="V493" i="27"/>
  <c r="AU493" i="27" s="1"/>
  <c r="W567" i="27"/>
  <c r="AV567" i="27" s="1"/>
  <c r="W641" i="27"/>
  <c r="AV641" i="27" s="1"/>
  <c r="W197" i="27"/>
  <c r="AV197" i="27" s="1"/>
  <c r="U123" i="27"/>
  <c r="AT123" i="27" s="1"/>
  <c r="W160" i="27"/>
  <c r="AV160" i="27" s="1"/>
  <c r="W345" i="27"/>
  <c r="AV345" i="27" s="1"/>
  <c r="V197" i="27"/>
  <c r="AU197" i="27" s="1"/>
  <c r="U530" i="27"/>
  <c r="AT530" i="27" s="1"/>
  <c r="U604" i="27"/>
  <c r="AT604" i="27" s="1"/>
  <c r="U197" i="27"/>
  <c r="AT197" i="27" s="1"/>
  <c r="AW425" i="27"/>
  <c r="U419" i="27"/>
  <c r="AT419" i="27" s="1"/>
  <c r="U86" i="27"/>
  <c r="AT86" i="27" s="1"/>
  <c r="W123" i="27"/>
  <c r="AV123" i="27" s="1"/>
  <c r="U271" i="27"/>
  <c r="AT271" i="27" s="1"/>
  <c r="AX425" i="27"/>
  <c r="V419" i="27"/>
  <c r="AU419" i="27" s="1"/>
  <c r="V530" i="27"/>
  <c r="AU530" i="27" s="1"/>
  <c r="V604" i="27"/>
  <c r="AU604" i="27" s="1"/>
  <c r="W12" i="27"/>
  <c r="AV12" i="27" s="1"/>
  <c r="U12" i="27"/>
  <c r="AT12" i="27" s="1"/>
  <c r="AX499" i="27"/>
  <c r="AW499" i="27"/>
  <c r="X537" i="27"/>
  <c r="W530" i="27"/>
  <c r="AV530" i="27" s="1"/>
  <c r="AX573" i="27"/>
  <c r="V567" i="27"/>
  <c r="AU567" i="27" s="1"/>
  <c r="AW573" i="27"/>
  <c r="U567" i="27"/>
  <c r="AT567" i="27" s="1"/>
  <c r="X611" i="27"/>
  <c r="X48" i="27"/>
  <c r="X141" i="27"/>
  <c r="X44" i="27"/>
  <c r="X130" i="27"/>
  <c r="X178" i="27"/>
  <c r="X218" i="27"/>
  <c r="X411" i="27"/>
  <c r="X152" i="27"/>
  <c r="X133" i="27"/>
  <c r="X215" i="27"/>
  <c r="X204" i="27"/>
  <c r="X559" i="27"/>
  <c r="AY558" i="27"/>
  <c r="X614" i="27"/>
  <c r="X115" i="27"/>
  <c r="X167" i="27"/>
  <c r="X355" i="27"/>
  <c r="U515" i="27"/>
  <c r="AT515" i="27" s="1"/>
  <c r="AW521" i="27"/>
  <c r="X551" i="27"/>
  <c r="X522" i="27"/>
  <c r="AY521" i="27"/>
  <c r="V589" i="27"/>
  <c r="AU589" i="27" s="1"/>
  <c r="AX595" i="27"/>
  <c r="X207" i="27"/>
  <c r="X41" i="27"/>
  <c r="X426" i="27"/>
  <c r="X511" i="27"/>
  <c r="AY510" i="27"/>
  <c r="V515" i="27"/>
  <c r="AU515" i="27" s="1"/>
  <c r="AX521" i="27"/>
  <c r="W552" i="27"/>
  <c r="AV552" i="27" s="1"/>
  <c r="W578" i="27"/>
  <c r="AV578" i="27" s="1"/>
  <c r="X585" i="27"/>
  <c r="AY584" i="27"/>
  <c r="U589" i="27"/>
  <c r="AT589" i="27" s="1"/>
  <c r="AW595" i="27"/>
  <c r="X636" i="27"/>
  <c r="AY634" i="27"/>
  <c r="X352" i="27"/>
  <c r="X548" i="27"/>
  <c r="AY547" i="27"/>
  <c r="W589" i="27"/>
  <c r="AV589" i="27" s="1"/>
  <c r="AY595" i="27"/>
  <c r="X144" i="27"/>
  <c r="W245" i="27"/>
  <c r="AV245" i="27" s="1"/>
  <c r="X252" i="27"/>
  <c r="X363" i="27"/>
  <c r="X499" i="27"/>
  <c r="AY499" i="27"/>
  <c r="X514" i="27"/>
  <c r="X540" i="27"/>
  <c r="V552" i="27"/>
  <c r="AU552" i="27" s="1"/>
  <c r="AX558" i="27"/>
  <c r="AY573" i="27"/>
  <c r="X574" i="27"/>
  <c r="X622" i="27"/>
  <c r="X633" i="27"/>
  <c r="U615" i="27"/>
  <c r="AT615" i="27" s="1"/>
  <c r="W541" i="27"/>
  <c r="AV541" i="27" s="1"/>
  <c r="W652" i="27"/>
  <c r="AV652" i="27" s="1"/>
  <c r="AY425" i="27"/>
  <c r="U430" i="27"/>
  <c r="AT430" i="27" s="1"/>
  <c r="AY410" i="27"/>
  <c r="U34" i="27"/>
  <c r="AT34" i="27" s="1"/>
  <c r="V145" i="27"/>
  <c r="AU145" i="27" s="1"/>
  <c r="U23" i="27"/>
  <c r="AT23" i="27" s="1"/>
  <c r="W145" i="27"/>
  <c r="AV145" i="27" s="1"/>
  <c r="U282" i="27"/>
  <c r="AT282" i="27" s="1"/>
  <c r="V504" i="27"/>
  <c r="AU504" i="27" s="1"/>
  <c r="U552" i="27"/>
  <c r="AT552" i="27" s="1"/>
  <c r="V208" i="27"/>
  <c r="AU208" i="27" s="1"/>
  <c r="U319" i="27"/>
  <c r="AT319" i="27" s="1"/>
  <c r="U467" i="27"/>
  <c r="AT467" i="27" s="1"/>
  <c r="X503" i="27"/>
  <c r="U626" i="27"/>
  <c r="AT626" i="27" s="1"/>
  <c r="U367" i="27"/>
  <c r="AT367" i="27" s="1"/>
  <c r="X389" i="27"/>
  <c r="X403" i="27"/>
  <c r="V626" i="27"/>
  <c r="AU626" i="27" s="1"/>
  <c r="U208" i="27"/>
  <c r="AT208" i="27" s="1"/>
  <c r="U245" i="27"/>
  <c r="AT245" i="27" s="1"/>
  <c r="V404" i="27"/>
  <c r="AU404" i="27" s="1"/>
  <c r="X392" i="27"/>
  <c r="U145" i="27"/>
  <c r="AT145" i="27" s="1"/>
  <c r="X466" i="27"/>
  <c r="X651" i="27"/>
  <c r="V367" i="27"/>
  <c r="AU367" i="27" s="1"/>
  <c r="V366" i="27"/>
  <c r="U356" i="27"/>
  <c r="AT356" i="27" s="1"/>
  <c r="X337" i="27"/>
  <c r="W330" i="27"/>
  <c r="AV330" i="27" s="1"/>
  <c r="X318" i="27"/>
  <c r="X292" i="27"/>
  <c r="V282" i="27"/>
  <c r="AU282" i="27" s="1"/>
  <c r="X278" i="27"/>
  <c r="V245" i="27"/>
  <c r="AU245" i="27" s="1"/>
  <c r="X263" i="27"/>
  <c r="X241" i="27"/>
  <c r="V219" i="27"/>
  <c r="AU219" i="27" s="1"/>
  <c r="X226" i="27"/>
  <c r="W219" i="27"/>
  <c r="AV219" i="27" s="1"/>
  <c r="W208" i="27"/>
  <c r="AV208" i="27" s="1"/>
  <c r="X189" i="27"/>
  <c r="U182" i="27"/>
  <c r="AT182" i="27" s="1"/>
  <c r="V182" i="27"/>
  <c r="AU182" i="27" s="1"/>
  <c r="W171" i="27"/>
  <c r="V134" i="27"/>
  <c r="AU134" i="27" s="1"/>
  <c r="W134" i="27"/>
  <c r="AV134" i="27" s="1"/>
  <c r="U108" i="27"/>
  <c r="AT108" i="27" s="1"/>
  <c r="U97" i="27"/>
  <c r="AT97" i="27" s="1"/>
  <c r="X96" i="27"/>
  <c r="X22" i="27"/>
  <c r="U652" i="27"/>
  <c r="AT652" i="27" s="1"/>
  <c r="W615" i="27"/>
  <c r="X596" i="27"/>
  <c r="X588" i="27"/>
  <c r="V578" i="27"/>
  <c r="AU578" i="27" s="1"/>
  <c r="X577" i="27"/>
  <c r="V541" i="27"/>
  <c r="AU541" i="27" s="1"/>
  <c r="U504" i="27"/>
  <c r="AT504" i="27" s="1"/>
  <c r="U478" i="27"/>
  <c r="AT478" i="27" s="1"/>
  <c r="V478" i="27"/>
  <c r="AU478" i="27" s="1"/>
  <c r="W478" i="27"/>
  <c r="AV478" i="27" s="1"/>
  <c r="W467" i="27"/>
  <c r="AV467" i="27" s="1"/>
  <c r="X463" i="27"/>
  <c r="V441" i="27"/>
  <c r="AU441" i="27" s="1"/>
  <c r="U441" i="27"/>
  <c r="AT441" i="27" s="1"/>
  <c r="W430" i="27"/>
  <c r="AV430" i="27" s="1"/>
  <c r="U404" i="27"/>
  <c r="AT404" i="27" s="1"/>
  <c r="W404" i="27"/>
  <c r="AV404" i="27" s="1"/>
  <c r="U393" i="27"/>
  <c r="AT393" i="27" s="1"/>
  <c r="V393" i="27"/>
  <c r="AU393" i="27" s="1"/>
  <c r="U330" i="27"/>
  <c r="AT330" i="27" s="1"/>
  <c r="V330" i="27"/>
  <c r="AU330" i="27" s="1"/>
  <c r="X329" i="27"/>
  <c r="V319" i="27"/>
  <c r="AU319" i="27" s="1"/>
  <c r="X315" i="27"/>
  <c r="X300" i="27"/>
  <c r="W282" i="27"/>
  <c r="AV282" i="27" s="1"/>
  <c r="X289" i="27"/>
  <c r="X281" i="27"/>
  <c r="V256" i="27"/>
  <c r="AU256" i="27" s="1"/>
  <c r="W256" i="27"/>
  <c r="AV256" i="27" s="1"/>
  <c r="U219" i="27"/>
  <c r="AT219" i="27" s="1"/>
  <c r="W182" i="27"/>
  <c r="AV182" i="27" s="1"/>
  <c r="V108" i="27"/>
  <c r="AU108" i="27" s="1"/>
  <c r="W108" i="27"/>
  <c r="AV108" i="27" s="1"/>
  <c r="X107" i="27"/>
  <c r="V97" i="27"/>
  <c r="AU97" i="27" s="1"/>
  <c r="V34" i="27"/>
  <c r="AU34" i="27" s="1"/>
  <c r="X33" i="27"/>
  <c r="V23" i="27"/>
  <c r="AU23" i="27" s="1"/>
  <c r="X19" i="27"/>
  <c r="X93" i="27"/>
  <c r="U171" i="27"/>
  <c r="AT171" i="27" s="1"/>
  <c r="W319" i="27"/>
  <c r="AV319" i="27" s="1"/>
  <c r="X326" i="27"/>
  <c r="W356" i="27"/>
  <c r="AV356" i="27" s="1"/>
  <c r="V430" i="27"/>
  <c r="AU430" i="27" s="1"/>
  <c r="X500" i="27"/>
  <c r="W515" i="27"/>
  <c r="AV515" i="27" s="1"/>
  <c r="W626" i="27"/>
  <c r="AV626" i="27" s="1"/>
  <c r="X30" i="27"/>
  <c r="W23" i="27"/>
  <c r="AV23" i="27" s="1"/>
  <c r="X244" i="27"/>
  <c r="U256" i="27"/>
  <c r="AT256" i="27" s="1"/>
  <c r="W367" i="27"/>
  <c r="AV367" i="27" s="1"/>
  <c r="X374" i="27"/>
  <c r="W393" i="27"/>
  <c r="AV393" i="27" s="1"/>
  <c r="X400" i="27"/>
  <c r="W441" i="27"/>
  <c r="AV441" i="27" s="1"/>
  <c r="X448" i="27"/>
  <c r="U578" i="27"/>
  <c r="AT578" i="27" s="1"/>
  <c r="U134" i="27"/>
  <c r="AT134" i="27" s="1"/>
  <c r="V467" i="27"/>
  <c r="AU467" i="27" s="1"/>
  <c r="X477" i="27"/>
  <c r="X662" i="27"/>
  <c r="W34" i="27"/>
  <c r="AV34" i="27" s="1"/>
  <c r="X104" i="27"/>
  <c r="W97" i="27"/>
  <c r="AV97" i="27" s="1"/>
  <c r="W504" i="27"/>
  <c r="AV504" i="27" s="1"/>
  <c r="U541" i="27"/>
  <c r="AT541" i="27" s="1"/>
  <c r="V652" i="27"/>
  <c r="AU652" i="27" s="1"/>
  <c r="X474" i="27"/>
  <c r="X648" i="27"/>
  <c r="W293" i="27"/>
  <c r="AV293" i="27" s="1"/>
  <c r="X437" i="27"/>
  <c r="X485" i="27"/>
  <c r="X659" i="27"/>
  <c r="X366" i="27" l="1"/>
  <c r="AU366" i="27"/>
  <c r="X171" i="27"/>
  <c r="AV171" i="27"/>
  <c r="X615" i="27"/>
  <c r="AV615" i="27"/>
  <c r="X552" i="27"/>
  <c r="X626" i="27"/>
  <c r="X145" i="27"/>
  <c r="X419" i="27"/>
  <c r="X245" i="27"/>
  <c r="X604" i="27"/>
  <c r="X382" i="27"/>
  <c r="X493" i="27"/>
  <c r="X182" i="27"/>
  <c r="X478" i="27"/>
  <c r="X567" i="27"/>
  <c r="X208" i="27"/>
  <c r="X530" i="27"/>
  <c r="X293" i="27"/>
  <c r="X123" i="27"/>
  <c r="X404" i="27"/>
  <c r="X652" i="27"/>
  <c r="X515" i="27"/>
  <c r="X282" i="27"/>
  <c r="X578" i="27"/>
  <c r="X134" i="27"/>
  <c r="X197" i="27"/>
  <c r="X589" i="27"/>
  <c r="X504" i="27"/>
  <c r="X641" i="27"/>
  <c r="X319" i="27"/>
  <c r="X456" i="27"/>
  <c r="X541" i="27"/>
  <c r="X160" i="27"/>
  <c r="X86" i="27"/>
  <c r="X467" i="27"/>
  <c r="X308" i="27"/>
  <c r="X393" i="27"/>
  <c r="X256" i="27"/>
  <c r="X367" i="27"/>
  <c r="V356" i="27"/>
  <c r="AU356" i="27" s="1"/>
  <c r="X330" i="27"/>
  <c r="X271" i="27"/>
  <c r="X234" i="27"/>
  <c r="X219" i="27"/>
  <c r="X108" i="27"/>
  <c r="X34" i="27"/>
  <c r="X12" i="27"/>
  <c r="X441" i="27"/>
  <c r="X430" i="27"/>
  <c r="X345" i="27"/>
  <c r="X97" i="27"/>
  <c r="X23" i="27"/>
  <c r="X356" i="27" l="1"/>
  <c r="AB223" i="27" l="1"/>
  <c r="AA207" i="27" l="1"/>
  <c r="Z207" i="27"/>
  <c r="Z204" i="27"/>
  <c r="Y207" i="27"/>
  <c r="Y204" i="27"/>
  <c r="Z197" i="27" l="1"/>
  <c r="Y197" i="27"/>
  <c r="AX204" i="27"/>
  <c r="BA202" i="27"/>
  <c r="AX202" i="27"/>
  <c r="AW207" i="27"/>
  <c r="AX207" i="27"/>
  <c r="AY207" i="27"/>
  <c r="AW204" i="27"/>
  <c r="AA204" i="27"/>
  <c r="AA197" i="27" s="1"/>
  <c r="BB202" i="27"/>
  <c r="AY202" i="27"/>
  <c r="AY204" i="27" l="1"/>
  <c r="AA670" i="27" l="1"/>
  <c r="AY670" i="27" s="1"/>
  <c r="Z670" i="27"/>
  <c r="Y670" i="27"/>
  <c r="AB667" i="27"/>
  <c r="AI662" i="27"/>
  <c r="AH662" i="27"/>
  <c r="AG662" i="27"/>
  <c r="AE662" i="27"/>
  <c r="AD662" i="27"/>
  <c r="AC662" i="27"/>
  <c r="AA662" i="27"/>
  <c r="Z662" i="27"/>
  <c r="Y662" i="27"/>
  <c r="BE661" i="27"/>
  <c r="BD661" i="27"/>
  <c r="BC661" i="27"/>
  <c r="AJ661" i="27"/>
  <c r="AF661" i="27"/>
  <c r="AB661" i="27"/>
  <c r="AI659" i="27"/>
  <c r="AH659" i="27"/>
  <c r="AG659" i="27"/>
  <c r="AE659" i="27"/>
  <c r="AD659" i="27"/>
  <c r="AC659" i="27"/>
  <c r="AA659" i="27"/>
  <c r="Z659" i="27"/>
  <c r="Y659" i="27"/>
  <c r="BE658" i="27"/>
  <c r="BD658" i="27"/>
  <c r="BC658" i="27"/>
  <c r="AJ658" i="27"/>
  <c r="AF658" i="27"/>
  <c r="AB658" i="27"/>
  <c r="BE657" i="27"/>
  <c r="BD657" i="27"/>
  <c r="BC657" i="27"/>
  <c r="AJ657" i="27"/>
  <c r="AF657" i="27"/>
  <c r="AB657" i="27"/>
  <c r="BE656" i="27"/>
  <c r="BD656" i="27"/>
  <c r="BC656" i="27"/>
  <c r="AJ656" i="27"/>
  <c r="AF656" i="27"/>
  <c r="AB656" i="27"/>
  <c r="BE655" i="27"/>
  <c r="BD655" i="27"/>
  <c r="BC655" i="27"/>
  <c r="AJ655" i="27"/>
  <c r="AF655" i="27"/>
  <c r="AB655" i="27"/>
  <c r="BE654" i="27"/>
  <c r="BD654" i="27"/>
  <c r="BC654" i="27"/>
  <c r="AJ654" i="27"/>
  <c r="AF654" i="27"/>
  <c r="AB654" i="27"/>
  <c r="BE653" i="27"/>
  <c r="BD653" i="27"/>
  <c r="BC653" i="27"/>
  <c r="AJ653" i="27"/>
  <c r="AF653" i="27"/>
  <c r="AB653" i="27"/>
  <c r="AI651" i="27"/>
  <c r="AH651" i="27"/>
  <c r="AG651" i="27"/>
  <c r="AE651" i="27"/>
  <c r="AD651" i="27"/>
  <c r="AC651" i="27"/>
  <c r="AA651" i="27"/>
  <c r="Z651" i="27"/>
  <c r="Y651" i="27"/>
  <c r="BE650" i="27"/>
  <c r="BD650" i="27"/>
  <c r="BC650" i="27"/>
  <c r="AJ650" i="27"/>
  <c r="AF650" i="27"/>
  <c r="AB650" i="27"/>
  <c r="AI648" i="27"/>
  <c r="AH648" i="27"/>
  <c r="AG648" i="27"/>
  <c r="AE648" i="27"/>
  <c r="AD648" i="27"/>
  <c r="AC648" i="27"/>
  <c r="AA648" i="27"/>
  <c r="Z648" i="27"/>
  <c r="Y648" i="27"/>
  <c r="BE647" i="27"/>
  <c r="BD647" i="27"/>
  <c r="BC647" i="27"/>
  <c r="AJ647" i="27"/>
  <c r="AF647" i="27"/>
  <c r="AB647" i="27"/>
  <c r="BE646" i="27"/>
  <c r="BD646" i="27"/>
  <c r="BC646" i="27"/>
  <c r="AJ646" i="27"/>
  <c r="AF646" i="27"/>
  <c r="AB646" i="27"/>
  <c r="BE645" i="27"/>
  <c r="BD645" i="27"/>
  <c r="BC645" i="27"/>
  <c r="AJ645" i="27"/>
  <c r="AF645" i="27"/>
  <c r="AB645" i="27"/>
  <c r="BE644" i="27"/>
  <c r="BD644" i="27"/>
  <c r="BC644" i="27"/>
  <c r="AJ644" i="27"/>
  <c r="AF644" i="27"/>
  <c r="AB644" i="27"/>
  <c r="BE643" i="27"/>
  <c r="BD643" i="27"/>
  <c r="BC643" i="27"/>
  <c r="AJ643" i="27"/>
  <c r="AF643" i="27"/>
  <c r="AB643" i="27"/>
  <c r="BE642" i="27"/>
  <c r="BD642" i="27"/>
  <c r="BC642" i="27"/>
  <c r="AJ642" i="27"/>
  <c r="AF642" i="27"/>
  <c r="AB642" i="27"/>
  <c r="AI636" i="27"/>
  <c r="AH636" i="27"/>
  <c r="AG636" i="27"/>
  <c r="AE636" i="27"/>
  <c r="AD636" i="27"/>
  <c r="AC636" i="27"/>
  <c r="AA636" i="27"/>
  <c r="Z636" i="27"/>
  <c r="Y636" i="27"/>
  <c r="AJ634" i="27"/>
  <c r="AF634" i="27"/>
  <c r="AB634" i="27"/>
  <c r="AI633" i="27"/>
  <c r="AH633" i="27"/>
  <c r="AG633" i="27"/>
  <c r="AG626" i="27" s="1"/>
  <c r="AE633" i="27"/>
  <c r="AD633" i="27"/>
  <c r="AC633" i="27"/>
  <c r="AA633" i="27"/>
  <c r="Z633" i="27"/>
  <c r="Y633" i="27"/>
  <c r="BE632" i="27"/>
  <c r="BD632" i="27"/>
  <c r="BC632" i="27"/>
  <c r="AJ632" i="27"/>
  <c r="AF632" i="27"/>
  <c r="AB632" i="27"/>
  <c r="BE630" i="27"/>
  <c r="BD630" i="27"/>
  <c r="BC630" i="27"/>
  <c r="AJ630" i="27"/>
  <c r="AF630" i="27"/>
  <c r="AB630" i="27"/>
  <c r="BE628" i="27"/>
  <c r="BD628" i="27"/>
  <c r="BC628" i="27"/>
  <c r="AJ628" i="27"/>
  <c r="AF628" i="27"/>
  <c r="AB628" i="27"/>
  <c r="BE627" i="27"/>
  <c r="BD627" i="27"/>
  <c r="BC627" i="27"/>
  <c r="AJ627" i="27"/>
  <c r="AF627" i="27"/>
  <c r="AB627" i="27"/>
  <c r="AI625" i="27"/>
  <c r="AH625" i="27"/>
  <c r="AG625" i="27"/>
  <c r="AE625" i="27"/>
  <c r="AD625" i="27"/>
  <c r="AC625" i="27"/>
  <c r="AA625" i="27"/>
  <c r="Z625" i="27"/>
  <c r="Y625" i="27"/>
  <c r="BE623" i="27"/>
  <c r="BD623" i="27"/>
  <c r="BC623" i="27"/>
  <c r="AJ623" i="27"/>
  <c r="AF623" i="27"/>
  <c r="AB623" i="27"/>
  <c r="AI622" i="27"/>
  <c r="AH622" i="27"/>
  <c r="AG622" i="27"/>
  <c r="AE622" i="27"/>
  <c r="AD622" i="27"/>
  <c r="AC622" i="27"/>
  <c r="AA622" i="27"/>
  <c r="Z622" i="27"/>
  <c r="Y622" i="27"/>
  <c r="BE621" i="27"/>
  <c r="BD621" i="27"/>
  <c r="BC621" i="27"/>
  <c r="AJ621" i="27"/>
  <c r="AF621" i="27"/>
  <c r="AB621" i="27"/>
  <c r="BE620" i="27"/>
  <c r="BD620" i="27"/>
  <c r="BC620" i="27"/>
  <c r="AJ620" i="27"/>
  <c r="AF620" i="27"/>
  <c r="AB620" i="27"/>
  <c r="BE619" i="27"/>
  <c r="BD619" i="27"/>
  <c r="BC619" i="27"/>
  <c r="AJ619" i="27"/>
  <c r="AF619" i="27"/>
  <c r="AB619" i="27"/>
  <c r="BE617" i="27"/>
  <c r="BD617" i="27"/>
  <c r="BC617" i="27"/>
  <c r="AJ617" i="27"/>
  <c r="AF617" i="27"/>
  <c r="AB617" i="27"/>
  <c r="BE616" i="27"/>
  <c r="BD616" i="27"/>
  <c r="BC616" i="27"/>
  <c r="AF616" i="27"/>
  <c r="AB616" i="27"/>
  <c r="AI614" i="27"/>
  <c r="AH614" i="27"/>
  <c r="AG614" i="27"/>
  <c r="AE614" i="27"/>
  <c r="AD614" i="27"/>
  <c r="AC614" i="27"/>
  <c r="AA614" i="27"/>
  <c r="Z614" i="27"/>
  <c r="Y614" i="27"/>
  <c r="BE612" i="27"/>
  <c r="BD612" i="27"/>
  <c r="BC612" i="27"/>
  <c r="AJ612" i="27"/>
  <c r="AF612" i="27"/>
  <c r="AB612" i="27"/>
  <c r="AI611" i="27"/>
  <c r="AH611" i="27"/>
  <c r="AG611" i="27"/>
  <c r="AE611" i="27"/>
  <c r="AD611" i="27"/>
  <c r="AC611" i="27"/>
  <c r="AA611" i="27"/>
  <c r="Z611" i="27"/>
  <c r="Y611" i="27"/>
  <c r="BE610" i="27"/>
  <c r="BD610" i="27"/>
  <c r="BC610" i="27"/>
  <c r="AJ610" i="27"/>
  <c r="AF610" i="27"/>
  <c r="AB610" i="27"/>
  <c r="BE609" i="27"/>
  <c r="BD609" i="27"/>
  <c r="BC609" i="27"/>
  <c r="AJ609" i="27"/>
  <c r="AF609" i="27"/>
  <c r="AB609" i="27"/>
  <c r="BE608" i="27"/>
  <c r="BD608" i="27"/>
  <c r="BC608" i="27"/>
  <c r="AJ608" i="27"/>
  <c r="AF608" i="27"/>
  <c r="AB608" i="27"/>
  <c r="BE606" i="27"/>
  <c r="BD606" i="27"/>
  <c r="BC606" i="27"/>
  <c r="AJ606" i="27"/>
  <c r="AF606" i="27"/>
  <c r="AB606" i="27"/>
  <c r="BE605" i="27"/>
  <c r="BD605" i="27"/>
  <c r="BC605" i="27"/>
  <c r="AJ605" i="27"/>
  <c r="AF605" i="27"/>
  <c r="AB605" i="27"/>
  <c r="AI599" i="27"/>
  <c r="AH599" i="27"/>
  <c r="AG599" i="27"/>
  <c r="AE599" i="27"/>
  <c r="AD599" i="27"/>
  <c r="AC599" i="27"/>
  <c r="AA599" i="27"/>
  <c r="Z599" i="27"/>
  <c r="Y599" i="27"/>
  <c r="AI596" i="27"/>
  <c r="AH596" i="27"/>
  <c r="AG596" i="27"/>
  <c r="AE596" i="27"/>
  <c r="AD596" i="27"/>
  <c r="AC596" i="27"/>
  <c r="AA596" i="27"/>
  <c r="Z596" i="27"/>
  <c r="Y596" i="27"/>
  <c r="BE595" i="27"/>
  <c r="BD595" i="27"/>
  <c r="BC595" i="27"/>
  <c r="AJ595" i="27"/>
  <c r="AF595" i="27"/>
  <c r="AB595" i="27"/>
  <c r="BE594" i="27"/>
  <c r="BD594" i="27"/>
  <c r="BC594" i="27"/>
  <c r="AJ594" i="27"/>
  <c r="AF594" i="27"/>
  <c r="AB594" i="27"/>
  <c r="BE593" i="27"/>
  <c r="BD593" i="27"/>
  <c r="BC593" i="27"/>
  <c r="AJ593" i="27"/>
  <c r="AF593" i="27"/>
  <c r="AB593" i="27"/>
  <c r="BE591" i="27"/>
  <c r="BD591" i="27"/>
  <c r="BC591" i="27"/>
  <c r="AJ591" i="27"/>
  <c r="AF591" i="27"/>
  <c r="AB591" i="27"/>
  <c r="BE590" i="27"/>
  <c r="BD590" i="27"/>
  <c r="BC590" i="27"/>
  <c r="AJ590" i="27"/>
  <c r="AF590" i="27"/>
  <c r="AB590" i="27"/>
  <c r="AI588" i="27"/>
  <c r="AH588" i="27"/>
  <c r="AG588" i="27"/>
  <c r="AE588" i="27"/>
  <c r="AD588" i="27"/>
  <c r="AC588" i="27"/>
  <c r="AA588" i="27"/>
  <c r="Z588" i="27"/>
  <c r="Y588" i="27"/>
  <c r="BE587" i="27"/>
  <c r="BD587" i="27"/>
  <c r="BC587" i="27"/>
  <c r="AJ587" i="27"/>
  <c r="AF587" i="27"/>
  <c r="AB587" i="27"/>
  <c r="AI585" i="27"/>
  <c r="AH585" i="27"/>
  <c r="AG585" i="27"/>
  <c r="AE585" i="27"/>
  <c r="AD585" i="27"/>
  <c r="AC585" i="27"/>
  <c r="AA585" i="27"/>
  <c r="Z585" i="27"/>
  <c r="Y585" i="27"/>
  <c r="BE584" i="27"/>
  <c r="BD584" i="27"/>
  <c r="BC584" i="27"/>
  <c r="AJ584" i="27"/>
  <c r="AF584" i="27"/>
  <c r="AB584" i="27"/>
  <c r="BE583" i="27"/>
  <c r="BD583" i="27"/>
  <c r="BC583" i="27"/>
  <c r="AJ583" i="27"/>
  <c r="AF583" i="27"/>
  <c r="AB583" i="27"/>
  <c r="BE582" i="27"/>
  <c r="BD582" i="27"/>
  <c r="BC582" i="27"/>
  <c r="AJ582" i="27"/>
  <c r="AF582" i="27"/>
  <c r="AB582" i="27"/>
  <c r="BE580" i="27"/>
  <c r="BD580" i="27"/>
  <c r="BC580" i="27"/>
  <c r="AJ580" i="27"/>
  <c r="AF580" i="27"/>
  <c r="AB580" i="27"/>
  <c r="BE579" i="27"/>
  <c r="BD579" i="27"/>
  <c r="BC579" i="27"/>
  <c r="AJ579" i="27"/>
  <c r="AF579" i="27"/>
  <c r="AB579" i="27"/>
  <c r="AI577" i="27"/>
  <c r="AH577" i="27"/>
  <c r="AG577" i="27"/>
  <c r="AE577" i="27"/>
  <c r="AD577" i="27"/>
  <c r="AC577" i="27"/>
  <c r="AA577" i="27"/>
  <c r="Z577" i="27"/>
  <c r="Y577" i="27"/>
  <c r="BE576" i="27"/>
  <c r="BD576" i="27"/>
  <c r="BC576" i="27"/>
  <c r="AJ576" i="27"/>
  <c r="AF576" i="27"/>
  <c r="AB576" i="27"/>
  <c r="AI574" i="27"/>
  <c r="AH574" i="27"/>
  <c r="AG574" i="27"/>
  <c r="AE574" i="27"/>
  <c r="AD574" i="27"/>
  <c r="AC574" i="27"/>
  <c r="AA574" i="27"/>
  <c r="Z574" i="27"/>
  <c r="Y574" i="27"/>
  <c r="BE573" i="27"/>
  <c r="BD573" i="27"/>
  <c r="BC573" i="27"/>
  <c r="AJ573" i="27"/>
  <c r="AF573" i="27"/>
  <c r="AB573" i="27"/>
  <c r="BE572" i="27"/>
  <c r="BD572" i="27"/>
  <c r="BC572" i="27"/>
  <c r="AJ572" i="27"/>
  <c r="AF572" i="27"/>
  <c r="AB572" i="27"/>
  <c r="BE571" i="27"/>
  <c r="BD571" i="27"/>
  <c r="BC571" i="27"/>
  <c r="AJ571" i="27"/>
  <c r="AF571" i="27"/>
  <c r="AB571" i="27"/>
  <c r="BE569" i="27"/>
  <c r="BD569" i="27"/>
  <c r="BC569" i="27"/>
  <c r="AJ569" i="27"/>
  <c r="AF569" i="27"/>
  <c r="AB569" i="27"/>
  <c r="BE568" i="27"/>
  <c r="BD568" i="27"/>
  <c r="BC568" i="27"/>
  <c r="AJ568" i="27"/>
  <c r="AF568" i="27"/>
  <c r="AB568" i="27"/>
  <c r="AI559" i="27"/>
  <c r="AH559" i="27"/>
  <c r="AH552" i="27" s="1"/>
  <c r="AG559" i="27"/>
  <c r="AG552" i="27" s="1"/>
  <c r="AE559" i="27"/>
  <c r="AD559" i="27"/>
  <c r="AC559" i="27"/>
  <c r="AC552" i="27" s="1"/>
  <c r="AA559" i="27"/>
  <c r="Z559" i="27"/>
  <c r="Y559" i="27"/>
  <c r="BE558" i="27"/>
  <c r="BD558" i="27"/>
  <c r="BC558" i="27"/>
  <c r="AJ558" i="27"/>
  <c r="AF558" i="27"/>
  <c r="AB558" i="27"/>
  <c r="AF557" i="27"/>
  <c r="AB557" i="27"/>
  <c r="BE556" i="27"/>
  <c r="BD556" i="27"/>
  <c r="BC556" i="27"/>
  <c r="AJ556" i="27"/>
  <c r="AF556" i="27"/>
  <c r="AB556" i="27"/>
  <c r="BD554" i="27"/>
  <c r="BC554" i="27"/>
  <c r="AJ554" i="27"/>
  <c r="AF554" i="27"/>
  <c r="BE553" i="27"/>
  <c r="BD553" i="27"/>
  <c r="BC553" i="27"/>
  <c r="AJ553" i="27"/>
  <c r="AF553" i="27"/>
  <c r="AB553" i="27"/>
  <c r="AI551" i="27"/>
  <c r="AH551" i="27"/>
  <c r="AG551" i="27"/>
  <c r="AE551" i="27"/>
  <c r="AD551" i="27"/>
  <c r="AC551" i="27"/>
  <c r="AA551" i="27"/>
  <c r="Z551" i="27"/>
  <c r="Y551" i="27"/>
  <c r="BE550" i="27"/>
  <c r="BD550" i="27"/>
  <c r="BC550" i="27"/>
  <c r="AJ550" i="27"/>
  <c r="AF550" i="27"/>
  <c r="AB550" i="27"/>
  <c r="AI548" i="27"/>
  <c r="AH548" i="27"/>
  <c r="AG548" i="27"/>
  <c r="AE548" i="27"/>
  <c r="AD548" i="27"/>
  <c r="AC548" i="27"/>
  <c r="AA548" i="27"/>
  <c r="Z548" i="27"/>
  <c r="Y548" i="27"/>
  <c r="BE547" i="27"/>
  <c r="BD547" i="27"/>
  <c r="BC547" i="27"/>
  <c r="AJ547" i="27"/>
  <c r="AF547" i="27"/>
  <c r="AB547" i="27"/>
  <c r="BE546" i="27"/>
  <c r="BD546" i="27"/>
  <c r="BC546" i="27"/>
  <c r="AJ546" i="27"/>
  <c r="AF546" i="27"/>
  <c r="AB546" i="27"/>
  <c r="BE545" i="27"/>
  <c r="BD545" i="27"/>
  <c r="BC545" i="27"/>
  <c r="AJ545" i="27"/>
  <c r="AF545" i="27"/>
  <c r="AB545" i="27"/>
  <c r="AJ544" i="27"/>
  <c r="AF544" i="27"/>
  <c r="AB544" i="27"/>
  <c r="BE543" i="27"/>
  <c r="BD543" i="27"/>
  <c r="BC543" i="27"/>
  <c r="AJ543" i="27"/>
  <c r="AF543" i="27"/>
  <c r="AB543" i="27"/>
  <c r="BE542" i="27"/>
  <c r="BD542" i="27"/>
  <c r="BC542" i="27"/>
  <c r="AJ542" i="27"/>
  <c r="AF542" i="27"/>
  <c r="AB542" i="27"/>
  <c r="AI540" i="27"/>
  <c r="AH540" i="27"/>
  <c r="AG540" i="27"/>
  <c r="AE540" i="27"/>
  <c r="AD540" i="27"/>
  <c r="AC540" i="27"/>
  <c r="AA540" i="27"/>
  <c r="Z540" i="27"/>
  <c r="Y540" i="27"/>
  <c r="BE539" i="27"/>
  <c r="BD539" i="27"/>
  <c r="BC539" i="27"/>
  <c r="AJ539" i="27"/>
  <c r="AF539" i="27"/>
  <c r="AB539" i="27"/>
  <c r="AI537" i="27"/>
  <c r="AH537" i="27"/>
  <c r="AG537" i="27"/>
  <c r="AE537" i="27"/>
  <c r="AD537" i="27"/>
  <c r="AC537" i="27"/>
  <c r="AA537" i="27"/>
  <c r="Z537" i="27"/>
  <c r="Y537" i="27"/>
  <c r="BE536" i="27"/>
  <c r="BD536" i="27"/>
  <c r="BC536" i="27"/>
  <c r="AJ536" i="27"/>
  <c r="AF536" i="27"/>
  <c r="AB536" i="27"/>
  <c r="BE535" i="27"/>
  <c r="BD535" i="27"/>
  <c r="BC535" i="27"/>
  <c r="AJ535" i="27"/>
  <c r="AF535" i="27"/>
  <c r="AB535" i="27"/>
  <c r="BE534" i="27"/>
  <c r="BD534" i="27"/>
  <c r="BC534" i="27"/>
  <c r="AJ534" i="27"/>
  <c r="AF534" i="27"/>
  <c r="AB534" i="27"/>
  <c r="AJ533" i="27"/>
  <c r="AF533" i="27"/>
  <c r="AB533" i="27"/>
  <c r="BE532" i="27"/>
  <c r="BD532" i="27"/>
  <c r="BC532" i="27"/>
  <c r="AJ532" i="27"/>
  <c r="AF532" i="27"/>
  <c r="AB532" i="27"/>
  <c r="BE531" i="27"/>
  <c r="BD531" i="27"/>
  <c r="BC531" i="27"/>
  <c r="AJ531" i="27"/>
  <c r="AF531" i="27"/>
  <c r="AB531" i="27"/>
  <c r="AI522" i="27"/>
  <c r="AI515" i="27" s="1"/>
  <c r="AH522" i="27"/>
  <c r="AH515" i="27" s="1"/>
  <c r="AG522" i="27"/>
  <c r="AG515" i="27" s="1"/>
  <c r="AE522" i="27"/>
  <c r="AD522" i="27"/>
  <c r="AC522" i="27"/>
  <c r="AC515" i="27" s="1"/>
  <c r="AA522" i="27"/>
  <c r="Z522" i="27"/>
  <c r="Y522" i="27"/>
  <c r="Y515" i="27" s="1"/>
  <c r="BE521" i="27"/>
  <c r="BD521" i="27"/>
  <c r="BC521" i="27"/>
  <c r="AJ521" i="27"/>
  <c r="AF521" i="27"/>
  <c r="AB521" i="27"/>
  <c r="BE520" i="27"/>
  <c r="BD520" i="27"/>
  <c r="BC520" i="27"/>
  <c r="AJ520" i="27"/>
  <c r="AF520" i="27"/>
  <c r="AB520" i="27"/>
  <c r="BE519" i="27"/>
  <c r="BD519" i="27"/>
  <c r="BC519" i="27"/>
  <c r="AJ519" i="27"/>
  <c r="AF519" i="27"/>
  <c r="AB519" i="27"/>
  <c r="AB518" i="27"/>
  <c r="BE517" i="27"/>
  <c r="BD517" i="27"/>
  <c r="BC517" i="27"/>
  <c r="AJ517" i="27"/>
  <c r="AF517" i="27"/>
  <c r="AB517" i="27"/>
  <c r="AD515" i="27"/>
  <c r="AI514" i="27"/>
  <c r="AH514" i="27"/>
  <c r="AG514" i="27"/>
  <c r="AE514" i="27"/>
  <c r="AD514" i="27"/>
  <c r="AC514" i="27"/>
  <c r="AA514" i="27"/>
  <c r="Z514" i="27"/>
  <c r="Y514" i="27"/>
  <c r="BE512" i="27"/>
  <c r="BD512" i="27"/>
  <c r="BC512" i="27"/>
  <c r="AJ512" i="27"/>
  <c r="AF512" i="27"/>
  <c r="AB512" i="27"/>
  <c r="AI511" i="27"/>
  <c r="AH511" i="27"/>
  <c r="AG511" i="27"/>
  <c r="AE511" i="27"/>
  <c r="AD511" i="27"/>
  <c r="AC511" i="27"/>
  <c r="AA511" i="27"/>
  <c r="Z511" i="27"/>
  <c r="Y511" i="27"/>
  <c r="BE510" i="27"/>
  <c r="BD510" i="27"/>
  <c r="BC510" i="27"/>
  <c r="AJ510" i="27"/>
  <c r="AF510" i="27"/>
  <c r="AB510" i="27"/>
  <c r="BE509" i="27"/>
  <c r="BD509" i="27"/>
  <c r="BC509" i="27"/>
  <c r="AJ509" i="27"/>
  <c r="AF509" i="27"/>
  <c r="AB509" i="27"/>
  <c r="BE508" i="27"/>
  <c r="BD508" i="27"/>
  <c r="BC508" i="27"/>
  <c r="AF508" i="27"/>
  <c r="AB508" i="27"/>
  <c r="BE506" i="27"/>
  <c r="BD506" i="27"/>
  <c r="BC506" i="27"/>
  <c r="AF506" i="27"/>
  <c r="AB506" i="27"/>
  <c r="BE505" i="27"/>
  <c r="BD505" i="27"/>
  <c r="BC505" i="27"/>
  <c r="AF505" i="27"/>
  <c r="AB505" i="27"/>
  <c r="AI503" i="27"/>
  <c r="AH503" i="27"/>
  <c r="AG503" i="27"/>
  <c r="AE503" i="27"/>
  <c r="AD503" i="27"/>
  <c r="AC503" i="27"/>
  <c r="AA503" i="27"/>
  <c r="Z503" i="27"/>
  <c r="Y503" i="27"/>
  <c r="BE501" i="27"/>
  <c r="BD501" i="27"/>
  <c r="BC501" i="27"/>
  <c r="AJ501" i="27"/>
  <c r="AF501" i="27"/>
  <c r="AB501" i="27"/>
  <c r="AI500" i="27"/>
  <c r="AH500" i="27"/>
  <c r="AG500" i="27"/>
  <c r="AE500" i="27"/>
  <c r="AD500" i="27"/>
  <c r="AC500" i="27"/>
  <c r="AA500" i="27"/>
  <c r="Z500" i="27"/>
  <c r="Y500" i="27"/>
  <c r="BE499" i="27"/>
  <c r="BD499" i="27"/>
  <c r="BC499" i="27"/>
  <c r="AJ499" i="27"/>
  <c r="AF499" i="27"/>
  <c r="AB499" i="27"/>
  <c r="BE498" i="27"/>
  <c r="BD498" i="27"/>
  <c r="BC498" i="27"/>
  <c r="AJ498" i="27"/>
  <c r="AF498" i="27"/>
  <c r="AB498" i="27"/>
  <c r="BE497" i="27"/>
  <c r="BD497" i="27"/>
  <c r="BC497" i="27"/>
  <c r="AJ497" i="27"/>
  <c r="AF497" i="27"/>
  <c r="AB497" i="27"/>
  <c r="BE495" i="27"/>
  <c r="BD495" i="27"/>
  <c r="BC495" i="27"/>
  <c r="AJ495" i="27"/>
  <c r="AF495" i="27"/>
  <c r="AB495" i="27"/>
  <c r="BE494" i="27"/>
  <c r="BD494" i="27"/>
  <c r="BC494" i="27"/>
  <c r="AJ494" i="27"/>
  <c r="AF494" i="27"/>
  <c r="AB494" i="27"/>
  <c r="AA488" i="27"/>
  <c r="Z488" i="27"/>
  <c r="Y488" i="27"/>
  <c r="AI485" i="27"/>
  <c r="AI478" i="27" s="1"/>
  <c r="AH485" i="27"/>
  <c r="AH478" i="27" s="1"/>
  <c r="AG485" i="27"/>
  <c r="AG478" i="27" s="1"/>
  <c r="AE485" i="27"/>
  <c r="AE478" i="27" s="1"/>
  <c r="AD485" i="27"/>
  <c r="AD478" i="27" s="1"/>
  <c r="AC485" i="27"/>
  <c r="AA485" i="27"/>
  <c r="Z485" i="27"/>
  <c r="Y485" i="27"/>
  <c r="AF484" i="27"/>
  <c r="AB484" i="27"/>
  <c r="BE483" i="27"/>
  <c r="BD483" i="27"/>
  <c r="BC483" i="27"/>
  <c r="AJ483" i="27"/>
  <c r="AF483" i="27"/>
  <c r="AB483" i="27"/>
  <c r="BC482" i="27"/>
  <c r="AF482" i="27"/>
  <c r="AB482" i="27"/>
  <c r="BE480" i="27"/>
  <c r="BD480" i="27"/>
  <c r="BC480" i="27"/>
  <c r="AJ480" i="27"/>
  <c r="AF480" i="27"/>
  <c r="AB480" i="27"/>
  <c r="BE479" i="27"/>
  <c r="BD479" i="27"/>
  <c r="BC479" i="27"/>
  <c r="AJ479" i="27"/>
  <c r="AF479" i="27"/>
  <c r="AB479" i="27"/>
  <c r="AI477" i="27"/>
  <c r="AH477" i="27"/>
  <c r="AG477" i="27"/>
  <c r="AE477" i="27"/>
  <c r="AD477" i="27"/>
  <c r="AC477" i="27"/>
  <c r="AA477" i="27"/>
  <c r="Z477" i="27"/>
  <c r="Y477" i="27"/>
  <c r="BE476" i="27"/>
  <c r="BD476" i="27"/>
  <c r="BC476" i="27"/>
  <c r="AJ476" i="27"/>
  <c r="AF476" i="27"/>
  <c r="AB476" i="27"/>
  <c r="BE475" i="27"/>
  <c r="BD475" i="27"/>
  <c r="BC475" i="27"/>
  <c r="AJ475" i="27"/>
  <c r="AF475" i="27"/>
  <c r="AB475" i="27"/>
  <c r="AI474" i="27"/>
  <c r="AH474" i="27"/>
  <c r="AG474" i="27"/>
  <c r="AE474" i="27"/>
  <c r="AD474" i="27"/>
  <c r="AC474" i="27"/>
  <c r="AA474" i="27"/>
  <c r="Z474" i="27"/>
  <c r="Y474" i="27"/>
  <c r="BE473" i="27"/>
  <c r="BD473" i="27"/>
  <c r="BC473" i="27"/>
  <c r="AJ473" i="27"/>
  <c r="AF473" i="27"/>
  <c r="AB473" i="27"/>
  <c r="BE472" i="27"/>
  <c r="BD472" i="27"/>
  <c r="BC472" i="27"/>
  <c r="AJ472" i="27"/>
  <c r="AF472" i="27"/>
  <c r="AB472" i="27"/>
  <c r="BE471" i="27"/>
  <c r="BD471" i="27"/>
  <c r="BC471" i="27"/>
  <c r="AJ471" i="27"/>
  <c r="AF471" i="27"/>
  <c r="AB471" i="27"/>
  <c r="BE470" i="27"/>
  <c r="BD470" i="27"/>
  <c r="BC470" i="27"/>
  <c r="AJ470" i="27"/>
  <c r="AF470" i="27"/>
  <c r="AB470" i="27"/>
  <c r="BE469" i="27"/>
  <c r="BD469" i="27"/>
  <c r="BC469" i="27"/>
  <c r="AJ469" i="27"/>
  <c r="AF469" i="27"/>
  <c r="AB469" i="27"/>
  <c r="BE468" i="27"/>
  <c r="BD468" i="27"/>
  <c r="BC468" i="27"/>
  <c r="AJ468" i="27"/>
  <c r="AF468" i="27"/>
  <c r="AB468" i="27"/>
  <c r="AI466" i="27"/>
  <c r="AH466" i="27"/>
  <c r="AG466" i="27"/>
  <c r="AE466" i="27"/>
  <c r="AD466" i="27"/>
  <c r="AC466" i="27"/>
  <c r="AA466" i="27"/>
  <c r="Z466" i="27"/>
  <c r="Y466" i="27"/>
  <c r="BE465" i="27"/>
  <c r="BD465" i="27"/>
  <c r="BC465" i="27"/>
  <c r="AJ465" i="27"/>
  <c r="AF465" i="27"/>
  <c r="AB465" i="27"/>
  <c r="BE464" i="27"/>
  <c r="BD464" i="27"/>
  <c r="BC464" i="27"/>
  <c r="AJ464" i="27"/>
  <c r="AF464" i="27"/>
  <c r="AB464" i="27"/>
  <c r="AI463" i="27"/>
  <c r="AH463" i="27"/>
  <c r="AG463" i="27"/>
  <c r="AE463" i="27"/>
  <c r="AD463" i="27"/>
  <c r="AC463" i="27"/>
  <c r="AA463" i="27"/>
  <c r="Z463" i="27"/>
  <c r="Y463" i="27"/>
  <c r="BE462" i="27"/>
  <c r="BD462" i="27"/>
  <c r="BC462" i="27"/>
  <c r="AJ462" i="27"/>
  <c r="AF462" i="27"/>
  <c r="BE461" i="27"/>
  <c r="BD461" i="27"/>
  <c r="BC461" i="27"/>
  <c r="AJ461" i="27"/>
  <c r="AF461" i="27"/>
  <c r="BE460" i="27"/>
  <c r="BD460" i="27"/>
  <c r="BC460" i="27"/>
  <c r="AJ460" i="27"/>
  <c r="AF460" i="27"/>
  <c r="BE459" i="27"/>
  <c r="BD459" i="27"/>
  <c r="BC459" i="27"/>
  <c r="AJ459" i="27"/>
  <c r="AF459" i="27"/>
  <c r="BE458" i="27"/>
  <c r="BD458" i="27"/>
  <c r="BC458" i="27"/>
  <c r="AJ458" i="27"/>
  <c r="AF458" i="27"/>
  <c r="BE457" i="27"/>
  <c r="BD457" i="27"/>
  <c r="BC457" i="27"/>
  <c r="AJ457" i="27"/>
  <c r="AF457" i="27"/>
  <c r="AI451" i="27"/>
  <c r="AH451" i="27"/>
  <c r="AG451" i="27"/>
  <c r="AE451" i="27"/>
  <c r="AD451" i="27"/>
  <c r="AC451" i="27"/>
  <c r="AA451" i="27"/>
  <c r="Z451" i="27"/>
  <c r="Y451" i="27"/>
  <c r="AI448" i="27"/>
  <c r="AH448" i="27"/>
  <c r="AG448" i="27"/>
  <c r="AE448" i="27"/>
  <c r="AD448" i="27"/>
  <c r="AC448" i="27"/>
  <c r="AA448" i="27"/>
  <c r="Z448" i="27"/>
  <c r="Y448" i="27"/>
  <c r="BD447" i="27"/>
  <c r="BC447" i="27"/>
  <c r="AJ447" i="27"/>
  <c r="AF447" i="27"/>
  <c r="AB447" i="27"/>
  <c r="BE446" i="27"/>
  <c r="BD446" i="27"/>
  <c r="BC446" i="27"/>
  <c r="AJ446" i="27"/>
  <c r="AF446" i="27"/>
  <c r="AB446" i="27"/>
  <c r="BE445" i="27"/>
  <c r="BD445" i="27"/>
  <c r="BC445" i="27"/>
  <c r="AJ445" i="27"/>
  <c r="AF445" i="27"/>
  <c r="AB445" i="27"/>
  <c r="AF442" i="27"/>
  <c r="AI440" i="27"/>
  <c r="AH440" i="27"/>
  <c r="AG440" i="27"/>
  <c r="AE440" i="27"/>
  <c r="AD440" i="27"/>
  <c r="AC440" i="27"/>
  <c r="AA440" i="27"/>
  <c r="Z440" i="27"/>
  <c r="AX440" i="27" s="1"/>
  <c r="Y440" i="27"/>
  <c r="AB438" i="27"/>
  <c r="AI437" i="27"/>
  <c r="AH437" i="27"/>
  <c r="AG437" i="27"/>
  <c r="AE437" i="27"/>
  <c r="AD437" i="27"/>
  <c r="AC437" i="27"/>
  <c r="AA437" i="27"/>
  <c r="Z437" i="27"/>
  <c r="Y437" i="27"/>
  <c r="BE436" i="27"/>
  <c r="BD436" i="27"/>
  <c r="BC436" i="27"/>
  <c r="AJ436" i="27"/>
  <c r="AF436" i="27"/>
  <c r="AB436" i="27"/>
  <c r="BE435" i="27"/>
  <c r="BD435" i="27"/>
  <c r="BC435" i="27"/>
  <c r="AJ435" i="27"/>
  <c r="AF435" i="27"/>
  <c r="AB435" i="27"/>
  <c r="BE434" i="27"/>
  <c r="BD434" i="27"/>
  <c r="BC434" i="27"/>
  <c r="AJ434" i="27"/>
  <c r="AF434" i="27"/>
  <c r="AB434" i="27"/>
  <c r="BE432" i="27"/>
  <c r="BD432" i="27"/>
  <c r="BC432" i="27"/>
  <c r="AJ432" i="27"/>
  <c r="AF432" i="27"/>
  <c r="AB432" i="27"/>
  <c r="BE431" i="27"/>
  <c r="BD431" i="27"/>
  <c r="BC431" i="27"/>
  <c r="AJ431" i="27"/>
  <c r="AF431" i="27"/>
  <c r="AB431" i="27"/>
  <c r="AI429" i="27"/>
  <c r="AH429" i="27"/>
  <c r="AG429" i="27"/>
  <c r="AE429" i="27"/>
  <c r="AD429" i="27"/>
  <c r="AC429" i="27"/>
  <c r="AA429" i="27"/>
  <c r="AY429" i="27" s="1"/>
  <c r="Z429" i="27"/>
  <c r="AX429" i="27" s="1"/>
  <c r="Y429" i="27"/>
  <c r="AB427" i="27"/>
  <c r="AI426" i="27"/>
  <c r="AH426" i="27"/>
  <c r="AG426" i="27"/>
  <c r="AE426" i="27"/>
  <c r="AD426" i="27"/>
  <c r="AC426" i="27"/>
  <c r="AA426" i="27"/>
  <c r="Z426" i="27"/>
  <c r="Y426" i="27"/>
  <c r="BE425" i="27"/>
  <c r="BD425" i="27"/>
  <c r="BC425" i="27"/>
  <c r="AJ425" i="27"/>
  <c r="AF425" i="27"/>
  <c r="AB425" i="27"/>
  <c r="BE424" i="27"/>
  <c r="BD424" i="27"/>
  <c r="BC424" i="27"/>
  <c r="AJ424" i="27"/>
  <c r="AF424" i="27"/>
  <c r="AB424" i="27"/>
  <c r="BE423" i="27"/>
  <c r="BD423" i="27"/>
  <c r="BC423" i="27"/>
  <c r="AJ423" i="27"/>
  <c r="AF423" i="27"/>
  <c r="AB423" i="27"/>
  <c r="BE421" i="27"/>
  <c r="BD421" i="27"/>
  <c r="BC421" i="27"/>
  <c r="AJ421" i="27"/>
  <c r="AF421" i="27"/>
  <c r="AB421" i="27"/>
  <c r="BE420" i="27"/>
  <c r="BD420" i="27"/>
  <c r="BC420" i="27"/>
  <c r="AJ420" i="27"/>
  <c r="AF420" i="27"/>
  <c r="AB420" i="27"/>
  <c r="AI414" i="27"/>
  <c r="AH414" i="27"/>
  <c r="AG414" i="27"/>
  <c r="AE414" i="27"/>
  <c r="AD414" i="27"/>
  <c r="AC414" i="27"/>
  <c r="AA414" i="27"/>
  <c r="Z414" i="27"/>
  <c r="Y414" i="27"/>
  <c r="AI411" i="27"/>
  <c r="AH411" i="27"/>
  <c r="AG411" i="27"/>
  <c r="AE411" i="27"/>
  <c r="AD411" i="27"/>
  <c r="AC411" i="27"/>
  <c r="AA411" i="27"/>
  <c r="Z411" i="27"/>
  <c r="Y411" i="27"/>
  <c r="BE410" i="27"/>
  <c r="BD410" i="27"/>
  <c r="BC410" i="27"/>
  <c r="AJ410" i="27"/>
  <c r="AF410" i="27"/>
  <c r="AB410" i="27"/>
  <c r="BE408" i="27"/>
  <c r="BD408" i="27"/>
  <c r="BC408" i="27"/>
  <c r="AJ408" i="27"/>
  <c r="AF408" i="27"/>
  <c r="AB408" i="27"/>
  <c r="BE406" i="27"/>
  <c r="BD406" i="27"/>
  <c r="BC406" i="27"/>
  <c r="AJ406" i="27"/>
  <c r="BE405" i="27"/>
  <c r="BD405" i="27"/>
  <c r="BC405" i="27"/>
  <c r="AJ405" i="27"/>
  <c r="AF405" i="27"/>
  <c r="AB405" i="27"/>
  <c r="AI403" i="27"/>
  <c r="AH403" i="27"/>
  <c r="AG403" i="27"/>
  <c r="AE403" i="27"/>
  <c r="AD403" i="27"/>
  <c r="AC403" i="27"/>
  <c r="AA403" i="27"/>
  <c r="Z403" i="27"/>
  <c r="Y403" i="27"/>
  <c r="BE402" i="27"/>
  <c r="BD402" i="27"/>
  <c r="BC402" i="27"/>
  <c r="AJ402" i="27"/>
  <c r="AF402" i="27"/>
  <c r="AB402" i="27"/>
  <c r="AI400" i="27"/>
  <c r="AH400" i="27"/>
  <c r="AG400" i="27"/>
  <c r="AE400" i="27"/>
  <c r="AD400" i="27"/>
  <c r="AC400" i="27"/>
  <c r="AA400" i="27"/>
  <c r="Z400" i="27"/>
  <c r="Y400" i="27"/>
  <c r="BE399" i="27"/>
  <c r="BD399" i="27"/>
  <c r="BC399" i="27"/>
  <c r="AJ399" i="27"/>
  <c r="AF399" i="27"/>
  <c r="AB399" i="27"/>
  <c r="BE398" i="27"/>
  <c r="BD398" i="27"/>
  <c r="BC398" i="27"/>
  <c r="AJ398" i="27"/>
  <c r="AF398" i="27"/>
  <c r="AB398" i="27"/>
  <c r="BE397" i="27"/>
  <c r="BD397" i="27"/>
  <c r="BC397" i="27"/>
  <c r="AJ397" i="27"/>
  <c r="AF397" i="27"/>
  <c r="AB397" i="27"/>
  <c r="BE396" i="27"/>
  <c r="BD396" i="27"/>
  <c r="BC396" i="27"/>
  <c r="AJ396" i="27"/>
  <c r="AF396" i="27"/>
  <c r="AB396" i="27"/>
  <c r="BE395" i="27"/>
  <c r="BD395" i="27"/>
  <c r="BC395" i="27"/>
  <c r="AJ395" i="27"/>
  <c r="AF395" i="27"/>
  <c r="AB395" i="27"/>
  <c r="BE394" i="27"/>
  <c r="BD394" i="27"/>
  <c r="BC394" i="27"/>
  <c r="AJ394" i="27"/>
  <c r="AF394" i="27"/>
  <c r="AB394" i="27"/>
  <c r="AI392" i="27"/>
  <c r="AH392" i="27"/>
  <c r="AG392" i="27"/>
  <c r="AE392" i="27"/>
  <c r="AD392" i="27"/>
  <c r="AC392" i="27"/>
  <c r="AA392" i="27"/>
  <c r="Z392" i="27"/>
  <c r="Y392" i="27"/>
  <c r="BE391" i="27"/>
  <c r="BD391" i="27"/>
  <c r="BC391" i="27"/>
  <c r="AJ391" i="27"/>
  <c r="AF391" i="27"/>
  <c r="AB391" i="27"/>
  <c r="BD390" i="27"/>
  <c r="BC390" i="27"/>
  <c r="AJ390" i="27"/>
  <c r="AI389" i="27"/>
  <c r="AI382" i="27" s="1"/>
  <c r="AH389" i="27"/>
  <c r="AG389" i="27"/>
  <c r="AG382" i="27" s="1"/>
  <c r="AE389" i="27"/>
  <c r="AE382" i="27" s="1"/>
  <c r="AD389" i="27"/>
  <c r="AD382" i="27" s="1"/>
  <c r="AC389" i="27"/>
  <c r="AC382" i="27" s="1"/>
  <c r="AA389" i="27"/>
  <c r="AA382" i="27" s="1"/>
  <c r="Z389" i="27"/>
  <c r="Z382" i="27" s="1"/>
  <c r="Y389" i="27"/>
  <c r="Y382" i="27" s="1"/>
  <c r="BE388" i="27"/>
  <c r="BD388" i="27"/>
  <c r="BC388" i="27"/>
  <c r="AJ388" i="27"/>
  <c r="AF388" i="27"/>
  <c r="AB388" i="27"/>
  <c r="BE387" i="27"/>
  <c r="BD387" i="27"/>
  <c r="BC387" i="27"/>
  <c r="AJ387" i="27"/>
  <c r="AF387" i="27"/>
  <c r="AB387" i="27"/>
  <c r="BE386" i="27"/>
  <c r="BD386" i="27"/>
  <c r="BC386" i="27"/>
  <c r="AJ386" i="27"/>
  <c r="AF386" i="27"/>
  <c r="AB386" i="27"/>
  <c r="BE385" i="27"/>
  <c r="BD385" i="27"/>
  <c r="BC385" i="27"/>
  <c r="AJ385" i="27"/>
  <c r="AF385" i="27"/>
  <c r="AB385" i="27"/>
  <c r="BE384" i="27"/>
  <c r="BD384" i="27"/>
  <c r="BC384" i="27"/>
  <c r="AJ384" i="27"/>
  <c r="AF384" i="27"/>
  <c r="AB384" i="27"/>
  <c r="BE383" i="27"/>
  <c r="BD383" i="27"/>
  <c r="BC383" i="27"/>
  <c r="AJ383" i="27"/>
  <c r="AF383" i="27"/>
  <c r="AB383" i="27"/>
  <c r="AI377" i="27"/>
  <c r="AH377" i="27"/>
  <c r="AG377" i="27"/>
  <c r="AE377" i="27"/>
  <c r="AD377" i="27"/>
  <c r="AC377" i="27"/>
  <c r="AA377" i="27"/>
  <c r="Z377" i="27"/>
  <c r="Y377" i="27"/>
  <c r="AI374" i="27"/>
  <c r="AH374" i="27"/>
  <c r="AG374" i="27"/>
  <c r="AE374" i="27"/>
  <c r="AD374" i="27"/>
  <c r="AC374" i="27"/>
  <c r="AA374" i="27"/>
  <c r="Z374" i="27"/>
  <c r="Y374" i="27"/>
  <c r="BE373" i="27"/>
  <c r="BD373" i="27"/>
  <c r="BC373" i="27"/>
  <c r="AJ373" i="27"/>
  <c r="AF373" i="27"/>
  <c r="AB373" i="27"/>
  <c r="AB372" i="27"/>
  <c r="BE371" i="27"/>
  <c r="BD371" i="27"/>
  <c r="BC371" i="27"/>
  <c r="AJ371" i="27"/>
  <c r="AF371" i="27"/>
  <c r="AB371" i="27"/>
  <c r="AB369" i="27"/>
  <c r="AI366" i="27"/>
  <c r="AH366" i="27"/>
  <c r="AG366" i="27"/>
  <c r="AE366" i="27"/>
  <c r="AD366" i="27"/>
  <c r="AC366" i="27"/>
  <c r="AA366" i="27"/>
  <c r="Z366" i="27"/>
  <c r="Y366" i="27"/>
  <c r="BE364" i="27"/>
  <c r="BD364" i="27"/>
  <c r="BC364" i="27"/>
  <c r="AJ364" i="27"/>
  <c r="AF364" i="27"/>
  <c r="AI363" i="27"/>
  <c r="AH363" i="27"/>
  <c r="AG363" i="27"/>
  <c r="AE363" i="27"/>
  <c r="AD363" i="27"/>
  <c r="AC363" i="27"/>
  <c r="AA363" i="27"/>
  <c r="Z363" i="27"/>
  <c r="Y363" i="27"/>
  <c r="BE362" i="27"/>
  <c r="BD362" i="27"/>
  <c r="BC362" i="27"/>
  <c r="AJ362" i="27"/>
  <c r="AF362" i="27"/>
  <c r="BE361" i="27"/>
  <c r="BD361" i="27"/>
  <c r="BC361" i="27"/>
  <c r="AJ361" i="27"/>
  <c r="AF361" i="27"/>
  <c r="BE360" i="27"/>
  <c r="BD360" i="27"/>
  <c r="BC360" i="27"/>
  <c r="AJ360" i="27"/>
  <c r="AF360" i="27"/>
  <c r="BE358" i="27"/>
  <c r="BD358" i="27"/>
  <c r="BC358" i="27"/>
  <c r="AJ358" i="27"/>
  <c r="AF358" i="27"/>
  <c r="AB358" i="27"/>
  <c r="AI355" i="27"/>
  <c r="AH355" i="27"/>
  <c r="AG355" i="27"/>
  <c r="AE355" i="27"/>
  <c r="AD355" i="27"/>
  <c r="AC355" i="27"/>
  <c r="AA355" i="27"/>
  <c r="Z355" i="27"/>
  <c r="Y355" i="27"/>
  <c r="BE353" i="27"/>
  <c r="BD353" i="27"/>
  <c r="BC353" i="27"/>
  <c r="AJ353" i="27"/>
  <c r="AF353" i="27"/>
  <c r="AB353" i="27"/>
  <c r="AI352" i="27"/>
  <c r="AH352" i="27"/>
  <c r="AG352" i="27"/>
  <c r="AE352" i="27"/>
  <c r="AD352" i="27"/>
  <c r="AC352" i="27"/>
  <c r="AA352" i="27"/>
  <c r="Z352" i="27"/>
  <c r="Y352" i="27"/>
  <c r="BE351" i="27"/>
  <c r="BD351" i="27"/>
  <c r="BC351" i="27"/>
  <c r="AJ351" i="27"/>
  <c r="AF351" i="27"/>
  <c r="AB351" i="27"/>
  <c r="BE350" i="27"/>
  <c r="BD350" i="27"/>
  <c r="BC350" i="27"/>
  <c r="AJ350" i="27"/>
  <c r="AF350" i="27"/>
  <c r="AB350" i="27"/>
  <c r="BE349" i="27"/>
  <c r="BD349" i="27"/>
  <c r="BC349" i="27"/>
  <c r="AJ349" i="27"/>
  <c r="AF349" i="27"/>
  <c r="AB349" i="27"/>
  <c r="BE347" i="27"/>
  <c r="BD347" i="27"/>
  <c r="BC347" i="27"/>
  <c r="AJ347" i="27"/>
  <c r="AF347" i="27"/>
  <c r="AB347" i="27"/>
  <c r="AI340" i="27"/>
  <c r="AH340" i="27"/>
  <c r="AG340" i="27"/>
  <c r="AE340" i="27"/>
  <c r="AD340" i="27"/>
  <c r="AC340" i="27"/>
  <c r="AA340" i="27"/>
  <c r="Z340" i="27"/>
  <c r="Y340" i="27"/>
  <c r="AI337" i="27"/>
  <c r="AH337" i="27"/>
  <c r="AG337" i="27"/>
  <c r="AE337" i="27"/>
  <c r="AD337" i="27"/>
  <c r="AC337" i="27"/>
  <c r="AA337" i="27"/>
  <c r="Z337" i="27"/>
  <c r="Y337" i="27"/>
  <c r="BE334" i="27"/>
  <c r="BD334" i="27"/>
  <c r="BC334" i="27"/>
  <c r="AJ334" i="27"/>
  <c r="AF334" i="27"/>
  <c r="AB334" i="27"/>
  <c r="BE332" i="27"/>
  <c r="BD332" i="27"/>
  <c r="BC332" i="27"/>
  <c r="AJ332" i="27"/>
  <c r="AF332" i="27"/>
  <c r="AB332" i="27"/>
  <c r="BE331" i="27"/>
  <c r="BD331" i="27"/>
  <c r="BC331" i="27"/>
  <c r="AJ331" i="27"/>
  <c r="AF331" i="27"/>
  <c r="AB331" i="27"/>
  <c r="AI329" i="27"/>
  <c r="AH329" i="27"/>
  <c r="AG329" i="27"/>
  <c r="AE329" i="27"/>
  <c r="AD329" i="27"/>
  <c r="AC329" i="27"/>
  <c r="AA329" i="27"/>
  <c r="Z329" i="27"/>
  <c r="Y329" i="27"/>
  <c r="BE328" i="27"/>
  <c r="BD328" i="27"/>
  <c r="BC328" i="27"/>
  <c r="AJ328" i="27"/>
  <c r="AF328" i="27"/>
  <c r="AB328" i="27"/>
  <c r="BD327" i="27"/>
  <c r="BC327" i="27"/>
  <c r="AF327" i="27"/>
  <c r="AB327" i="27"/>
  <c r="AI326" i="27"/>
  <c r="AH326" i="27"/>
  <c r="AG326" i="27"/>
  <c r="AE326" i="27"/>
  <c r="AD326" i="27"/>
  <c r="AC326" i="27"/>
  <c r="AA326" i="27"/>
  <c r="Z326" i="27"/>
  <c r="Y326" i="27"/>
  <c r="BE325" i="27"/>
  <c r="BD325" i="27"/>
  <c r="BC325" i="27"/>
  <c r="AJ325" i="27"/>
  <c r="AF325" i="27"/>
  <c r="AB325" i="27"/>
  <c r="BE324" i="27"/>
  <c r="BD324" i="27"/>
  <c r="BC324" i="27"/>
  <c r="AJ324" i="27"/>
  <c r="AF324" i="27"/>
  <c r="AB324" i="27"/>
  <c r="BE323" i="27"/>
  <c r="BD323" i="27"/>
  <c r="BC323" i="27"/>
  <c r="AJ323" i="27"/>
  <c r="AF323" i="27"/>
  <c r="AB323" i="27"/>
  <c r="AF322" i="27"/>
  <c r="AB322" i="27"/>
  <c r="BE321" i="27"/>
  <c r="BD321" i="27"/>
  <c r="BC321" i="27"/>
  <c r="AJ321" i="27"/>
  <c r="AF321" i="27"/>
  <c r="AB321" i="27"/>
  <c r="BE320" i="27"/>
  <c r="BD320" i="27"/>
  <c r="BC320" i="27"/>
  <c r="AJ320" i="27"/>
  <c r="AF320" i="27"/>
  <c r="AB320" i="27"/>
  <c r="AI318" i="27"/>
  <c r="AH318" i="27"/>
  <c r="AG318" i="27"/>
  <c r="AE318" i="27"/>
  <c r="AD318" i="27"/>
  <c r="AC318" i="27"/>
  <c r="AA318" i="27"/>
  <c r="Z318" i="27"/>
  <c r="Y318" i="27"/>
  <c r="BE317" i="27"/>
  <c r="BD317" i="27"/>
  <c r="BC317" i="27"/>
  <c r="AJ317" i="27"/>
  <c r="AF317" i="27"/>
  <c r="AB317" i="27"/>
  <c r="BD316" i="27"/>
  <c r="BC316" i="27"/>
  <c r="AF316" i="27"/>
  <c r="AB316" i="27"/>
  <c r="AI315" i="27"/>
  <c r="AH315" i="27"/>
  <c r="AG315" i="27"/>
  <c r="AE315" i="27"/>
  <c r="AD315" i="27"/>
  <c r="AC315" i="27"/>
  <c r="AA315" i="27"/>
  <c r="Z315" i="27"/>
  <c r="Y315" i="27"/>
  <c r="BE314" i="27"/>
  <c r="BD314" i="27"/>
  <c r="BC314" i="27"/>
  <c r="AJ314" i="27"/>
  <c r="AF314" i="27"/>
  <c r="AB314" i="27"/>
  <c r="BE313" i="27"/>
  <c r="BD313" i="27"/>
  <c r="BC313" i="27"/>
  <c r="AJ313" i="27"/>
  <c r="AF313" i="27"/>
  <c r="AB313" i="27"/>
  <c r="BE312" i="27"/>
  <c r="BD312" i="27"/>
  <c r="BC312" i="27"/>
  <c r="AJ312" i="27"/>
  <c r="AF312" i="27"/>
  <c r="AB312" i="27"/>
  <c r="AF311" i="27"/>
  <c r="AB311" i="27"/>
  <c r="BE310" i="27"/>
  <c r="BD310" i="27"/>
  <c r="BC310" i="27"/>
  <c r="AJ310" i="27"/>
  <c r="AF310" i="27"/>
  <c r="AB310" i="27"/>
  <c r="BE309" i="27"/>
  <c r="BD309" i="27"/>
  <c r="BC309" i="27"/>
  <c r="AJ309" i="27"/>
  <c r="AF309" i="27"/>
  <c r="AB309" i="27"/>
  <c r="AI300" i="27"/>
  <c r="AI293" i="27" s="1"/>
  <c r="AH300" i="27"/>
  <c r="AH293" i="27" s="1"/>
  <c r="AG300" i="27"/>
  <c r="AG293" i="27" s="1"/>
  <c r="AE300" i="27"/>
  <c r="AE293" i="27" s="1"/>
  <c r="AD300" i="27"/>
  <c r="AD293" i="27" s="1"/>
  <c r="AC300" i="27"/>
  <c r="AC293" i="27" s="1"/>
  <c r="AA300" i="27"/>
  <c r="AY300" i="27" s="1"/>
  <c r="Z300" i="27"/>
  <c r="Y300" i="27"/>
  <c r="AB299" i="27"/>
  <c r="BE293" i="27"/>
  <c r="BD293" i="27"/>
  <c r="BC293" i="27"/>
  <c r="AJ293" i="27"/>
  <c r="AF293" i="27"/>
  <c r="AI292" i="27"/>
  <c r="AH292" i="27"/>
  <c r="AG292" i="27"/>
  <c r="AE292" i="27"/>
  <c r="AD292" i="27"/>
  <c r="AC292" i="27"/>
  <c r="AA292" i="27"/>
  <c r="Z292" i="27"/>
  <c r="Y292" i="27"/>
  <c r="BE291" i="27"/>
  <c r="BD291" i="27"/>
  <c r="BC291" i="27"/>
  <c r="AJ291" i="27"/>
  <c r="AF291" i="27"/>
  <c r="AB291" i="27"/>
  <c r="BE290" i="27"/>
  <c r="BD290" i="27"/>
  <c r="BC290" i="27"/>
  <c r="AJ290" i="27"/>
  <c r="AF290" i="27"/>
  <c r="AB290" i="27"/>
  <c r="AI289" i="27"/>
  <c r="AH289" i="27"/>
  <c r="AG289" i="27"/>
  <c r="AE289" i="27"/>
  <c r="AD289" i="27"/>
  <c r="AC289" i="27"/>
  <c r="AA289" i="27"/>
  <c r="Z289" i="27"/>
  <c r="Y289" i="27"/>
  <c r="BE288" i="27"/>
  <c r="BD288" i="27"/>
  <c r="BC288" i="27"/>
  <c r="AJ288" i="27"/>
  <c r="AF288" i="27"/>
  <c r="AB288" i="27"/>
  <c r="BE287" i="27"/>
  <c r="BD287" i="27"/>
  <c r="BC287" i="27"/>
  <c r="AJ287" i="27"/>
  <c r="AF287" i="27"/>
  <c r="AB287" i="27"/>
  <c r="BE286" i="27"/>
  <c r="BD286" i="27"/>
  <c r="BC286" i="27"/>
  <c r="AJ286" i="27"/>
  <c r="AF286" i="27"/>
  <c r="AB286" i="27"/>
  <c r="AB285" i="27"/>
  <c r="BE284" i="27"/>
  <c r="BD284" i="27"/>
  <c r="BC284" i="27"/>
  <c r="AJ284" i="27"/>
  <c r="AF284" i="27"/>
  <c r="AB284" i="27"/>
  <c r="BE283" i="27"/>
  <c r="BD283" i="27"/>
  <c r="BC283" i="27"/>
  <c r="AJ283" i="27"/>
  <c r="AF283" i="27"/>
  <c r="AB283" i="27"/>
  <c r="AI281" i="27"/>
  <c r="AH281" i="27"/>
  <c r="AG281" i="27"/>
  <c r="AE281" i="27"/>
  <c r="AD281" i="27"/>
  <c r="AC281" i="27"/>
  <c r="AA281" i="27"/>
  <c r="Z281" i="27"/>
  <c r="Y281" i="27"/>
  <c r="BE280" i="27"/>
  <c r="BD280" i="27"/>
  <c r="BC280" i="27"/>
  <c r="AJ280" i="27"/>
  <c r="AF280" i="27"/>
  <c r="AB280" i="27"/>
  <c r="BE279" i="27"/>
  <c r="BD279" i="27"/>
  <c r="BC279" i="27"/>
  <c r="AJ279" i="27"/>
  <c r="AF279" i="27"/>
  <c r="AB279" i="27"/>
  <c r="AI278" i="27"/>
  <c r="AH278" i="27"/>
  <c r="AG278" i="27"/>
  <c r="AE278" i="27"/>
  <c r="AD278" i="27"/>
  <c r="AC278" i="27"/>
  <c r="AA278" i="27"/>
  <c r="Z278" i="27"/>
  <c r="Y278" i="27"/>
  <c r="BE277" i="27"/>
  <c r="BD277" i="27"/>
  <c r="BC277" i="27"/>
  <c r="AJ277" i="27"/>
  <c r="AF277" i="27"/>
  <c r="AB277" i="27"/>
  <c r="BE276" i="27"/>
  <c r="BD276" i="27"/>
  <c r="BC276" i="27"/>
  <c r="AJ276" i="27"/>
  <c r="AF276" i="27"/>
  <c r="AB276" i="27"/>
  <c r="BE275" i="27"/>
  <c r="BD275" i="27"/>
  <c r="BC275" i="27"/>
  <c r="AJ275" i="27"/>
  <c r="AF275" i="27"/>
  <c r="AB275" i="27"/>
  <c r="AB274" i="27"/>
  <c r="BE273" i="27"/>
  <c r="BD273" i="27"/>
  <c r="BC273" i="27"/>
  <c r="AJ273" i="27"/>
  <c r="AF273" i="27"/>
  <c r="AB273" i="27"/>
  <c r="BE272" i="27"/>
  <c r="BD272" i="27"/>
  <c r="BC272" i="27"/>
  <c r="AJ272" i="27"/>
  <c r="AF272" i="27"/>
  <c r="AB272" i="27"/>
  <c r="AI266" i="27"/>
  <c r="BE266" i="27" s="1"/>
  <c r="AH266" i="27"/>
  <c r="AG266" i="27"/>
  <c r="BC266" i="27" s="1"/>
  <c r="AA266" i="27"/>
  <c r="Z266" i="27"/>
  <c r="AX266" i="27" s="1"/>
  <c r="Y266" i="27"/>
  <c r="AW266" i="27" s="1"/>
  <c r="BE264" i="27"/>
  <c r="AJ264" i="27"/>
  <c r="AI263" i="27"/>
  <c r="AH263" i="27"/>
  <c r="AG263" i="27"/>
  <c r="AE263" i="27"/>
  <c r="AD263" i="27"/>
  <c r="AC263" i="27"/>
  <c r="AC256" i="27" s="1"/>
  <c r="AA263" i="27"/>
  <c r="Z263" i="27"/>
  <c r="Y263" i="27"/>
  <c r="BE262" i="27"/>
  <c r="BD262" i="27"/>
  <c r="BC262" i="27"/>
  <c r="AJ262" i="27"/>
  <c r="AF262" i="27"/>
  <c r="AB262" i="27"/>
  <c r="BE261" i="27"/>
  <c r="BD261" i="27"/>
  <c r="BC261" i="27"/>
  <c r="AJ261" i="27"/>
  <c r="AF261" i="27"/>
  <c r="AB261" i="27"/>
  <c r="BE260" i="27"/>
  <c r="BD260" i="27"/>
  <c r="BC260" i="27"/>
  <c r="AJ260" i="27"/>
  <c r="AF260" i="27"/>
  <c r="AB260" i="27"/>
  <c r="BE259" i="27"/>
  <c r="BD259" i="27"/>
  <c r="BC259" i="27"/>
  <c r="AJ259" i="27"/>
  <c r="AF259" i="27"/>
  <c r="AB259" i="27"/>
  <c r="BE258" i="27"/>
  <c r="BD258" i="27"/>
  <c r="BC258" i="27"/>
  <c r="AJ258" i="27"/>
  <c r="AF258" i="27"/>
  <c r="AB258" i="27"/>
  <c r="BE257" i="27"/>
  <c r="BD257" i="27"/>
  <c r="BC257" i="27"/>
  <c r="AJ257" i="27"/>
  <c r="AF257" i="27"/>
  <c r="AB257" i="27"/>
  <c r="AE256" i="27"/>
  <c r="AD256" i="27"/>
  <c r="AI252" i="27"/>
  <c r="AI245" i="27" s="1"/>
  <c r="AH252" i="27"/>
  <c r="AH245" i="27" s="1"/>
  <c r="AG252" i="27"/>
  <c r="AE252" i="27"/>
  <c r="AE245" i="27" s="1"/>
  <c r="AD252" i="27"/>
  <c r="AD245" i="27" s="1"/>
  <c r="AC252" i="27"/>
  <c r="AC245" i="27" s="1"/>
  <c r="AA252" i="27"/>
  <c r="AA245" i="27" s="1"/>
  <c r="Z252" i="27"/>
  <c r="Y252" i="27"/>
  <c r="BE251" i="27"/>
  <c r="BD251" i="27"/>
  <c r="BC251" i="27"/>
  <c r="AJ251" i="27"/>
  <c r="AF251" i="27"/>
  <c r="AB251" i="27"/>
  <c r="BE250" i="27"/>
  <c r="BD250" i="27"/>
  <c r="BC250" i="27"/>
  <c r="AJ250" i="27"/>
  <c r="AF250" i="27"/>
  <c r="AB250" i="27"/>
  <c r="BE249" i="27"/>
  <c r="BD249" i="27"/>
  <c r="BC249" i="27"/>
  <c r="AJ249" i="27"/>
  <c r="AF249" i="27"/>
  <c r="AB249" i="27"/>
  <c r="BE247" i="27"/>
  <c r="BD247" i="27"/>
  <c r="BC247" i="27"/>
  <c r="AJ247" i="27"/>
  <c r="AF247" i="27"/>
  <c r="AB247" i="27"/>
  <c r="BE246" i="27"/>
  <c r="BD246" i="27"/>
  <c r="BC246" i="27"/>
  <c r="AJ246" i="27"/>
  <c r="AF246" i="27"/>
  <c r="AB246" i="27"/>
  <c r="AI244" i="27"/>
  <c r="BE244" i="27" s="1"/>
  <c r="AH244" i="27"/>
  <c r="BD244" i="27" s="1"/>
  <c r="AG244" i="27"/>
  <c r="BC244" i="27" s="1"/>
  <c r="AA244" i="27"/>
  <c r="Z244" i="27"/>
  <c r="AX244" i="27" s="1"/>
  <c r="Y244" i="27"/>
  <c r="AW244" i="27" s="1"/>
  <c r="BE242" i="27"/>
  <c r="BD242" i="27"/>
  <c r="BC242" i="27"/>
  <c r="AJ242" i="27"/>
  <c r="AI241" i="27"/>
  <c r="AH241" i="27"/>
  <c r="AG241" i="27"/>
  <c r="AE241" i="27"/>
  <c r="AE234" i="27" s="1"/>
  <c r="AD241" i="27"/>
  <c r="AD234" i="27" s="1"/>
  <c r="AC241" i="27"/>
  <c r="AC234" i="27" s="1"/>
  <c r="AA241" i="27"/>
  <c r="Z241" i="27"/>
  <c r="Y241" i="27"/>
  <c r="BE240" i="27"/>
  <c r="BD240" i="27"/>
  <c r="BC240" i="27"/>
  <c r="AJ240" i="27"/>
  <c r="AF240" i="27"/>
  <c r="AB240" i="27"/>
  <c r="BE239" i="27"/>
  <c r="BD239" i="27"/>
  <c r="BC239" i="27"/>
  <c r="AJ239" i="27"/>
  <c r="AF239" i="27"/>
  <c r="AB239" i="27"/>
  <c r="BE238" i="27"/>
  <c r="BD238" i="27"/>
  <c r="BC238" i="27"/>
  <c r="AJ238" i="27"/>
  <c r="AF238" i="27"/>
  <c r="AB238" i="27"/>
  <c r="BE237" i="27"/>
  <c r="BD237" i="27"/>
  <c r="BC237" i="27"/>
  <c r="AJ237" i="27"/>
  <c r="AF237" i="27"/>
  <c r="AB237" i="27"/>
  <c r="BE236" i="27"/>
  <c r="BD236" i="27"/>
  <c r="BC236" i="27"/>
  <c r="AJ236" i="27"/>
  <c r="AF236" i="27"/>
  <c r="AB236" i="27"/>
  <c r="BE235" i="27"/>
  <c r="BD235" i="27"/>
  <c r="BC235" i="27"/>
  <c r="AJ235" i="27"/>
  <c r="AF235" i="27"/>
  <c r="AB235" i="27"/>
  <c r="AI229" i="27"/>
  <c r="AH229" i="27"/>
  <c r="AG229" i="27"/>
  <c r="AE229" i="27"/>
  <c r="AD229" i="27"/>
  <c r="AC229" i="27"/>
  <c r="AA229" i="27"/>
  <c r="Z229" i="27"/>
  <c r="Y229" i="27"/>
  <c r="AI226" i="27"/>
  <c r="AH226" i="27"/>
  <c r="AG226" i="27"/>
  <c r="AE226" i="27"/>
  <c r="AD226" i="27"/>
  <c r="AC226" i="27"/>
  <c r="AA226" i="27"/>
  <c r="Z226" i="27"/>
  <c r="Y226" i="27"/>
  <c r="AF224" i="27"/>
  <c r="AB224" i="27"/>
  <c r="AI218" i="27"/>
  <c r="AH218" i="27"/>
  <c r="AG218" i="27"/>
  <c r="AE218" i="27"/>
  <c r="AD218" i="27"/>
  <c r="AC218" i="27"/>
  <c r="AA218" i="27"/>
  <c r="Z218" i="27"/>
  <c r="Y218" i="27"/>
  <c r="BE217" i="27"/>
  <c r="BD217" i="27"/>
  <c r="BC217" i="27"/>
  <c r="AJ217" i="27"/>
  <c r="AF217" i="27"/>
  <c r="AB217" i="27"/>
  <c r="AJ216" i="27"/>
  <c r="AF216" i="27"/>
  <c r="AB216" i="27"/>
  <c r="AI215" i="27"/>
  <c r="AH215" i="27"/>
  <c r="AH208" i="27" s="1"/>
  <c r="AG215" i="27"/>
  <c r="AE215" i="27"/>
  <c r="AD215" i="27"/>
  <c r="AC215" i="27"/>
  <c r="AC208" i="27" s="1"/>
  <c r="AA215" i="27"/>
  <c r="Z215" i="27"/>
  <c r="Y215" i="27"/>
  <c r="BE214" i="27"/>
  <c r="BD214" i="27"/>
  <c r="BC214" i="27"/>
  <c r="AJ214" i="27"/>
  <c r="AF214" i="27"/>
  <c r="AB214" i="27"/>
  <c r="BE213" i="27"/>
  <c r="BD213" i="27"/>
  <c r="BC213" i="27"/>
  <c r="AJ213" i="27"/>
  <c r="AF213" i="27"/>
  <c r="AB213" i="27"/>
  <c r="BE212" i="27"/>
  <c r="BD212" i="27"/>
  <c r="BC212" i="27"/>
  <c r="AJ212" i="27"/>
  <c r="AF212" i="27"/>
  <c r="AB212" i="27"/>
  <c r="BD211" i="27"/>
  <c r="AJ211" i="27"/>
  <c r="AF211" i="27"/>
  <c r="BE210" i="27"/>
  <c r="BD210" i="27"/>
  <c r="BC210" i="27"/>
  <c r="AJ210" i="27"/>
  <c r="AF210" i="27"/>
  <c r="AB210" i="27"/>
  <c r="BE209" i="27"/>
  <c r="BD209" i="27"/>
  <c r="BC209" i="27"/>
  <c r="AJ209" i="27"/>
  <c r="AF209" i="27"/>
  <c r="AB209" i="27"/>
  <c r="AA208" i="27"/>
  <c r="AI207" i="27"/>
  <c r="AH207" i="27"/>
  <c r="AG207" i="27"/>
  <c r="AE207" i="27"/>
  <c r="BB207" i="27" s="1"/>
  <c r="AD207" i="27"/>
  <c r="BA207" i="27" s="1"/>
  <c r="AC207" i="27"/>
  <c r="AB207" i="27"/>
  <c r="BE206" i="27"/>
  <c r="BD206" i="27"/>
  <c r="BC206" i="27"/>
  <c r="AJ206" i="27"/>
  <c r="AF206" i="27"/>
  <c r="AB206" i="27"/>
  <c r="AJ205" i="27"/>
  <c r="AF205" i="27"/>
  <c r="AB205" i="27"/>
  <c r="AI204" i="27"/>
  <c r="AH204" i="27"/>
  <c r="AG204" i="27"/>
  <c r="AE204" i="27"/>
  <c r="AD204" i="27"/>
  <c r="AC204" i="27"/>
  <c r="AB204" i="27"/>
  <c r="BE203" i="27"/>
  <c r="BD203" i="27"/>
  <c r="BC203" i="27"/>
  <c r="AJ203" i="27"/>
  <c r="AF203" i="27"/>
  <c r="AB203" i="27"/>
  <c r="BE202" i="27"/>
  <c r="BD202" i="27"/>
  <c r="BC202" i="27"/>
  <c r="AJ202" i="27"/>
  <c r="AF202" i="27"/>
  <c r="AB202" i="27"/>
  <c r="BE201" i="27"/>
  <c r="BD201" i="27"/>
  <c r="BC201" i="27"/>
  <c r="AJ201" i="27"/>
  <c r="AF201" i="27"/>
  <c r="AB201" i="27"/>
  <c r="BD200" i="27"/>
  <c r="AJ200" i="27"/>
  <c r="AF200" i="27"/>
  <c r="BE199" i="27"/>
  <c r="BD199" i="27"/>
  <c r="BC199" i="27"/>
  <c r="AJ199" i="27"/>
  <c r="AF199" i="27"/>
  <c r="AB199" i="27"/>
  <c r="BE198" i="27"/>
  <c r="BD198" i="27"/>
  <c r="BC198" i="27"/>
  <c r="AJ198" i="27"/>
  <c r="AF198" i="27"/>
  <c r="AB198" i="27"/>
  <c r="AI192" i="27"/>
  <c r="AH192" i="27"/>
  <c r="AG192" i="27"/>
  <c r="AE192" i="27"/>
  <c r="AD192" i="27"/>
  <c r="AC192" i="27"/>
  <c r="AA192" i="27"/>
  <c r="Z192" i="27"/>
  <c r="Y192" i="27"/>
  <c r="AI189" i="27"/>
  <c r="AH189" i="27"/>
  <c r="AG189" i="27"/>
  <c r="AE189" i="27"/>
  <c r="AD189" i="27"/>
  <c r="AC189" i="27"/>
  <c r="AA189" i="27"/>
  <c r="Z189" i="27"/>
  <c r="Y189" i="27"/>
  <c r="BE188" i="27"/>
  <c r="BD188" i="27"/>
  <c r="BC188" i="27"/>
  <c r="AJ188" i="27"/>
  <c r="BE187" i="27"/>
  <c r="BD187" i="27"/>
  <c r="BC187" i="27"/>
  <c r="AJ187" i="27"/>
  <c r="AF187" i="27"/>
  <c r="AB187" i="27"/>
  <c r="BE186" i="27"/>
  <c r="BD186" i="27"/>
  <c r="BC186" i="27"/>
  <c r="AJ186" i="27"/>
  <c r="AF186" i="27"/>
  <c r="AB186" i="27"/>
  <c r="AI181" i="27"/>
  <c r="AH181" i="27"/>
  <c r="AG181" i="27"/>
  <c r="AE181" i="27"/>
  <c r="AD181" i="27"/>
  <c r="AC181" i="27"/>
  <c r="AA181" i="27"/>
  <c r="Z181" i="27"/>
  <c r="Y181" i="27"/>
  <c r="AI178" i="27"/>
  <c r="AH178" i="27"/>
  <c r="AG178" i="27"/>
  <c r="AE178" i="27"/>
  <c r="AD178" i="27"/>
  <c r="AC178" i="27"/>
  <c r="AA178" i="27"/>
  <c r="Z178" i="27"/>
  <c r="Y178" i="27"/>
  <c r="BE177" i="27"/>
  <c r="BD177" i="27"/>
  <c r="BC177" i="27"/>
  <c r="AJ177" i="27"/>
  <c r="AF177" i="27"/>
  <c r="AB177" i="27"/>
  <c r="BE176" i="27"/>
  <c r="BD176" i="27"/>
  <c r="BC176" i="27"/>
  <c r="AJ176" i="27"/>
  <c r="AF176" i="27"/>
  <c r="AB176" i="27"/>
  <c r="BE175" i="27"/>
  <c r="BD175" i="27"/>
  <c r="BC175" i="27"/>
  <c r="AJ175" i="27"/>
  <c r="AF175" i="27"/>
  <c r="AB175" i="27"/>
  <c r="BE173" i="27"/>
  <c r="BD173" i="27"/>
  <c r="BC173" i="27"/>
  <c r="AJ173" i="27"/>
  <c r="AF173" i="27"/>
  <c r="AB173" i="27"/>
  <c r="BE172" i="27"/>
  <c r="BD172" i="27"/>
  <c r="BC172" i="27"/>
  <c r="AJ172" i="27"/>
  <c r="AF172" i="27"/>
  <c r="AB172" i="27"/>
  <c r="AI170" i="27"/>
  <c r="AH170" i="27"/>
  <c r="AG170" i="27"/>
  <c r="AE170" i="27"/>
  <c r="AD170" i="27"/>
  <c r="AC170" i="27"/>
  <c r="AA170" i="27"/>
  <c r="Z170" i="27"/>
  <c r="Y170" i="27"/>
  <c r="AI167" i="27"/>
  <c r="AH167" i="27"/>
  <c r="AG167" i="27"/>
  <c r="AE167" i="27"/>
  <c r="AD167" i="27"/>
  <c r="AC167" i="27"/>
  <c r="AA167" i="27"/>
  <c r="Z167" i="27"/>
  <c r="Y167" i="27"/>
  <c r="BE166" i="27"/>
  <c r="BD166" i="27"/>
  <c r="BC166" i="27"/>
  <c r="AJ166" i="27"/>
  <c r="AF166" i="27"/>
  <c r="AB166" i="27"/>
  <c r="BE165" i="27"/>
  <c r="BD165" i="27"/>
  <c r="BC165" i="27"/>
  <c r="AJ165" i="27"/>
  <c r="AF165" i="27"/>
  <c r="AB165" i="27"/>
  <c r="BE164" i="27"/>
  <c r="BD164" i="27"/>
  <c r="BC164" i="27"/>
  <c r="AJ164" i="27"/>
  <c r="AF164" i="27"/>
  <c r="AB164" i="27"/>
  <c r="BE162" i="27"/>
  <c r="BD162" i="27"/>
  <c r="BC162" i="27"/>
  <c r="AJ162" i="27"/>
  <c r="AF162" i="27"/>
  <c r="AB162" i="27"/>
  <c r="BE161" i="27"/>
  <c r="BD161" i="27"/>
  <c r="BC161" i="27"/>
  <c r="AJ161" i="27"/>
  <c r="AF161" i="27"/>
  <c r="AB161" i="27"/>
  <c r="AI155" i="27"/>
  <c r="AH155" i="27"/>
  <c r="AG155" i="27"/>
  <c r="AE155" i="27"/>
  <c r="AD155" i="27"/>
  <c r="AC155" i="27"/>
  <c r="AA155" i="27"/>
  <c r="Z155" i="27"/>
  <c r="Y155" i="27"/>
  <c r="AI152" i="27"/>
  <c r="AH152" i="27"/>
  <c r="AG152" i="27"/>
  <c r="AE152" i="27"/>
  <c r="AD152" i="27"/>
  <c r="AC152" i="27"/>
  <c r="AA152" i="27"/>
  <c r="Z152" i="27"/>
  <c r="Y152" i="27"/>
  <c r="BE151" i="27"/>
  <c r="BD151" i="27"/>
  <c r="BC151" i="27"/>
  <c r="AJ151" i="27"/>
  <c r="AF151" i="27"/>
  <c r="AB151" i="27"/>
  <c r="BE150" i="27"/>
  <c r="BD150" i="27"/>
  <c r="BC150" i="27"/>
  <c r="AJ150" i="27"/>
  <c r="AF150" i="27"/>
  <c r="AB150" i="27"/>
  <c r="BE149" i="27"/>
  <c r="BD149" i="27"/>
  <c r="BC149" i="27"/>
  <c r="AJ149" i="27"/>
  <c r="AF149" i="27"/>
  <c r="AB149" i="27"/>
  <c r="AI144" i="27"/>
  <c r="AH144" i="27"/>
  <c r="AG144" i="27"/>
  <c r="AE144" i="27"/>
  <c r="AD144" i="27"/>
  <c r="AC144" i="27"/>
  <c r="AA144" i="27"/>
  <c r="Z144" i="27"/>
  <c r="Y144" i="27"/>
  <c r="BE143" i="27"/>
  <c r="BD143" i="27"/>
  <c r="BC143" i="27"/>
  <c r="AJ143" i="27"/>
  <c r="AF143" i="27"/>
  <c r="AB143" i="27"/>
  <c r="AJ142" i="27"/>
  <c r="AF142" i="27"/>
  <c r="AB142" i="27"/>
  <c r="AI141" i="27"/>
  <c r="AI134" i="27" s="1"/>
  <c r="AH141" i="27"/>
  <c r="AG141" i="27"/>
  <c r="AE141" i="27"/>
  <c r="AE134" i="27" s="1"/>
  <c r="AD141" i="27"/>
  <c r="AC141" i="27"/>
  <c r="AC134" i="27" s="1"/>
  <c r="AA141" i="27"/>
  <c r="Z141" i="27"/>
  <c r="Y141" i="27"/>
  <c r="Y134" i="27" s="1"/>
  <c r="BE140" i="27"/>
  <c r="BD140" i="27"/>
  <c r="BC140" i="27"/>
  <c r="AJ140" i="27"/>
  <c r="AF140" i="27"/>
  <c r="AB140" i="27"/>
  <c r="BE139" i="27"/>
  <c r="BD139" i="27"/>
  <c r="BC139" i="27"/>
  <c r="AJ139" i="27"/>
  <c r="AF139" i="27"/>
  <c r="AB139" i="27"/>
  <c r="BE138" i="27"/>
  <c r="BD138" i="27"/>
  <c r="BC138" i="27"/>
  <c r="AJ138" i="27"/>
  <c r="AF138" i="27"/>
  <c r="AB138" i="27"/>
  <c r="BE136" i="27"/>
  <c r="BD136" i="27"/>
  <c r="BC136" i="27"/>
  <c r="AJ136" i="27"/>
  <c r="AF136" i="27"/>
  <c r="AB136" i="27"/>
  <c r="BE135" i="27"/>
  <c r="BD135" i="27"/>
  <c r="BC135" i="27"/>
  <c r="AJ135" i="27"/>
  <c r="AF135" i="27"/>
  <c r="AB135" i="27"/>
  <c r="AI133" i="27"/>
  <c r="AH133" i="27"/>
  <c r="AG133" i="27"/>
  <c r="AE133" i="27"/>
  <c r="AD133" i="27"/>
  <c r="AC133" i="27"/>
  <c r="AA133" i="27"/>
  <c r="Z133" i="27"/>
  <c r="Y133" i="27"/>
  <c r="BE132" i="27"/>
  <c r="BD132" i="27"/>
  <c r="BC132" i="27"/>
  <c r="AJ132" i="27"/>
  <c r="AF132" i="27"/>
  <c r="AB132" i="27"/>
  <c r="AJ131" i="27"/>
  <c r="AF131" i="27"/>
  <c r="AB131" i="27"/>
  <c r="AI130" i="27"/>
  <c r="AI123" i="27" s="1"/>
  <c r="AH130" i="27"/>
  <c r="AG130" i="27"/>
  <c r="AE130" i="27"/>
  <c r="AE123" i="27" s="1"/>
  <c r="AD130" i="27"/>
  <c r="AC130" i="27"/>
  <c r="AC123" i="27" s="1"/>
  <c r="AA130" i="27"/>
  <c r="AA123" i="27" s="1"/>
  <c r="Z130" i="27"/>
  <c r="Y130" i="27"/>
  <c r="Y123" i="27" s="1"/>
  <c r="BE129" i="27"/>
  <c r="BD129" i="27"/>
  <c r="BC129" i="27"/>
  <c r="AJ129" i="27"/>
  <c r="AF129" i="27"/>
  <c r="AB129" i="27"/>
  <c r="BE128" i="27"/>
  <c r="BD128" i="27"/>
  <c r="BC128" i="27"/>
  <c r="AJ128" i="27"/>
  <c r="AF128" i="27"/>
  <c r="AB128" i="27"/>
  <c r="BE127" i="27"/>
  <c r="BD127" i="27"/>
  <c r="BC127" i="27"/>
  <c r="AJ127" i="27"/>
  <c r="AF127" i="27"/>
  <c r="AB127" i="27"/>
  <c r="BE125" i="27"/>
  <c r="BD125" i="27"/>
  <c r="BC125" i="27"/>
  <c r="AJ125" i="27"/>
  <c r="AF125" i="27"/>
  <c r="AB125" i="27"/>
  <c r="BE124" i="27"/>
  <c r="BD124" i="27"/>
  <c r="BC124" i="27"/>
  <c r="AJ124" i="27"/>
  <c r="AF124" i="27"/>
  <c r="AB124" i="27"/>
  <c r="AE118" i="27"/>
  <c r="AD118" i="27"/>
  <c r="AC118" i="27"/>
  <c r="AA118" i="27"/>
  <c r="Z118" i="27"/>
  <c r="Y118" i="27"/>
  <c r="AE115" i="27"/>
  <c r="BE115" i="27" s="1"/>
  <c r="AD115" i="27"/>
  <c r="AC115" i="27"/>
  <c r="BC115" i="27" s="1"/>
  <c r="AA115" i="27"/>
  <c r="Z115" i="27"/>
  <c r="Y115" i="27"/>
  <c r="BE114" i="27"/>
  <c r="BD114" i="27"/>
  <c r="BC114" i="27"/>
  <c r="AF114" i="27"/>
  <c r="AB114" i="27"/>
  <c r="BE112" i="27"/>
  <c r="BD112" i="27"/>
  <c r="BC112" i="27"/>
  <c r="AF112" i="27"/>
  <c r="AB112" i="27"/>
  <c r="AI107" i="27"/>
  <c r="AH107" i="27"/>
  <c r="AG107" i="27"/>
  <c r="AE107" i="27"/>
  <c r="AD107" i="27"/>
  <c r="AC107" i="27"/>
  <c r="AA107" i="27"/>
  <c r="Z107" i="27"/>
  <c r="Y107" i="27"/>
  <c r="BE106" i="27"/>
  <c r="BD106" i="27"/>
  <c r="BC106" i="27"/>
  <c r="AJ106" i="27"/>
  <c r="AF106" i="27"/>
  <c r="AB106" i="27"/>
  <c r="AI104" i="27"/>
  <c r="AH104" i="27"/>
  <c r="AG104" i="27"/>
  <c r="AE104" i="27"/>
  <c r="AD104" i="27"/>
  <c r="AC104" i="27"/>
  <c r="AA104" i="27"/>
  <c r="Z104" i="27"/>
  <c r="Y104" i="27"/>
  <c r="BE103" i="27"/>
  <c r="BD103" i="27"/>
  <c r="BC103" i="27"/>
  <c r="AJ103" i="27"/>
  <c r="AF103" i="27"/>
  <c r="AB103" i="27"/>
  <c r="BE102" i="27"/>
  <c r="BD102" i="27"/>
  <c r="BC102" i="27"/>
  <c r="AJ102" i="27"/>
  <c r="AF102" i="27"/>
  <c r="AB102" i="27"/>
  <c r="BE101" i="27"/>
  <c r="BD101" i="27"/>
  <c r="BC101" i="27"/>
  <c r="AJ101" i="27"/>
  <c r="AF101" i="27"/>
  <c r="AB101" i="27"/>
  <c r="BE100" i="27"/>
  <c r="BD100" i="27"/>
  <c r="BC100" i="27"/>
  <c r="AJ100" i="27"/>
  <c r="AF100" i="27"/>
  <c r="AB100" i="27"/>
  <c r="BE99" i="27"/>
  <c r="BD99" i="27"/>
  <c r="BC99" i="27"/>
  <c r="AJ99" i="27"/>
  <c r="AF99" i="27"/>
  <c r="AB99" i="27"/>
  <c r="BE98" i="27"/>
  <c r="BD98" i="27"/>
  <c r="BC98" i="27"/>
  <c r="AJ98" i="27"/>
  <c r="AF98" i="27"/>
  <c r="AB98" i="27"/>
  <c r="AI96" i="27"/>
  <c r="AH96" i="27"/>
  <c r="AG96" i="27"/>
  <c r="AE96" i="27"/>
  <c r="AD96" i="27"/>
  <c r="AC96" i="27"/>
  <c r="AA96" i="27"/>
  <c r="Z96" i="27"/>
  <c r="Y96" i="27"/>
  <c r="BE95" i="27"/>
  <c r="BD95" i="27"/>
  <c r="BC95" i="27"/>
  <c r="AJ95" i="27"/>
  <c r="AF95" i="27"/>
  <c r="AB95" i="27"/>
  <c r="AI93" i="27"/>
  <c r="AH93" i="27"/>
  <c r="AG93" i="27"/>
  <c r="AE93" i="27"/>
  <c r="AD93" i="27"/>
  <c r="AC93" i="27"/>
  <c r="AA93" i="27"/>
  <c r="Z93" i="27"/>
  <c r="Y93" i="27"/>
  <c r="BE92" i="27"/>
  <c r="BD92" i="27"/>
  <c r="BC92" i="27"/>
  <c r="AJ92" i="27"/>
  <c r="AF92" i="27"/>
  <c r="AB92" i="27"/>
  <c r="BE91" i="27"/>
  <c r="BD91" i="27"/>
  <c r="BC91" i="27"/>
  <c r="AJ91" i="27"/>
  <c r="AF91" i="27"/>
  <c r="AB91" i="27"/>
  <c r="BE90" i="27"/>
  <c r="BD90" i="27"/>
  <c r="BC90" i="27"/>
  <c r="AJ90" i="27"/>
  <c r="AF90" i="27"/>
  <c r="AB90" i="27"/>
  <c r="BE89" i="27"/>
  <c r="BD89" i="27"/>
  <c r="BC89" i="27"/>
  <c r="AJ89" i="27"/>
  <c r="AF89" i="27"/>
  <c r="AB89" i="27"/>
  <c r="BE88" i="27"/>
  <c r="BD88" i="27"/>
  <c r="BC88" i="27"/>
  <c r="AJ88" i="27"/>
  <c r="AF88" i="27"/>
  <c r="AB88" i="27"/>
  <c r="BE87" i="27"/>
  <c r="BD87" i="27"/>
  <c r="BC87" i="27"/>
  <c r="AJ87" i="27"/>
  <c r="AF87" i="27"/>
  <c r="AB87" i="27"/>
  <c r="AI44" i="27"/>
  <c r="AH44" i="27"/>
  <c r="AG44" i="27"/>
  <c r="AE44" i="27"/>
  <c r="AD44" i="27"/>
  <c r="AC44" i="27"/>
  <c r="AA44" i="27"/>
  <c r="Z44" i="27"/>
  <c r="Y44" i="27"/>
  <c r="AI41" i="27"/>
  <c r="AH41" i="27"/>
  <c r="AG41" i="27"/>
  <c r="AE41" i="27"/>
  <c r="AD41" i="27"/>
  <c r="AC41" i="27"/>
  <c r="AA41" i="27"/>
  <c r="Z41" i="27"/>
  <c r="Y41" i="27"/>
  <c r="BE40" i="27"/>
  <c r="BD40" i="27"/>
  <c r="BC40" i="27"/>
  <c r="AJ40" i="27"/>
  <c r="AF40" i="27"/>
  <c r="AB40" i="27"/>
  <c r="BE39" i="27"/>
  <c r="BD39" i="27"/>
  <c r="BC39" i="27"/>
  <c r="AJ39" i="27"/>
  <c r="AF39" i="27"/>
  <c r="AB39" i="27"/>
  <c r="BE38" i="27"/>
  <c r="BD38" i="27"/>
  <c r="BC38" i="27"/>
  <c r="AJ38" i="27"/>
  <c r="AF38" i="27"/>
  <c r="AJ36" i="27"/>
  <c r="AF36" i="27"/>
  <c r="AB36" i="27"/>
  <c r="AB35" i="27"/>
  <c r="AI33" i="27"/>
  <c r="AH33" i="27"/>
  <c r="AG33" i="27"/>
  <c r="AE33" i="27"/>
  <c r="AD33" i="27"/>
  <c r="AC33" i="27"/>
  <c r="AA33" i="27"/>
  <c r="Z33" i="27"/>
  <c r="Y33" i="27"/>
  <c r="BE32" i="27"/>
  <c r="BD32" i="27"/>
  <c r="BC32" i="27"/>
  <c r="AJ32" i="27"/>
  <c r="AF32" i="27"/>
  <c r="AB32" i="27"/>
  <c r="AI30" i="27"/>
  <c r="AH30" i="27"/>
  <c r="AG30" i="27"/>
  <c r="AE30" i="27"/>
  <c r="AD30" i="27"/>
  <c r="AC30" i="27"/>
  <c r="AA30" i="27"/>
  <c r="Z30" i="27"/>
  <c r="Y30" i="27"/>
  <c r="BE29" i="27"/>
  <c r="BD29" i="27"/>
  <c r="BC29" i="27"/>
  <c r="AJ29" i="27"/>
  <c r="AF29" i="27"/>
  <c r="AB29" i="27"/>
  <c r="BE28" i="27"/>
  <c r="BD28" i="27"/>
  <c r="BC28" i="27"/>
  <c r="AJ28" i="27"/>
  <c r="AF28" i="27"/>
  <c r="AB28" i="27"/>
  <c r="BE27" i="27"/>
  <c r="BD27" i="27"/>
  <c r="BC27" i="27"/>
  <c r="AJ27" i="27"/>
  <c r="AF27" i="27"/>
  <c r="AB27" i="27"/>
  <c r="BE26" i="27"/>
  <c r="BD26" i="27"/>
  <c r="BC26" i="27"/>
  <c r="AJ26" i="27"/>
  <c r="AF26" i="27"/>
  <c r="AB26" i="27"/>
  <c r="BE25" i="27"/>
  <c r="BD25" i="27"/>
  <c r="BC25" i="27"/>
  <c r="AJ25" i="27"/>
  <c r="AF25" i="27"/>
  <c r="AB25" i="27"/>
  <c r="BE24" i="27"/>
  <c r="BD24" i="27"/>
  <c r="BC24" i="27"/>
  <c r="AJ24" i="27"/>
  <c r="AF24" i="27"/>
  <c r="AB24" i="27"/>
  <c r="AI22" i="27"/>
  <c r="AH22" i="27"/>
  <c r="AG22" i="27"/>
  <c r="AE22" i="27"/>
  <c r="AD22" i="27"/>
  <c r="AC22" i="27"/>
  <c r="AA22" i="27"/>
  <c r="Z22" i="27"/>
  <c r="Y22" i="27"/>
  <c r="BE21" i="27"/>
  <c r="BD21" i="27"/>
  <c r="BC21" i="27"/>
  <c r="AJ21" i="27"/>
  <c r="AF21" i="27"/>
  <c r="AB21" i="27"/>
  <c r="AI19" i="27"/>
  <c r="AH19" i="27"/>
  <c r="AG19" i="27"/>
  <c r="AA19" i="27"/>
  <c r="AA12" i="27" s="1"/>
  <c r="Z19" i="27"/>
  <c r="Y19" i="27"/>
  <c r="Y12" i="27" s="1"/>
  <c r="BE18" i="27"/>
  <c r="BD18" i="27"/>
  <c r="BC18" i="27"/>
  <c r="AJ18" i="27"/>
  <c r="AF18" i="27"/>
  <c r="AB18" i="27"/>
  <c r="BE17" i="27"/>
  <c r="BD17" i="27"/>
  <c r="BC17" i="27"/>
  <c r="AJ17" i="27"/>
  <c r="AF17" i="27"/>
  <c r="AB17" i="27"/>
  <c r="AJ16" i="27"/>
  <c r="AZ16" i="27"/>
  <c r="AB16" i="27"/>
  <c r="BE15" i="27"/>
  <c r="BD15" i="27"/>
  <c r="BC15" i="27"/>
  <c r="AJ15" i="27"/>
  <c r="AF15" i="27"/>
  <c r="AB15" i="27"/>
  <c r="BE14" i="27"/>
  <c r="BD14" i="27"/>
  <c r="BC14" i="27"/>
  <c r="AJ14" i="27"/>
  <c r="AF14" i="27"/>
  <c r="AB14" i="27"/>
  <c r="BE13" i="27"/>
  <c r="BD13" i="27"/>
  <c r="BC13" i="27"/>
  <c r="AJ13" i="27"/>
  <c r="AF13" i="27"/>
  <c r="AB13" i="27"/>
  <c r="AH382" i="27" l="1"/>
  <c r="AA493" i="27"/>
  <c r="AI493" i="27"/>
  <c r="AC530" i="27"/>
  <c r="AC493" i="27"/>
  <c r="AD530" i="27"/>
  <c r="AD567" i="27"/>
  <c r="AD604" i="27"/>
  <c r="AA641" i="27"/>
  <c r="AI641" i="27"/>
  <c r="AH123" i="27"/>
  <c r="AJ123" i="27" s="1"/>
  <c r="Z123" i="27"/>
  <c r="AA567" i="27"/>
  <c r="AI567" i="27"/>
  <c r="AA604" i="27"/>
  <c r="AI604" i="27"/>
  <c r="Y641" i="27"/>
  <c r="AG641" i="27"/>
  <c r="Z441" i="27"/>
  <c r="AX441" i="27" s="1"/>
  <c r="Z456" i="27"/>
  <c r="AX456" i="27" s="1"/>
  <c r="AH456" i="27"/>
  <c r="AC86" i="27"/>
  <c r="AC345" i="27"/>
  <c r="AA456" i="27"/>
  <c r="AI456" i="27"/>
  <c r="Z356" i="27"/>
  <c r="Z234" i="27"/>
  <c r="Y308" i="27"/>
  <c r="AG308" i="27"/>
  <c r="AF466" i="27"/>
  <c r="AD197" i="27"/>
  <c r="Y271" i="27"/>
  <c r="AG271" i="27"/>
  <c r="AB266" i="27"/>
  <c r="Y356" i="27"/>
  <c r="AW356" i="27" s="1"/>
  <c r="AE652" i="27"/>
  <c r="AA308" i="27"/>
  <c r="AI308" i="27"/>
  <c r="AJ329" i="27"/>
  <c r="AI197" i="27"/>
  <c r="AE160" i="27"/>
  <c r="AD419" i="27"/>
  <c r="AF651" i="27"/>
  <c r="AA271" i="27"/>
  <c r="AI271" i="27"/>
  <c r="AD345" i="27"/>
  <c r="AE419" i="27"/>
  <c r="AC456" i="27"/>
  <c r="AD493" i="27"/>
  <c r="AE530" i="27"/>
  <c r="AJ548" i="27"/>
  <c r="AJ559" i="27"/>
  <c r="AE86" i="27"/>
  <c r="Z160" i="27"/>
  <c r="AH160" i="27"/>
  <c r="Y567" i="27"/>
  <c r="AG567" i="27"/>
  <c r="Y604" i="27"/>
  <c r="AW604" i="27" s="1"/>
  <c r="AG604" i="27"/>
  <c r="AD641" i="27"/>
  <c r="BD659" i="27"/>
  <c r="AD271" i="27"/>
  <c r="AD308" i="27"/>
  <c r="Y345" i="27"/>
  <c r="AG345" i="27"/>
  <c r="Z419" i="27"/>
  <c r="AH419" i="27"/>
  <c r="AE456" i="27"/>
  <c r="Y493" i="27"/>
  <c r="AG493" i="27"/>
  <c r="Z530" i="27"/>
  <c r="AH530" i="27"/>
  <c r="BD548" i="27"/>
  <c r="BD559" i="27"/>
  <c r="AA219" i="27"/>
  <c r="Y419" i="27"/>
  <c r="AG419" i="27"/>
  <c r="Z86" i="27"/>
  <c r="AH86" i="27"/>
  <c r="AC160" i="27"/>
  <c r="Z345" i="27"/>
  <c r="AH345" i="27"/>
  <c r="AD456" i="27"/>
  <c r="AF456" i="27" s="1"/>
  <c r="AE493" i="27"/>
  <c r="Y530" i="27"/>
  <c r="AG530" i="27"/>
  <c r="AE604" i="27"/>
  <c r="AA345" i="27"/>
  <c r="BD540" i="27"/>
  <c r="AG123" i="27"/>
  <c r="BC123" i="27" s="1"/>
  <c r="AA86" i="27"/>
  <c r="AI86" i="27"/>
  <c r="AA97" i="27"/>
  <c r="AY97" i="27" s="1"/>
  <c r="BD152" i="27"/>
  <c r="AD160" i="27"/>
  <c r="AG182" i="27"/>
  <c r="Y234" i="27"/>
  <c r="AG234" i="27"/>
  <c r="BC234" i="27" s="1"/>
  <c r="AE271" i="27"/>
  <c r="AE308" i="27"/>
  <c r="BE403" i="27"/>
  <c r="BC552" i="27"/>
  <c r="AE567" i="27"/>
  <c r="AG197" i="27"/>
  <c r="AH234" i="27"/>
  <c r="AJ352" i="27"/>
  <c r="AI345" i="27"/>
  <c r="AA419" i="27"/>
  <c r="AI419" i="27"/>
  <c r="Z430" i="27"/>
  <c r="AD86" i="27"/>
  <c r="Y160" i="27"/>
  <c r="AG160" i="27"/>
  <c r="AH197" i="27"/>
  <c r="AA234" i="27"/>
  <c r="AI234" i="27"/>
  <c r="Z271" i="27"/>
  <c r="AH271" i="27"/>
  <c r="Z308" i="27"/>
  <c r="AH308" i="27"/>
  <c r="AH319" i="27"/>
  <c r="AD367" i="27"/>
  <c r="Z393" i="27"/>
  <c r="AX393" i="27" s="1"/>
  <c r="AC419" i="27"/>
  <c r="Y456" i="27"/>
  <c r="AW456" i="27" s="1"/>
  <c r="AG456" i="27"/>
  <c r="Y467" i="27"/>
  <c r="AW467" i="27" s="1"/>
  <c r="Z478" i="27"/>
  <c r="AX478" i="27" s="1"/>
  <c r="Z493" i="27"/>
  <c r="AH493" i="27"/>
  <c r="Z504" i="27"/>
  <c r="AX504" i="27" s="1"/>
  <c r="AA530" i="27"/>
  <c r="AI530" i="27"/>
  <c r="Z567" i="27"/>
  <c r="AH567" i="27"/>
  <c r="Z604" i="27"/>
  <c r="AH604" i="27"/>
  <c r="AE641" i="27"/>
  <c r="Y86" i="27"/>
  <c r="AW86" i="27" s="1"/>
  <c r="AG86" i="27"/>
  <c r="AA160" i="27"/>
  <c r="AI160" i="27"/>
  <c r="BD218" i="27"/>
  <c r="AC271" i="27"/>
  <c r="AC308" i="27"/>
  <c r="AE345" i="27"/>
  <c r="AE404" i="27"/>
  <c r="AI404" i="27"/>
  <c r="AG430" i="27"/>
  <c r="AC567" i="27"/>
  <c r="AC604" i="27"/>
  <c r="Z641" i="27"/>
  <c r="AH641" i="27"/>
  <c r="BB204" i="27"/>
  <c r="AE197" i="27"/>
  <c r="AZ204" i="27"/>
  <c r="AC197" i="27"/>
  <c r="AF130" i="27"/>
  <c r="AD123" i="27"/>
  <c r="AG12" i="27"/>
  <c r="Z12" i="27"/>
  <c r="BD500" i="27"/>
  <c r="BC648" i="27"/>
  <c r="AC641" i="27"/>
  <c r="AZ44" i="27"/>
  <c r="AW44" i="27"/>
  <c r="AJ263" i="27"/>
  <c r="AA256" i="27"/>
  <c r="BB256" i="27" s="1"/>
  <c r="AJ278" i="27"/>
  <c r="Y319" i="27"/>
  <c r="AW319" i="27" s="1"/>
  <c r="AY48" i="27"/>
  <c r="AF44" i="27"/>
  <c r="BE44" i="27"/>
  <c r="BA44" i="27"/>
  <c r="AX44" i="27"/>
  <c r="AB44" i="27"/>
  <c r="BB44" i="27"/>
  <c r="AY44" i="27"/>
  <c r="AJ44" i="27"/>
  <c r="AB403" i="27"/>
  <c r="AB500" i="27"/>
  <c r="AH541" i="27"/>
  <c r="BC48" i="27"/>
  <c r="BC44" i="27"/>
  <c r="AG97" i="27"/>
  <c r="BC107" i="27"/>
  <c r="BE130" i="27"/>
  <c r="BE133" i="27"/>
  <c r="AF241" i="27"/>
  <c r="Y393" i="27"/>
  <c r="AW393" i="27" s="1"/>
  <c r="AG393" i="27"/>
  <c r="BC403" i="27"/>
  <c r="AF477" i="27"/>
  <c r="AG504" i="27"/>
  <c r="AJ48" i="27"/>
  <c r="BD44" i="27"/>
  <c r="BD374" i="27"/>
  <c r="AG467" i="27"/>
  <c r="BD478" i="27"/>
  <c r="AE282" i="27"/>
  <c r="AJ337" i="27"/>
  <c r="BD352" i="27"/>
  <c r="Y441" i="27"/>
  <c r="AW441" i="27" s="1"/>
  <c r="AD467" i="27"/>
  <c r="AJ540" i="27"/>
  <c r="AC23" i="27"/>
  <c r="AH393" i="27"/>
  <c r="AB537" i="27"/>
  <c r="BE144" i="27"/>
  <c r="BE152" i="27"/>
  <c r="BD189" i="27"/>
  <c r="AD182" i="27"/>
  <c r="BC281" i="27"/>
  <c r="AD330" i="27"/>
  <c r="BD363" i="27"/>
  <c r="AB366" i="27"/>
  <c r="BE366" i="27"/>
  <c r="AF437" i="27"/>
  <c r="Z578" i="27"/>
  <c r="AH578" i="27"/>
  <c r="AH589" i="27"/>
  <c r="BE622" i="27"/>
  <c r="AH23" i="27"/>
  <c r="BD33" i="27"/>
  <c r="AG171" i="27"/>
  <c r="BE263" i="27"/>
  <c r="AJ281" i="27"/>
  <c r="AF337" i="27"/>
  <c r="AI330" i="27"/>
  <c r="AE393" i="27"/>
  <c r="Y430" i="27"/>
  <c r="AW430" i="27" s="1"/>
  <c r="AB440" i="27"/>
  <c r="Y541" i="27"/>
  <c r="AW541" i="27" s="1"/>
  <c r="AI578" i="27"/>
  <c r="AE578" i="27"/>
  <c r="BE30" i="27"/>
  <c r="BE33" i="27"/>
  <c r="BE104" i="27"/>
  <c r="AI97" i="27"/>
  <c r="Z108" i="27"/>
  <c r="AX108" i="27" s="1"/>
  <c r="Z145" i="27"/>
  <c r="AX145" i="27" s="1"/>
  <c r="BD167" i="27"/>
  <c r="Z171" i="27"/>
  <c r="AX171" i="27" s="1"/>
  <c r="AH171" i="27"/>
  <c r="AD319" i="27"/>
  <c r="AC330" i="27"/>
  <c r="BE352" i="27"/>
  <c r="AD441" i="27"/>
  <c r="Z467" i="27"/>
  <c r="AX467" i="27" s="1"/>
  <c r="AH467" i="27"/>
  <c r="AC578" i="27"/>
  <c r="AG578" i="27"/>
  <c r="AJ245" i="27"/>
  <c r="AE356" i="27"/>
  <c r="AJ577" i="27"/>
  <c r="BE22" i="27"/>
  <c r="AH97" i="27"/>
  <c r="AJ241" i="27"/>
  <c r="BC318" i="27"/>
  <c r="AJ392" i="27"/>
  <c r="AJ426" i="27"/>
  <c r="BD437" i="27"/>
  <c r="BE522" i="27"/>
  <c r="AI541" i="27"/>
  <c r="AJ541" i="27" s="1"/>
  <c r="BC577" i="27"/>
  <c r="BD622" i="27"/>
  <c r="BC634" i="27"/>
  <c r="AB514" i="27"/>
  <c r="BE514" i="27"/>
  <c r="BE537" i="27"/>
  <c r="AC541" i="27"/>
  <c r="BD577" i="27"/>
  <c r="BE596" i="27"/>
  <c r="BD625" i="27"/>
  <c r="BD633" i="27"/>
  <c r="BE648" i="27"/>
  <c r="BD318" i="27"/>
  <c r="AI367" i="27"/>
  <c r="AF189" i="27"/>
  <c r="AH219" i="27"/>
  <c r="BC292" i="27"/>
  <c r="BC352" i="27"/>
  <c r="AB363" i="27"/>
  <c r="AC367" i="27"/>
  <c r="AD404" i="27"/>
  <c r="AE467" i="27"/>
  <c r="BD477" i="27"/>
  <c r="BC540" i="27"/>
  <c r="BE577" i="27"/>
  <c r="Y589" i="27"/>
  <c r="AW589" i="27" s="1"/>
  <c r="AG589" i="27"/>
  <c r="BE611" i="27"/>
  <c r="AH182" i="27"/>
  <c r="BD245" i="27"/>
  <c r="AE367" i="27"/>
  <c r="AJ144" i="27"/>
  <c r="AF292" i="27"/>
  <c r="AF355" i="27"/>
  <c r="BE477" i="27"/>
  <c r="AJ511" i="27"/>
  <c r="AY567" i="27"/>
  <c r="BA115" i="27"/>
  <c r="AX115" i="27"/>
  <c r="AZ226" i="27"/>
  <c r="AW226" i="27"/>
  <c r="AZ281" i="27"/>
  <c r="AW281" i="27"/>
  <c r="AZ337" i="27"/>
  <c r="AW337" i="27"/>
  <c r="BB22" i="27"/>
  <c r="AY22" i="27"/>
  <c r="BA133" i="27"/>
  <c r="AX133" i="27"/>
  <c r="BB141" i="27"/>
  <c r="AY141" i="27"/>
  <c r="BB144" i="27"/>
  <c r="AY144" i="27"/>
  <c r="BA167" i="27"/>
  <c r="AX167" i="27"/>
  <c r="AZ178" i="27"/>
  <c r="AW178" i="27"/>
  <c r="BA189" i="27"/>
  <c r="AX189" i="27"/>
  <c r="BA204" i="27"/>
  <c r="AY219" i="27"/>
  <c r="Z219" i="27"/>
  <c r="AB219" i="27" s="1"/>
  <c r="BA226" i="27"/>
  <c r="AX226" i="27"/>
  <c r="BB263" i="27"/>
  <c r="AY263" i="27"/>
  <c r="BA281" i="27"/>
  <c r="AX281" i="27"/>
  <c r="BA289" i="27"/>
  <c r="AX289" i="27"/>
  <c r="AZ315" i="27"/>
  <c r="AW315" i="27"/>
  <c r="AA319" i="27"/>
  <c r="BB326" i="27"/>
  <c r="AY326" i="27"/>
  <c r="AJ326" i="27"/>
  <c r="BA329" i="27"/>
  <c r="AX329" i="27"/>
  <c r="BA337" i="27"/>
  <c r="AX337" i="27"/>
  <c r="AX356" i="27"/>
  <c r="BA374" i="27"/>
  <c r="AX374" i="27"/>
  <c r="AF374" i="27"/>
  <c r="AB400" i="27"/>
  <c r="BA400" i="27"/>
  <c r="AX400" i="27"/>
  <c r="AJ403" i="27"/>
  <c r="BA426" i="27"/>
  <c r="AX426" i="27"/>
  <c r="BA437" i="27"/>
  <c r="AX437" i="27"/>
  <c r="AZ448" i="27"/>
  <c r="AW448" i="27"/>
  <c r="AB463" i="27"/>
  <c r="BB463" i="27"/>
  <c r="AY463" i="27"/>
  <c r="AJ463" i="27"/>
  <c r="AZ474" i="27"/>
  <c r="AW474" i="27"/>
  <c r="BA485" i="27"/>
  <c r="AX485" i="27"/>
  <c r="BE503" i="27"/>
  <c r="AB511" i="27"/>
  <c r="BB511" i="27"/>
  <c r="AY511" i="27"/>
  <c r="AZ515" i="27"/>
  <c r="AW515" i="27"/>
  <c r="AZ522" i="27"/>
  <c r="AW522" i="27"/>
  <c r="AF522" i="27"/>
  <c r="AZ548" i="27"/>
  <c r="AW548" i="27"/>
  <c r="AB574" i="27"/>
  <c r="BA588" i="27"/>
  <c r="AX588" i="27"/>
  <c r="BA596" i="27"/>
  <c r="AX596" i="27"/>
  <c r="BA614" i="27"/>
  <c r="AX614" i="27"/>
  <c r="AZ625" i="27"/>
  <c r="AW625" i="27"/>
  <c r="BA633" i="27"/>
  <c r="AX633" i="27"/>
  <c r="AZ636" i="27"/>
  <c r="AW636" i="27"/>
  <c r="BA648" i="27"/>
  <c r="AX648" i="27"/>
  <c r="BB651" i="27"/>
  <c r="AY651" i="27"/>
  <c r="AZ662" i="27"/>
  <c r="AW662" i="27"/>
  <c r="AX19" i="27"/>
  <c r="BA144" i="27"/>
  <c r="AX144" i="27"/>
  <c r="BB366" i="27"/>
  <c r="AY366" i="27"/>
  <c r="AA441" i="27"/>
  <c r="BA511" i="27"/>
  <c r="AX511" i="27"/>
  <c r="BA651" i="27"/>
  <c r="AX651" i="27"/>
  <c r="AF16" i="27"/>
  <c r="BA16" i="27"/>
  <c r="BC30" i="27"/>
  <c r="AZ33" i="27"/>
  <c r="AW33" i="27"/>
  <c r="AF33" i="27"/>
  <c r="BA41" i="27"/>
  <c r="AX41" i="27"/>
  <c r="BB93" i="27"/>
  <c r="AY93" i="27"/>
  <c r="AF96" i="27"/>
  <c r="Z97" i="27"/>
  <c r="BA104" i="27"/>
  <c r="AX104" i="27"/>
  <c r="BB130" i="27"/>
  <c r="AY130" i="27"/>
  <c r="BB133" i="27"/>
  <c r="AY133" i="27"/>
  <c r="AH145" i="27"/>
  <c r="BB167" i="27"/>
  <c r="AY167" i="27"/>
  <c r="BA178" i="27"/>
  <c r="AX178" i="27"/>
  <c r="BB189" i="27"/>
  <c r="AY189" i="27"/>
  <c r="AE208" i="27"/>
  <c r="BB208" i="27" s="1"/>
  <c r="BB226" i="27"/>
  <c r="AY226" i="27"/>
  <c r="AI219" i="27"/>
  <c r="BD252" i="27"/>
  <c r="BE278" i="27"/>
  <c r="BB281" i="27"/>
  <c r="AY281" i="27"/>
  <c r="AA282" i="27"/>
  <c r="BB289" i="27"/>
  <c r="AY289" i="27"/>
  <c r="Y293" i="27"/>
  <c r="AW293" i="27" s="1"/>
  <c r="AW300" i="27"/>
  <c r="AB315" i="27"/>
  <c r="BA315" i="27"/>
  <c r="AX315" i="27"/>
  <c r="AZ318" i="27"/>
  <c r="AW318" i="27"/>
  <c r="BB329" i="27"/>
  <c r="AY329" i="27"/>
  <c r="BB337" i="27"/>
  <c r="AY337" i="27"/>
  <c r="AZ352" i="27"/>
  <c r="AW352" i="27"/>
  <c r="AZ355" i="27"/>
  <c r="AW355" i="27"/>
  <c r="AA356" i="27"/>
  <c r="AB356" i="27" s="1"/>
  <c r="AZ363" i="27"/>
  <c r="AW363" i="27"/>
  <c r="AC356" i="27"/>
  <c r="BB374" i="27"/>
  <c r="AY374" i="27"/>
  <c r="BD392" i="27"/>
  <c r="BB400" i="27"/>
  <c r="AY400" i="27"/>
  <c r="BD403" i="27"/>
  <c r="AZ411" i="27"/>
  <c r="AW411" i="27"/>
  <c r="AA404" i="27"/>
  <c r="BB426" i="27"/>
  <c r="AY426" i="27"/>
  <c r="BB437" i="27"/>
  <c r="AY437" i="27"/>
  <c r="AA430" i="27"/>
  <c r="AY440" i="27"/>
  <c r="AH430" i="27"/>
  <c r="BA448" i="27"/>
  <c r="AX448" i="27"/>
  <c r="BC463" i="27"/>
  <c r="AZ466" i="27"/>
  <c r="AW466" i="27"/>
  <c r="BA474" i="27"/>
  <c r="AX474" i="27"/>
  <c r="BD474" i="27"/>
  <c r="BA478" i="27"/>
  <c r="BB485" i="27"/>
  <c r="AY485" i="27"/>
  <c r="AZ503" i="27"/>
  <c r="AW503" i="27"/>
  <c r="AF503" i="27"/>
  <c r="BA522" i="27"/>
  <c r="AX522" i="27"/>
  <c r="BC515" i="27"/>
  <c r="BA548" i="27"/>
  <c r="AX548" i="27"/>
  <c r="AZ577" i="27"/>
  <c r="AW577" i="27"/>
  <c r="AZ585" i="27"/>
  <c r="AW585" i="27"/>
  <c r="BB588" i="27"/>
  <c r="AY588" i="27"/>
  <c r="AJ588" i="27"/>
  <c r="BB596" i="27"/>
  <c r="AY596" i="27"/>
  <c r="BB614" i="27"/>
  <c r="AY614" i="27"/>
  <c r="AE615" i="27"/>
  <c r="BA625" i="27"/>
  <c r="AX625" i="27"/>
  <c r="AB633" i="27"/>
  <c r="BB633" i="27"/>
  <c r="AY633" i="27"/>
  <c r="AJ633" i="27"/>
  <c r="BA636" i="27"/>
  <c r="AX636" i="27"/>
  <c r="AH626" i="27"/>
  <c r="BB648" i="27"/>
  <c r="AY648" i="27"/>
  <c r="AJ648" i="27"/>
  <c r="BA662" i="27"/>
  <c r="AX662" i="27"/>
  <c r="AH652" i="27"/>
  <c r="BB241" i="27"/>
  <c r="AY241" i="27"/>
  <c r="AZ289" i="27"/>
  <c r="AW289" i="27"/>
  <c r="AZ329" i="27"/>
  <c r="AW329" i="27"/>
  <c r="AZ426" i="27"/>
  <c r="AW426" i="27"/>
  <c r="AZ437" i="27"/>
  <c r="AW437" i="27"/>
  <c r="BB537" i="27"/>
  <c r="AY537" i="27"/>
  <c r="BB551" i="27"/>
  <c r="AY551" i="27"/>
  <c r="BB574" i="27"/>
  <c r="AY574" i="27"/>
  <c r="AZ588" i="27"/>
  <c r="AW588" i="27"/>
  <c r="AZ614" i="27"/>
  <c r="AW614" i="27"/>
  <c r="AZ104" i="27"/>
  <c r="AW104" i="27"/>
  <c r="AE19" i="27"/>
  <c r="BB19" i="27" s="1"/>
  <c r="BB16" i="27"/>
  <c r="AH12" i="27"/>
  <c r="AF22" i="27"/>
  <c r="AD23" i="27"/>
  <c r="AF30" i="27"/>
  <c r="BA33" i="27"/>
  <c r="AX33" i="27"/>
  <c r="AG23" i="27"/>
  <c r="BB41" i="27"/>
  <c r="AY41" i="27"/>
  <c r="AI34" i="27"/>
  <c r="AZ96" i="27"/>
  <c r="AW96" i="27"/>
  <c r="BB104" i="27"/>
  <c r="AY104" i="27"/>
  <c r="AF115" i="27"/>
  <c r="AZ134" i="27"/>
  <c r="AW134" i="27"/>
  <c r="AZ152" i="27"/>
  <c r="AW152" i="27"/>
  <c r="AG145" i="27"/>
  <c r="BB178" i="27"/>
  <c r="AY178" i="27"/>
  <c r="BC189" i="27"/>
  <c r="AF204" i="27"/>
  <c r="BD207" i="27"/>
  <c r="AZ215" i="27"/>
  <c r="AW215" i="27"/>
  <c r="AZ218" i="27"/>
  <c r="AW218" i="27"/>
  <c r="BE241" i="27"/>
  <c r="AZ278" i="27"/>
  <c r="AW278" i="27"/>
  <c r="Y282" i="27"/>
  <c r="BC289" i="27"/>
  <c r="AZ292" i="27"/>
  <c r="AW292" i="27"/>
  <c r="Z293" i="27"/>
  <c r="AX293" i="27" s="1"/>
  <c r="AX300" i="27"/>
  <c r="BB315" i="27"/>
  <c r="AY315" i="27"/>
  <c r="BA318" i="27"/>
  <c r="AX318" i="27"/>
  <c r="BA352" i="27"/>
  <c r="AX352" i="27"/>
  <c r="BA355" i="27"/>
  <c r="AX355" i="27"/>
  <c r="BA363" i="27"/>
  <c r="AX363" i="27"/>
  <c r="AB374" i="27"/>
  <c r="BE389" i="27"/>
  <c r="AZ403" i="27"/>
  <c r="AW403" i="27"/>
  <c r="BA411" i="27"/>
  <c r="AX411" i="27"/>
  <c r="AX430" i="27"/>
  <c r="AB437" i="27"/>
  <c r="AB448" i="27"/>
  <c r="BB448" i="27"/>
  <c r="AY448" i="27"/>
  <c r="AI441" i="27"/>
  <c r="BA466" i="27"/>
  <c r="AX466" i="27"/>
  <c r="AA467" i="27"/>
  <c r="BB474" i="27"/>
  <c r="AY474" i="27"/>
  <c r="AA478" i="27"/>
  <c r="AJ485" i="27"/>
  <c r="AZ500" i="27"/>
  <c r="AW500" i="27"/>
  <c r="BE500" i="27"/>
  <c r="BA503" i="27"/>
  <c r="AX503" i="27"/>
  <c r="AZ514" i="27"/>
  <c r="AW514" i="27"/>
  <c r="BB522" i="27"/>
  <c r="AY522" i="27"/>
  <c r="AF537" i="27"/>
  <c r="AZ540" i="27"/>
  <c r="AW540" i="27"/>
  <c r="BB548" i="27"/>
  <c r="AY548" i="27"/>
  <c r="BE551" i="27"/>
  <c r="AI552" i="27"/>
  <c r="AJ552" i="27" s="1"/>
  <c r="BA577" i="27"/>
  <c r="AX577" i="27"/>
  <c r="BA585" i="27"/>
  <c r="AX585" i="27"/>
  <c r="BC588" i="27"/>
  <c r="AZ611" i="27"/>
  <c r="AW611" i="27"/>
  <c r="AZ622" i="27"/>
  <c r="AW622" i="27"/>
  <c r="BB625" i="27"/>
  <c r="AJ625" i="27"/>
  <c r="BB636" i="27"/>
  <c r="AY636" i="27"/>
  <c r="AZ659" i="27"/>
  <c r="AW659" i="27"/>
  <c r="AG652" i="27"/>
  <c r="BB662" i="27"/>
  <c r="AY662" i="27"/>
  <c r="AB22" i="27"/>
  <c r="BA22" i="27"/>
  <c r="AX22" i="27"/>
  <c r="AB30" i="27"/>
  <c r="BA30" i="27"/>
  <c r="AX30" i="27"/>
  <c r="AZ130" i="27"/>
  <c r="AW130" i="27"/>
  <c r="BA141" i="27"/>
  <c r="AX141" i="27"/>
  <c r="Y182" i="27"/>
  <c r="AZ189" i="27"/>
  <c r="AW189" i="27"/>
  <c r="BB252" i="27"/>
  <c r="AY252" i="27"/>
  <c r="Z319" i="27"/>
  <c r="BA326" i="27"/>
  <c r="AX326" i="27"/>
  <c r="BB389" i="27"/>
  <c r="AY389" i="27"/>
  <c r="AZ400" i="27"/>
  <c r="AW400" i="27"/>
  <c r="BB477" i="27"/>
  <c r="AY477" i="27"/>
  <c r="AZ485" i="27"/>
  <c r="AW485" i="27"/>
  <c r="AZ596" i="27"/>
  <c r="AW596" i="27"/>
  <c r="AZ648" i="27"/>
  <c r="AW648" i="27"/>
  <c r="AY19" i="27"/>
  <c r="BB30" i="27"/>
  <c r="AY30" i="27"/>
  <c r="AZ41" i="27"/>
  <c r="AW41" i="27"/>
  <c r="BA93" i="27"/>
  <c r="AX93" i="27"/>
  <c r="AB115" i="27"/>
  <c r="BB115" i="27"/>
  <c r="AY115" i="27"/>
  <c r="AE23" i="27"/>
  <c r="BB33" i="27"/>
  <c r="AY33" i="27"/>
  <c r="BA96" i="27"/>
  <c r="AX96" i="27"/>
  <c r="AC97" i="27"/>
  <c r="AZ107" i="27"/>
  <c r="AW107" i="27"/>
  <c r="AE108" i="27"/>
  <c r="BE108" i="27" s="1"/>
  <c r="BA152" i="27"/>
  <c r="AX152" i="27"/>
  <c r="BA215" i="27"/>
  <c r="AX215" i="27"/>
  <c r="BA218" i="27"/>
  <c r="AX218" i="27"/>
  <c r="AD219" i="27"/>
  <c r="AZ241" i="27"/>
  <c r="AW241" i="27"/>
  <c r="AZ252" i="27"/>
  <c r="AW252" i="27"/>
  <c r="BA278" i="27"/>
  <c r="AX278" i="27"/>
  <c r="AF289" i="27"/>
  <c r="BA292" i="27"/>
  <c r="AX292" i="27"/>
  <c r="BB318" i="27"/>
  <c r="AY318" i="27"/>
  <c r="BD329" i="27"/>
  <c r="BD337" i="27"/>
  <c r="BB352" i="27"/>
  <c r="AY352" i="27"/>
  <c r="BB355" i="27"/>
  <c r="AY355" i="27"/>
  <c r="BB363" i="27"/>
  <c r="AY363" i="27"/>
  <c r="AZ366" i="27"/>
  <c r="AW366" i="27"/>
  <c r="AF366" i="27"/>
  <c r="AZ389" i="27"/>
  <c r="AW389" i="27"/>
  <c r="AZ392" i="27"/>
  <c r="AW392" i="27"/>
  <c r="BD400" i="27"/>
  <c r="BA403" i="27"/>
  <c r="AX403" i="27"/>
  <c r="BB411" i="27"/>
  <c r="AY411" i="27"/>
  <c r="AJ411" i="27"/>
  <c r="AE430" i="27"/>
  <c r="BB466" i="27"/>
  <c r="AY466" i="27"/>
  <c r="AZ477" i="27"/>
  <c r="AW477" i="27"/>
  <c r="BD485" i="27"/>
  <c r="Y478" i="27"/>
  <c r="BA500" i="27"/>
  <c r="AX500" i="27"/>
  <c r="BB503" i="27"/>
  <c r="AY503" i="27"/>
  <c r="BA514" i="27"/>
  <c r="AX514" i="27"/>
  <c r="AE515" i="27"/>
  <c r="AF515" i="27" s="1"/>
  <c r="AZ537" i="27"/>
  <c r="AW537" i="27"/>
  <c r="BA540" i="27"/>
  <c r="AX540" i="27"/>
  <c r="AZ551" i="27"/>
  <c r="AW551" i="27"/>
  <c r="AG541" i="27"/>
  <c r="Y552" i="27"/>
  <c r="AZ559" i="27"/>
  <c r="AW559" i="27"/>
  <c r="AZ574" i="27"/>
  <c r="AW574" i="27"/>
  <c r="BB577" i="27"/>
  <c r="AY577" i="27"/>
  <c r="BB585" i="27"/>
  <c r="AY585" i="27"/>
  <c r="BD588" i="27"/>
  <c r="AA589" i="27"/>
  <c r="BA611" i="27"/>
  <c r="AX611" i="27"/>
  <c r="BA622" i="27"/>
  <c r="AX622" i="27"/>
  <c r="Z626" i="27"/>
  <c r="BA659" i="27"/>
  <c r="AX659" i="27"/>
  <c r="AC652" i="27"/>
  <c r="AZ93" i="27"/>
  <c r="AW93" i="27"/>
  <c r="BB107" i="27"/>
  <c r="AY107" i="27"/>
  <c r="AZ133" i="27"/>
  <c r="AW133" i="27"/>
  <c r="AZ167" i="27"/>
  <c r="AW167" i="27"/>
  <c r="BB245" i="27"/>
  <c r="AY245" i="27"/>
  <c r="BA263" i="27"/>
  <c r="AX263" i="27"/>
  <c r="AZ374" i="27"/>
  <c r="AW374" i="27"/>
  <c r="BB392" i="27"/>
  <c r="AY392" i="27"/>
  <c r="BA463" i="27"/>
  <c r="AX463" i="27"/>
  <c r="BB559" i="27"/>
  <c r="AY559" i="27"/>
  <c r="AZ633" i="27"/>
  <c r="AW633" i="27"/>
  <c r="Z663" i="27"/>
  <c r="AX663" i="27" s="1"/>
  <c r="AX670" i="27"/>
  <c r="BA130" i="27"/>
  <c r="AX130" i="27"/>
  <c r="AI12" i="27"/>
  <c r="AW19" i="27"/>
  <c r="AZ22" i="27"/>
  <c r="AW22" i="27"/>
  <c r="AZ30" i="27"/>
  <c r="AW30" i="27"/>
  <c r="AJ33" i="27"/>
  <c r="AF93" i="27"/>
  <c r="BB96" i="27"/>
  <c r="AY96" i="27"/>
  <c r="AJ96" i="27"/>
  <c r="BA107" i="27"/>
  <c r="AX107" i="27"/>
  <c r="AZ115" i="27"/>
  <c r="AW115" i="27"/>
  <c r="Y108" i="27"/>
  <c r="AZ141" i="27"/>
  <c r="AW141" i="27"/>
  <c r="AZ144" i="27"/>
  <c r="AW144" i="27"/>
  <c r="BB152" i="27"/>
  <c r="AY152" i="27"/>
  <c r="BC207" i="27"/>
  <c r="AZ207" i="27"/>
  <c r="AY208" i="27"/>
  <c r="BB215" i="27"/>
  <c r="AY215" i="27"/>
  <c r="BB218" i="27"/>
  <c r="AY218" i="27"/>
  <c r="BA241" i="27"/>
  <c r="AX241" i="27"/>
  <c r="BA252" i="27"/>
  <c r="AX252" i="27"/>
  <c r="AZ263" i="27"/>
  <c r="AW263" i="27"/>
  <c r="AF263" i="27"/>
  <c r="BB278" i="27"/>
  <c r="AY278" i="27"/>
  <c r="BB292" i="27"/>
  <c r="AY292" i="27"/>
  <c r="AZ326" i="27"/>
  <c r="AW326" i="27"/>
  <c r="AG319" i="27"/>
  <c r="AH330" i="27"/>
  <c r="AB352" i="27"/>
  <c r="BA366" i="27"/>
  <c r="AX366" i="27"/>
  <c r="Y367" i="27"/>
  <c r="AB389" i="27"/>
  <c r="BA389" i="27"/>
  <c r="AX389" i="27"/>
  <c r="BA392" i="27"/>
  <c r="AX392" i="27"/>
  <c r="BB403" i="27"/>
  <c r="AY403" i="27"/>
  <c r="AZ463" i="27"/>
  <c r="AW463" i="27"/>
  <c r="AB466" i="27"/>
  <c r="BA477" i="27"/>
  <c r="AX477" i="27"/>
  <c r="AF478" i="27"/>
  <c r="BB500" i="27"/>
  <c r="AY500" i="27"/>
  <c r="Y504" i="27"/>
  <c r="AZ511" i="27"/>
  <c r="AW511" i="27"/>
  <c r="BB514" i="27"/>
  <c r="AY514" i="27"/>
  <c r="AH504" i="27"/>
  <c r="BA537" i="27"/>
  <c r="AX537" i="27"/>
  <c r="BB540" i="27"/>
  <c r="AY540" i="27"/>
  <c r="BA551" i="27"/>
  <c r="AX551" i="27"/>
  <c r="Z552" i="27"/>
  <c r="BA559" i="27"/>
  <c r="AX559" i="27"/>
  <c r="BA574" i="27"/>
  <c r="AX574" i="27"/>
  <c r="AX578" i="27"/>
  <c r="AB585" i="27"/>
  <c r="BB611" i="27"/>
  <c r="AY611" i="27"/>
  <c r="BE614" i="27"/>
  <c r="BB622" i="27"/>
  <c r="AY622" i="27"/>
  <c r="BE633" i="27"/>
  <c r="AZ651" i="27"/>
  <c r="AW651" i="27"/>
  <c r="BB659" i="27"/>
  <c r="AY659" i="27"/>
  <c r="Y663" i="27"/>
  <c r="AW663" i="27" s="1"/>
  <c r="AW670" i="27"/>
  <c r="BD466" i="27"/>
  <c r="AJ474" i="27"/>
  <c r="AI467" i="27"/>
  <c r="AJ107" i="27"/>
  <c r="AJ189" i="27"/>
  <c r="BD30" i="27"/>
  <c r="BD93" i="27"/>
  <c r="BC86" i="27"/>
  <c r="AD97" i="27"/>
  <c r="AB133" i="27"/>
  <c r="AB167" i="27"/>
  <c r="AB178" i="27"/>
  <c r="AJ178" i="27"/>
  <c r="BC400" i="27"/>
  <c r="AC393" i="27"/>
  <c r="BC448" i="27"/>
  <c r="AC441" i="27"/>
  <c r="AJ448" i="27"/>
  <c r="AA504" i="27"/>
  <c r="BC522" i="27"/>
  <c r="AA541" i="27"/>
  <c r="AB551" i="27"/>
  <c r="Z589" i="27"/>
  <c r="BC366" i="27"/>
  <c r="AF411" i="27"/>
  <c r="AB596" i="27"/>
  <c r="AB670" i="27"/>
  <c r="BC22" i="27"/>
  <c r="BD22" i="27"/>
  <c r="AI23" i="27"/>
  <c r="BC33" i="27"/>
  <c r="AC34" i="27"/>
  <c r="AG34" i="27"/>
  <c r="AB93" i="27"/>
  <c r="BE93" i="27"/>
  <c r="BD96" i="27"/>
  <c r="BE107" i="27"/>
  <c r="AA108" i="27"/>
  <c r="AJ130" i="27"/>
  <c r="BC133" i="27"/>
  <c r="BC178" i="27"/>
  <c r="BD281" i="27"/>
  <c r="BD382" i="27"/>
  <c r="BD426" i="27"/>
  <c r="BD448" i="27"/>
  <c r="AF448" i="27"/>
  <c r="BD463" i="27"/>
  <c r="BD522" i="27"/>
  <c r="BE548" i="27"/>
  <c r="AF548" i="27"/>
  <c r="AB588" i="27"/>
  <c r="AA578" i="27"/>
  <c r="AB578" i="27" s="1"/>
  <c r="AB611" i="27"/>
  <c r="Y626" i="27"/>
  <c r="BE659" i="27"/>
  <c r="AB662" i="27"/>
  <c r="AI652" i="27"/>
  <c r="BE662" i="27"/>
  <c r="Y171" i="27"/>
  <c r="AA182" i="27"/>
  <c r="BC315" i="27"/>
  <c r="BC474" i="27"/>
  <c r="AC467" i="27"/>
  <c r="AB636" i="27"/>
  <c r="Y23" i="27"/>
  <c r="BD41" i="27"/>
  <c r="BC93" i="27"/>
  <c r="AC108" i="27"/>
  <c r="BC108" i="27" s="1"/>
  <c r="BD133" i="27"/>
  <c r="AF141" i="27"/>
  <c r="BE141" i="27"/>
  <c r="BD178" i="27"/>
  <c r="AD208" i="27"/>
  <c r="BD208" i="27" s="1"/>
  <c r="AB292" i="27"/>
  <c r="AF329" i="27"/>
  <c r="AE319" i="27"/>
  <c r="AJ355" i="27"/>
  <c r="BE448" i="27"/>
  <c r="AB477" i="27"/>
  <c r="Y615" i="27"/>
  <c r="AB622" i="27"/>
  <c r="BD651" i="27"/>
  <c r="AF659" i="27"/>
  <c r="BE234" i="27"/>
  <c r="AF234" i="27"/>
  <c r="AB474" i="27"/>
  <c r="Z541" i="27"/>
  <c r="AD552" i="27"/>
  <c r="BD552" i="27" s="1"/>
  <c r="AI626" i="27"/>
  <c r="AJ636" i="27"/>
  <c r="AB107" i="27"/>
  <c r="BD130" i="27"/>
  <c r="AB141" i="27"/>
  <c r="BC141" i="27"/>
  <c r="BC144" i="27"/>
  <c r="AB152" i="27"/>
  <c r="AI145" i="27"/>
  <c r="BE167" i="27"/>
  <c r="BE178" i="27"/>
  <c r="AA171" i="27"/>
  <c r="AB171" i="27" s="1"/>
  <c r="AF215" i="27"/>
  <c r="AB218" i="27"/>
  <c r="AF278" i="27"/>
  <c r="Z282" i="27"/>
  <c r="AH282" i="27"/>
  <c r="AF318" i="27"/>
  <c r="AF352" i="27"/>
  <c r="AJ374" i="27"/>
  <c r="BC411" i="27"/>
  <c r="AC404" i="27"/>
  <c r="BC477" i="27"/>
  <c r="BE485" i="27"/>
  <c r="BD614" i="27"/>
  <c r="Z615" i="27"/>
  <c r="BE252" i="27"/>
  <c r="AB300" i="27"/>
  <c r="BE315" i="27"/>
  <c r="BE326" i="27"/>
  <c r="AD356" i="27"/>
  <c r="BD366" i="27"/>
  <c r="AJ389" i="27"/>
  <c r="BE437" i="27"/>
  <c r="BE463" i="27"/>
  <c r="AJ503" i="27"/>
  <c r="BE511" i="27"/>
  <c r="AC504" i="27"/>
  <c r="BC504" i="27" s="1"/>
  <c r="AJ522" i="27"/>
  <c r="AJ551" i="27"/>
  <c r="AI589" i="27"/>
  <c r="AB614" i="27"/>
  <c r="AJ614" i="27"/>
  <c r="AH615" i="27"/>
  <c r="AJ651" i="27"/>
  <c r="AE219" i="27"/>
  <c r="AF252" i="27"/>
  <c r="BD289" i="27"/>
  <c r="AF315" i="27"/>
  <c r="AF326" i="27"/>
  <c r="BD355" i="27"/>
  <c r="AJ363" i="27"/>
  <c r="BE374" i="27"/>
  <c r="BC389" i="27"/>
  <c r="AE441" i="27"/>
  <c r="AF463" i="27"/>
  <c r="BE474" i="27"/>
  <c r="BC511" i="27"/>
  <c r="BD514" i="27"/>
  <c r="AJ515" i="27"/>
  <c r="BC551" i="27"/>
  <c r="BE588" i="27"/>
  <c r="AC589" i="27"/>
  <c r="AE589" i="27"/>
  <c r="BC614" i="27"/>
  <c r="AI615" i="27"/>
  <c r="BE625" i="27"/>
  <c r="AG208" i="27"/>
  <c r="BC208" i="27" s="1"/>
  <c r="AJ218" i="27"/>
  <c r="Y219" i="27"/>
  <c r="BC252" i="27"/>
  <c r="BD263" i="27"/>
  <c r="AD282" i="27"/>
  <c r="BD292" i="27"/>
  <c r="AB318" i="27"/>
  <c r="AB329" i="27"/>
  <c r="BD389" i="27"/>
  <c r="Y404" i="27"/>
  <c r="AG404" i="27"/>
  <c r="AB429" i="27"/>
  <c r="AG441" i="27"/>
  <c r="AF474" i="27"/>
  <c r="BE478" i="27"/>
  <c r="AB485" i="27"/>
  <c r="Y578" i="27"/>
  <c r="BE604" i="27"/>
  <c r="AC615" i="27"/>
  <c r="BC622" i="27"/>
  <c r="AF625" i="27"/>
  <c r="BC633" i="27"/>
  <c r="AB648" i="27"/>
  <c r="AJ659" i="27"/>
  <c r="BC218" i="27"/>
  <c r="AC219" i="27"/>
  <c r="AB244" i="27"/>
  <c r="AJ252" i="27"/>
  <c r="BD278" i="27"/>
  <c r="AG282" i="27"/>
  <c r="AB326" i="27"/>
  <c r="BD326" i="27"/>
  <c r="AH356" i="27"/>
  <c r="AG367" i="27"/>
  <c r="AH367" i="27"/>
  <c r="AB392" i="27"/>
  <c r="AA393" i="27"/>
  <c r="BD411" i="27"/>
  <c r="AH404" i="27"/>
  <c r="BD404" i="27" s="1"/>
  <c r="AH441" i="27"/>
  <c r="BD515" i="27"/>
  <c r="AG615" i="27"/>
  <c r="Z34" i="27"/>
  <c r="AA34" i="27"/>
  <c r="BC41" i="27"/>
  <c r="AJ19" i="27"/>
  <c r="BE41" i="27"/>
  <c r="AJ41" i="27"/>
  <c r="AJ318" i="27"/>
  <c r="BC363" i="27"/>
  <c r="AG356" i="27"/>
  <c r="Z652" i="27"/>
  <c r="BC16" i="27"/>
  <c r="AB19" i="27"/>
  <c r="AB33" i="27"/>
  <c r="AH34" i="27"/>
  <c r="AJ93" i="27"/>
  <c r="AB96" i="27"/>
  <c r="AE97" i="27"/>
  <c r="BC104" i="27"/>
  <c r="AF107" i="27"/>
  <c r="BC130" i="27"/>
  <c r="Z134" i="27"/>
  <c r="AG134" i="27"/>
  <c r="BC134" i="27" s="1"/>
  <c r="BE134" i="27"/>
  <c r="BC152" i="27"/>
  <c r="AC145" i="27"/>
  <c r="AJ152" i="27"/>
  <c r="AE171" i="27"/>
  <c r="AF178" i="27"/>
  <c r="AI182" i="27"/>
  <c r="AB215" i="27"/>
  <c r="AJ244" i="27"/>
  <c r="AA293" i="27"/>
  <c r="BD315" i="27"/>
  <c r="AF382" i="27"/>
  <c r="Y97" i="27"/>
  <c r="AB104" i="27"/>
  <c r="BD104" i="27"/>
  <c r="BD115" i="27"/>
  <c r="AF133" i="27"/>
  <c r="AA134" i="27"/>
  <c r="AH134" i="27"/>
  <c r="AJ134" i="27" s="1"/>
  <c r="BD144" i="27"/>
  <c r="AA145" i="27"/>
  <c r="AD171" i="27"/>
  <c r="AC182" i="27"/>
  <c r="BC204" i="27"/>
  <c r="AJ215" i="27"/>
  <c r="AI208" i="27"/>
  <c r="AJ208" i="27" s="1"/>
  <c r="AF245" i="27"/>
  <c r="BE245" i="27"/>
  <c r="BE281" i="27"/>
  <c r="AF281" i="27"/>
  <c r="BC392" i="27"/>
  <c r="BC382" i="27"/>
  <c r="AI393" i="27"/>
  <c r="AJ393" i="27" s="1"/>
  <c r="AJ400" i="27"/>
  <c r="BC485" i="27"/>
  <c r="AC478" i="27"/>
  <c r="BC478" i="27" s="1"/>
  <c r="AJ22" i="27"/>
  <c r="AJ30" i="27"/>
  <c r="AF41" i="27"/>
  <c r="AJ133" i="27"/>
  <c r="AB144" i="27"/>
  <c r="AJ207" i="27"/>
  <c r="Z245" i="27"/>
  <c r="BD16" i="27"/>
  <c r="AB41" i="27"/>
  <c r="BE16" i="27"/>
  <c r="AD19" i="27"/>
  <c r="AA23" i="27"/>
  <c r="AD34" i="27"/>
  <c r="AJ104" i="27"/>
  <c r="BD107" i="27"/>
  <c r="AD108" i="27"/>
  <c r="AE145" i="27"/>
  <c r="AF152" i="27"/>
  <c r="BC167" i="27"/>
  <c r="AJ167" i="27"/>
  <c r="BE189" i="27"/>
  <c r="BE207" i="27"/>
  <c r="AF207" i="27"/>
  <c r="Y208" i="27"/>
  <c r="BC241" i="27"/>
  <c r="Y245" i="27"/>
  <c r="AG245" i="27"/>
  <c r="BC245" i="27" s="1"/>
  <c r="AF256" i="27"/>
  <c r="AB289" i="27"/>
  <c r="BE318" i="27"/>
  <c r="BE329" i="27"/>
  <c r="AI319" i="27"/>
  <c r="Z330" i="27"/>
  <c r="AG330" i="27"/>
  <c r="BC337" i="27"/>
  <c r="BC355" i="27"/>
  <c r="BC96" i="27"/>
  <c r="AF104" i="27"/>
  <c r="AB130" i="27"/>
  <c r="AJ204" i="27"/>
  <c r="Z208" i="27"/>
  <c r="AG219" i="27"/>
  <c r="Z256" i="27"/>
  <c r="BC263" i="27"/>
  <c r="AG256" i="27"/>
  <c r="BC256" i="27" s="1"/>
  <c r="AH256" i="27"/>
  <c r="BD256" i="27" s="1"/>
  <c r="BD266" i="27"/>
  <c r="AC19" i="27"/>
  <c r="AZ19" i="27" s="1"/>
  <c r="Z23" i="27"/>
  <c r="Y34" i="27"/>
  <c r="AE34" i="27"/>
  <c r="BE96" i="27"/>
  <c r="AD134" i="27"/>
  <c r="BD141" i="27"/>
  <c r="AJ141" i="27"/>
  <c r="AF144" i="27"/>
  <c r="AD145" i="27"/>
  <c r="Y145" i="27"/>
  <c r="AI171" i="27"/>
  <c r="Z182" i="27"/>
  <c r="AB189" i="27"/>
  <c r="BC215" i="27"/>
  <c r="AB241" i="27"/>
  <c r="Y256" i="27"/>
  <c r="AC319" i="27"/>
  <c r="BC329" i="27"/>
  <c r="AA330" i="27"/>
  <c r="AB337" i="27"/>
  <c r="AB355" i="27"/>
  <c r="AF392" i="27"/>
  <c r="BE392" i="27"/>
  <c r="AF167" i="27"/>
  <c r="BE218" i="27"/>
  <c r="AF218" i="27"/>
  <c r="AF226" i="27"/>
  <c r="AB281" i="27"/>
  <c r="BE363" i="27"/>
  <c r="AF363" i="27"/>
  <c r="AI356" i="27"/>
  <c r="AJ366" i="27"/>
  <c r="BE426" i="27"/>
  <c r="AF426" i="27"/>
  <c r="AC171" i="27"/>
  <c r="BC171" i="27" s="1"/>
  <c r="BD204" i="27"/>
  <c r="BD215" i="27"/>
  <c r="AB252" i="27"/>
  <c r="AB263" i="27"/>
  <c r="AF389" i="27"/>
  <c r="AD393" i="27"/>
  <c r="BD393" i="27" s="1"/>
  <c r="AJ414" i="27"/>
  <c r="BD537" i="27"/>
  <c r="AB226" i="27"/>
  <c r="BD241" i="27"/>
  <c r="AJ266" i="27"/>
  <c r="BC278" i="27"/>
  <c r="AI282" i="27"/>
  <c r="BE289" i="27"/>
  <c r="AJ289" i="27"/>
  <c r="AJ315" i="27"/>
  <c r="BC326" i="27"/>
  <c r="BE337" i="27"/>
  <c r="AE330" i="27"/>
  <c r="BE355" i="27"/>
  <c r="Z367" i="27"/>
  <c r="BC374" i="27"/>
  <c r="AJ382" i="27"/>
  <c r="BE400" i="27"/>
  <c r="AF400" i="27"/>
  <c r="BE411" i="27"/>
  <c r="BC466" i="27"/>
  <c r="AJ466" i="27"/>
  <c r="BC503" i="27"/>
  <c r="AE182" i="27"/>
  <c r="BE204" i="27"/>
  <c r="BE215" i="27"/>
  <c r="AB278" i="27"/>
  <c r="AC282" i="27"/>
  <c r="BE292" i="27"/>
  <c r="AJ292" i="27"/>
  <c r="Y330" i="27"/>
  <c r="AA367" i="27"/>
  <c r="AI430" i="27"/>
  <c r="AJ437" i="27"/>
  <c r="AB503" i="27"/>
  <c r="AB625" i="27"/>
  <c r="AA615" i="27"/>
  <c r="BE574" i="27"/>
  <c r="AJ574" i="27"/>
  <c r="AF403" i="27"/>
  <c r="Z404" i="27"/>
  <c r="AB426" i="27"/>
  <c r="BC437" i="27"/>
  <c r="AC430" i="27"/>
  <c r="BE466" i="27"/>
  <c r="AF648" i="27"/>
  <c r="BD648" i="27"/>
  <c r="AI256" i="27"/>
  <c r="BC426" i="27"/>
  <c r="AD430" i="27"/>
  <c r="AJ478" i="27"/>
  <c r="BD511" i="27"/>
  <c r="AD504" i="27"/>
  <c r="AI504" i="27"/>
  <c r="AJ514" i="27"/>
  <c r="Z515" i="27"/>
  <c r="AB540" i="27"/>
  <c r="AC626" i="27"/>
  <c r="BC626" i="27" s="1"/>
  <c r="BC636" i="27"/>
  <c r="AB411" i="27"/>
  <c r="AJ500" i="27"/>
  <c r="BE559" i="27"/>
  <c r="AE552" i="27"/>
  <c r="AF559" i="27"/>
  <c r="BC625" i="27"/>
  <c r="AD626" i="27"/>
  <c r="AF636" i="27"/>
  <c r="AB659" i="27"/>
  <c r="AF511" i="27"/>
  <c r="AA515" i="27"/>
  <c r="AB522" i="27"/>
  <c r="AJ537" i="27"/>
  <c r="AB548" i="27"/>
  <c r="AF574" i="27"/>
  <c r="BC574" i="27"/>
  <c r="AF577" i="27"/>
  <c r="AJ585" i="27"/>
  <c r="AJ611" i="27"/>
  <c r="AA626" i="27"/>
  <c r="BD636" i="27"/>
  <c r="AB651" i="27"/>
  <c r="Y652" i="27"/>
  <c r="BC659" i="27"/>
  <c r="AJ662" i="27"/>
  <c r="AJ477" i="27"/>
  <c r="AF485" i="27"/>
  <c r="AE504" i="27"/>
  <c r="AF514" i="27"/>
  <c r="BE540" i="27"/>
  <c r="BC548" i="27"/>
  <c r="AA552" i="27"/>
  <c r="AB559" i="27"/>
  <c r="BD574" i="27"/>
  <c r="AD578" i="27"/>
  <c r="AF585" i="27"/>
  <c r="BC585" i="27"/>
  <c r="AF588" i="27"/>
  <c r="AJ596" i="27"/>
  <c r="AF611" i="27"/>
  <c r="BC611" i="27"/>
  <c r="AF614" i="27"/>
  <c r="AJ622" i="27"/>
  <c r="AE626" i="27"/>
  <c r="AF633" i="27"/>
  <c r="BE636" i="27"/>
  <c r="BC651" i="27"/>
  <c r="AD652" i="27"/>
  <c r="AF662" i="27"/>
  <c r="BC662" i="27"/>
  <c r="AF500" i="27"/>
  <c r="BD503" i="27"/>
  <c r="BC514" i="27"/>
  <c r="BC537" i="27"/>
  <c r="AF540" i="27"/>
  <c r="AE541" i="27"/>
  <c r="AD541" i="27"/>
  <c r="BD541" i="27" s="1"/>
  <c r="AF551" i="27"/>
  <c r="BC559" i="27"/>
  <c r="AB577" i="27"/>
  <c r="BD585" i="27"/>
  <c r="AD589" i="27"/>
  <c r="AF596" i="27"/>
  <c r="BC596" i="27"/>
  <c r="BD611" i="27"/>
  <c r="AD615" i="27"/>
  <c r="AF622" i="27"/>
  <c r="AA652" i="27"/>
  <c r="BD662" i="27"/>
  <c r="BC500" i="27"/>
  <c r="BD551" i="27"/>
  <c r="BE585" i="27"/>
  <c r="BD596" i="27"/>
  <c r="BE651" i="27"/>
  <c r="AA663" i="27"/>
  <c r="BC345" i="27" l="1"/>
  <c r="AZ441" i="27"/>
  <c r="AB108" i="27"/>
  <c r="AJ604" i="27"/>
  <c r="BC652" i="27"/>
  <c r="AB430" i="27"/>
  <c r="BD123" i="27"/>
  <c r="BC197" i="27"/>
  <c r="BD626" i="27"/>
  <c r="AJ626" i="27"/>
  <c r="BE578" i="27"/>
  <c r="BC604" i="27"/>
  <c r="AJ86" i="27"/>
  <c r="BE456" i="27"/>
  <c r="BC493" i="27"/>
  <c r="BC330" i="27"/>
  <c r="BA108" i="27"/>
  <c r="BD145" i="27"/>
  <c r="BC356" i="27"/>
  <c r="BB567" i="27"/>
  <c r="BE652" i="27"/>
  <c r="AJ145" i="27"/>
  <c r="AJ456" i="27"/>
  <c r="BC541" i="27"/>
  <c r="BD319" i="27"/>
  <c r="AF467" i="27"/>
  <c r="AB441" i="27"/>
  <c r="BD641" i="27"/>
  <c r="BD86" i="27"/>
  <c r="AZ467" i="27"/>
  <c r="BA441" i="27"/>
  <c r="BC530" i="27"/>
  <c r="BC567" i="27"/>
  <c r="BD308" i="27"/>
  <c r="BD160" i="27"/>
  <c r="AZ86" i="27"/>
  <c r="BC641" i="27"/>
  <c r="AJ234" i="27"/>
  <c r="BD419" i="27"/>
  <c r="BE367" i="27"/>
  <c r="BA467" i="27"/>
  <c r="BC271" i="27"/>
  <c r="AF367" i="27"/>
  <c r="AJ419" i="27"/>
  <c r="AJ160" i="27"/>
  <c r="AB478" i="27"/>
  <c r="BB97" i="27"/>
  <c r="AF86" i="27"/>
  <c r="BC578" i="27"/>
  <c r="BC456" i="27"/>
  <c r="BD197" i="27"/>
  <c r="AJ330" i="27"/>
  <c r="BD493" i="27"/>
  <c r="AB256" i="27"/>
  <c r="AF319" i="27"/>
  <c r="AY256" i="27"/>
  <c r="BD467" i="27"/>
  <c r="BE467" i="27"/>
  <c r="AZ356" i="27"/>
  <c r="AJ271" i="27"/>
  <c r="AJ578" i="27"/>
  <c r="AZ541" i="27"/>
  <c r="AF404" i="27"/>
  <c r="BC160" i="27"/>
  <c r="BC430" i="27"/>
  <c r="BC367" i="27"/>
  <c r="AZ589" i="27"/>
  <c r="BE404" i="27"/>
  <c r="AB393" i="27"/>
  <c r="AJ641" i="27"/>
  <c r="BD282" i="27"/>
  <c r="AF356" i="27"/>
  <c r="BC467" i="27"/>
  <c r="BD182" i="27"/>
  <c r="BC419" i="27"/>
  <c r="BD615" i="27"/>
  <c r="BC393" i="27"/>
  <c r="BD578" i="27"/>
  <c r="AJ171" i="27"/>
  <c r="BC182" i="27"/>
  <c r="BC97" i="27"/>
  <c r="BD604" i="27"/>
  <c r="BC441" i="27"/>
  <c r="BD171" i="27"/>
  <c r="BD97" i="27"/>
  <c r="BD48" i="27"/>
  <c r="AJ589" i="27"/>
  <c r="AF197" i="27"/>
  <c r="BE48" i="27"/>
  <c r="AF48" i="27"/>
  <c r="BA48" i="27"/>
  <c r="AX48" i="27"/>
  <c r="BB48" i="27"/>
  <c r="AB48" i="27"/>
  <c r="AZ48" i="27"/>
  <c r="AW48" i="27"/>
  <c r="AJ23" i="27"/>
  <c r="BC23" i="27"/>
  <c r="AF19" i="27"/>
  <c r="AE12" i="27"/>
  <c r="BB12" i="27" s="1"/>
  <c r="BD23" i="27"/>
  <c r="AJ467" i="27"/>
  <c r="BE19" i="27"/>
  <c r="AJ504" i="27"/>
  <c r="BD504" i="27"/>
  <c r="BA171" i="27"/>
  <c r="AJ615" i="27"/>
  <c r="BD345" i="27"/>
  <c r="AB589" i="27"/>
  <c r="AJ12" i="27"/>
  <c r="BE589" i="27"/>
  <c r="AZ604" i="27"/>
  <c r="AJ97" i="27"/>
  <c r="BD271" i="27"/>
  <c r="AB282" i="27"/>
  <c r="AJ197" i="27"/>
  <c r="BD430" i="27"/>
  <c r="AJ282" i="27"/>
  <c r="AJ356" i="27"/>
  <c r="AJ404" i="27"/>
  <c r="AF282" i="27"/>
  <c r="BE23" i="27"/>
  <c r="AJ367" i="27"/>
  <c r="BE615" i="27"/>
  <c r="AF219" i="27"/>
  <c r="BD330" i="27"/>
  <c r="BD567" i="27"/>
  <c r="AJ652" i="27"/>
  <c r="AJ493" i="27"/>
  <c r="BE515" i="27"/>
  <c r="BD134" i="27"/>
  <c r="AJ34" i="27"/>
  <c r="AJ441" i="27"/>
  <c r="AF308" i="27"/>
  <c r="BE441" i="27"/>
  <c r="AJ345" i="27"/>
  <c r="BC589" i="27"/>
  <c r="AJ567" i="27"/>
  <c r="AJ430" i="27"/>
  <c r="AJ530" i="27"/>
  <c r="AJ182" i="27"/>
  <c r="BB330" i="27"/>
  <c r="AY330" i="27"/>
  <c r="BA86" i="27"/>
  <c r="AX86" i="27"/>
  <c r="BB641" i="27"/>
  <c r="AY641" i="27"/>
  <c r="AF578" i="27"/>
  <c r="BA271" i="27"/>
  <c r="AX271" i="27"/>
  <c r="BA182" i="27"/>
  <c r="AX182" i="27"/>
  <c r="BA134" i="27"/>
  <c r="AX134" i="27"/>
  <c r="BB382" i="27"/>
  <c r="AY382" i="27"/>
  <c r="BC615" i="27"/>
  <c r="AZ615" i="27"/>
  <c r="AW615" i="27"/>
  <c r="AZ626" i="27"/>
  <c r="AW626" i="27"/>
  <c r="BB86" i="27"/>
  <c r="AY86" i="27"/>
  <c r="BB604" i="27"/>
  <c r="AY604" i="27"/>
  <c r="BA552" i="27"/>
  <c r="AX552" i="27"/>
  <c r="AZ504" i="27"/>
  <c r="AW504" i="27"/>
  <c r="AZ367" i="27"/>
  <c r="AW367" i="27"/>
  <c r="BA626" i="27"/>
  <c r="AX626" i="27"/>
  <c r="BB589" i="27"/>
  <c r="AY589" i="27"/>
  <c r="BA19" i="27"/>
  <c r="BA219" i="27"/>
  <c r="AX219" i="27"/>
  <c r="AZ393" i="27"/>
  <c r="AZ430" i="27"/>
  <c r="BB493" i="27"/>
  <c r="AY493" i="27"/>
  <c r="AZ245" i="27"/>
  <c r="AW245" i="27"/>
  <c r="AB382" i="27"/>
  <c r="BA382" i="27"/>
  <c r="AX382" i="27"/>
  <c r="AZ271" i="27"/>
  <c r="AW271" i="27"/>
  <c r="BA530" i="27"/>
  <c r="AX530" i="27"/>
  <c r="BB419" i="27"/>
  <c r="AY419" i="27"/>
  <c r="BA308" i="27"/>
  <c r="AX308" i="27"/>
  <c r="BC319" i="27"/>
  <c r="AZ34" i="27"/>
  <c r="AW34" i="27"/>
  <c r="BA345" i="27"/>
  <c r="AX345" i="27"/>
  <c r="BB23" i="27"/>
  <c r="AY23" i="27"/>
  <c r="BB197" i="27"/>
  <c r="AY197" i="27"/>
  <c r="BB134" i="27"/>
  <c r="AY134" i="27"/>
  <c r="AZ97" i="27"/>
  <c r="AW97" i="27"/>
  <c r="AB293" i="27"/>
  <c r="AY293" i="27"/>
  <c r="BA652" i="27"/>
  <c r="AX652" i="27"/>
  <c r="AZ197" i="27"/>
  <c r="AW197" i="27"/>
  <c r="BB34" i="27"/>
  <c r="AY34" i="27"/>
  <c r="AZ404" i="27"/>
  <c r="AW404" i="27"/>
  <c r="BA641" i="27"/>
  <c r="AX641" i="27"/>
  <c r="AZ23" i="27"/>
  <c r="AW23" i="27"/>
  <c r="BA578" i="27"/>
  <c r="AZ182" i="27"/>
  <c r="AW182" i="27"/>
  <c r="BA356" i="27"/>
  <c r="BA208" i="27"/>
  <c r="AX208" i="27"/>
  <c r="AZ567" i="27"/>
  <c r="AW567" i="27"/>
  <c r="AB541" i="27"/>
  <c r="BA541" i="27"/>
  <c r="AX541" i="27"/>
  <c r="BA604" i="27"/>
  <c r="AX604" i="27"/>
  <c r="BB467" i="27"/>
  <c r="AY467" i="27"/>
  <c r="BA97" i="27"/>
  <c r="AX97" i="27"/>
  <c r="BB552" i="27"/>
  <c r="AY552" i="27"/>
  <c r="BB626" i="27"/>
  <c r="AY626" i="27"/>
  <c r="BB515" i="27"/>
  <c r="AY515" i="27"/>
  <c r="BB530" i="27"/>
  <c r="AY530" i="27"/>
  <c r="AJ256" i="27"/>
  <c r="BA404" i="27"/>
  <c r="AX404" i="27"/>
  <c r="AF441" i="27"/>
  <c r="BA197" i="27"/>
  <c r="AX197" i="27"/>
  <c r="BB160" i="27"/>
  <c r="AY160" i="27"/>
  <c r="BA23" i="27"/>
  <c r="AX23" i="27"/>
  <c r="BA256" i="27"/>
  <c r="AX256" i="27"/>
  <c r="BA245" i="27"/>
  <c r="AX245" i="27"/>
  <c r="BC145" i="27"/>
  <c r="AB34" i="27"/>
  <c r="BA34" i="27"/>
  <c r="AX34" i="27"/>
  <c r="BB393" i="27"/>
  <c r="AY393" i="27"/>
  <c r="AZ345" i="27"/>
  <c r="AW345" i="27"/>
  <c r="AZ578" i="27"/>
  <c r="AW578" i="27"/>
  <c r="BB456" i="27"/>
  <c r="AY456" i="27"/>
  <c r="BB171" i="27"/>
  <c r="AY171" i="27"/>
  <c r="AX12" i="27"/>
  <c r="BB182" i="27"/>
  <c r="AY182" i="27"/>
  <c r="BB578" i="27"/>
  <c r="AY578" i="27"/>
  <c r="BB541" i="27"/>
  <c r="AY541" i="27"/>
  <c r="AB467" i="27"/>
  <c r="AZ160" i="27"/>
  <c r="AW160" i="27"/>
  <c r="AZ478" i="27"/>
  <c r="AW478" i="27"/>
  <c r="BA319" i="27"/>
  <c r="AX319" i="27"/>
  <c r="BB478" i="27"/>
  <c r="AY478" i="27"/>
  <c r="AZ456" i="27"/>
  <c r="BB219" i="27"/>
  <c r="BB652" i="27"/>
  <c r="AY652" i="27"/>
  <c r="AZ493" i="27"/>
  <c r="AW493" i="27"/>
  <c r="BB234" i="27"/>
  <c r="AY234" i="27"/>
  <c r="BB356" i="27"/>
  <c r="AY356" i="27"/>
  <c r="BB441" i="27"/>
  <c r="AY441" i="27"/>
  <c r="BB615" i="27"/>
  <c r="AY615" i="27"/>
  <c r="BB271" i="27"/>
  <c r="AY271" i="27"/>
  <c r="BB345" i="27"/>
  <c r="AY345" i="27"/>
  <c r="AZ145" i="27"/>
  <c r="AW145" i="27"/>
  <c r="AZ123" i="27"/>
  <c r="AW123" i="27"/>
  <c r="BA234" i="27"/>
  <c r="AX234" i="27"/>
  <c r="AB97" i="27"/>
  <c r="AB567" i="27"/>
  <c r="BA567" i="27"/>
  <c r="AX567" i="27"/>
  <c r="BA615" i="27"/>
  <c r="AX615" i="27"/>
  <c r="BA282" i="27"/>
  <c r="AX282" i="27"/>
  <c r="BB108" i="27"/>
  <c r="AY108" i="27"/>
  <c r="BA589" i="27"/>
  <c r="AX589" i="27"/>
  <c r="BB123" i="27"/>
  <c r="AY123" i="27"/>
  <c r="AZ382" i="27"/>
  <c r="AW382" i="27"/>
  <c r="BA430" i="27"/>
  <c r="AZ419" i="27"/>
  <c r="AW419" i="27"/>
  <c r="AZ319" i="27"/>
  <c r="BB430" i="27"/>
  <c r="AY430" i="27"/>
  <c r="BB404" i="27"/>
  <c r="AY404" i="27"/>
  <c r="BA419" i="27"/>
  <c r="AX419" i="27"/>
  <c r="AZ530" i="27"/>
  <c r="AW530" i="27"/>
  <c r="BA160" i="27"/>
  <c r="AX160" i="27"/>
  <c r="AZ171" i="27"/>
  <c r="AW171" i="27"/>
  <c r="BB282" i="27"/>
  <c r="AY282" i="27"/>
  <c r="AB663" i="27"/>
  <c r="AY663" i="27"/>
  <c r="BA515" i="27"/>
  <c r="AX515" i="27"/>
  <c r="BB367" i="27"/>
  <c r="AY367" i="27"/>
  <c r="BA367" i="27"/>
  <c r="AX367" i="27"/>
  <c r="AZ652" i="27"/>
  <c r="AW652" i="27"/>
  <c r="BD441" i="27"/>
  <c r="AZ641" i="27"/>
  <c r="AW641" i="27"/>
  <c r="AZ330" i="27"/>
  <c r="AW330" i="27"/>
  <c r="BA493" i="27"/>
  <c r="AX493" i="27"/>
  <c r="AZ256" i="27"/>
  <c r="AW256" i="27"/>
  <c r="BE197" i="27"/>
  <c r="BA123" i="27"/>
  <c r="AX123" i="27"/>
  <c r="BA330" i="27"/>
  <c r="AX330" i="27"/>
  <c r="AZ208" i="27"/>
  <c r="AW208" i="27"/>
  <c r="AY12" i="27"/>
  <c r="BB145" i="27"/>
  <c r="AY145" i="27"/>
  <c r="AZ219" i="27"/>
  <c r="AW219" i="27"/>
  <c r="AZ308" i="27"/>
  <c r="AW308" i="27"/>
  <c r="AW12" i="27"/>
  <c r="AB504" i="27"/>
  <c r="BB504" i="27"/>
  <c r="AY504" i="27"/>
  <c r="AZ234" i="27"/>
  <c r="AW234" i="27"/>
  <c r="AZ108" i="27"/>
  <c r="AW108" i="27"/>
  <c r="AZ552" i="27"/>
  <c r="AW552" i="27"/>
  <c r="BB308" i="27"/>
  <c r="AY308" i="27"/>
  <c r="AZ282" i="27"/>
  <c r="AW282" i="27"/>
  <c r="AF23" i="27"/>
  <c r="BA504" i="27"/>
  <c r="BA393" i="27"/>
  <c r="BA145" i="27"/>
  <c r="BB319" i="27"/>
  <c r="AY319" i="27"/>
  <c r="AB319" i="27"/>
  <c r="BA456" i="27"/>
  <c r="AB604" i="27"/>
  <c r="BC308" i="27"/>
  <c r="BC34" i="27"/>
  <c r="BD530" i="27"/>
  <c r="AF393" i="27"/>
  <c r="AB404" i="27"/>
  <c r="BD356" i="27"/>
  <c r="AF604" i="27"/>
  <c r="BE567" i="27"/>
  <c r="BD367" i="27"/>
  <c r="BC404" i="27"/>
  <c r="BE86" i="27"/>
  <c r="AB456" i="27"/>
  <c r="AF208" i="27"/>
  <c r="BD456" i="27"/>
  <c r="BE626" i="27"/>
  <c r="AF626" i="27"/>
  <c r="AB419" i="27"/>
  <c r="AB367" i="27"/>
  <c r="AB23" i="27"/>
  <c r="AB626" i="27"/>
  <c r="AF345" i="27"/>
  <c r="BE345" i="27"/>
  <c r="AF108" i="27"/>
  <c r="BD108" i="27"/>
  <c r="BE171" i="27"/>
  <c r="AF171" i="27"/>
  <c r="AB652" i="27"/>
  <c r="AF567" i="27"/>
  <c r="AF419" i="27"/>
  <c r="BE419" i="27"/>
  <c r="BE282" i="27"/>
  <c r="BE256" i="27"/>
  <c r="AB197" i="27"/>
  <c r="BE97" i="27"/>
  <c r="AF97" i="27"/>
  <c r="AB86" i="27"/>
  <c r="AF493" i="27"/>
  <c r="BE493" i="27"/>
  <c r="BE319" i="27"/>
  <c r="AJ319" i="27"/>
  <c r="AB145" i="27"/>
  <c r="AB552" i="27"/>
  <c r="AB493" i="27"/>
  <c r="AB271" i="27"/>
  <c r="BE182" i="27"/>
  <c r="AF182" i="27"/>
  <c r="AF145" i="27"/>
  <c r="BE145" i="27"/>
  <c r="BD19" i="27"/>
  <c r="AD12" i="27"/>
  <c r="BE382" i="27"/>
  <c r="AJ308" i="27"/>
  <c r="BE308" i="27"/>
  <c r="AF641" i="27"/>
  <c r="BE641" i="27"/>
  <c r="BD589" i="27"/>
  <c r="AF615" i="27"/>
  <c r="AB641" i="27"/>
  <c r="AB615" i="27"/>
  <c r="BD234" i="27"/>
  <c r="AF330" i="27"/>
  <c r="BE330" i="27"/>
  <c r="BE160" i="27"/>
  <c r="AF160" i="27"/>
  <c r="AB330" i="27"/>
  <c r="AB208" i="27"/>
  <c r="AB182" i="27"/>
  <c r="AC12" i="27"/>
  <c r="AZ12" i="27" s="1"/>
  <c r="BC19" i="27"/>
  <c r="AB12" i="27"/>
  <c r="AB134" i="27"/>
  <c r="BE541" i="27"/>
  <c r="AF541" i="27"/>
  <c r="AB345" i="27"/>
  <c r="AB160" i="27"/>
  <c r="AF134" i="27"/>
  <c r="BD652" i="27"/>
  <c r="AF652" i="27"/>
  <c r="AB515" i="27"/>
  <c r="AF552" i="27"/>
  <c r="BE552" i="27"/>
  <c r="BE530" i="27"/>
  <c r="AF530" i="27"/>
  <c r="AB530" i="27"/>
  <c r="AB308" i="27"/>
  <c r="AB234" i="27"/>
  <c r="BE123" i="27"/>
  <c r="AF123" i="27"/>
  <c r="AB245" i="27"/>
  <c r="AF504" i="27"/>
  <c r="BE504" i="27"/>
  <c r="AF589" i="27"/>
  <c r="AF430" i="27"/>
  <c r="BE430" i="27"/>
  <c r="BC282" i="27"/>
  <c r="AF34" i="27"/>
  <c r="BE34" i="27"/>
  <c r="BD34" i="27"/>
  <c r="AF271" i="27"/>
  <c r="BE271" i="27"/>
  <c r="BE393" i="27"/>
  <c r="BE356" i="27"/>
  <c r="BE208" i="27"/>
  <c r="AB123" i="27"/>
  <c r="BE12" i="27" l="1"/>
  <c r="AF12" i="27"/>
  <c r="BA12" i="27"/>
  <c r="BC12" i="27"/>
  <c r="BD12" i="27"/>
</calcChain>
</file>

<file path=xl/sharedStrings.xml><?xml version="1.0" encoding="utf-8"?>
<sst xmlns="http://schemas.openxmlformats.org/spreadsheetml/2006/main" count="1217" uniqueCount="167">
  <si>
    <t>16</t>
  </si>
  <si>
    <t>TOTALES</t>
  </si>
  <si>
    <t>EJECUCIÓN PRESUPUESTO GASTOS DEL ESTADO EN I+D+I POR CAPÍTULO</t>
  </si>
  <si>
    <r>
      <t xml:space="preserve">CREDITOS INICIALES
</t>
    </r>
    <r>
      <rPr>
        <sz val="9"/>
        <color theme="1"/>
        <rFont val="Arial"/>
        <family val="2"/>
      </rPr>
      <t>(1)</t>
    </r>
  </si>
  <si>
    <r>
      <t xml:space="preserve">OBLIGACIONES RECONOCIDAS NETAS
</t>
    </r>
    <r>
      <rPr>
        <sz val="9"/>
        <color theme="1"/>
        <rFont val="Arial"/>
        <family val="2"/>
      </rPr>
      <t>(3)</t>
    </r>
  </si>
  <si>
    <r>
      <t xml:space="preserve">CREDITOS INICIALES
</t>
    </r>
    <r>
      <rPr>
        <sz val="9"/>
        <color theme="1"/>
        <rFont val="Arial"/>
        <family val="2"/>
      </rPr>
      <t>(4)</t>
    </r>
  </si>
  <si>
    <r>
      <t xml:space="preserve">CREDITOS DEFINITIVOS
</t>
    </r>
    <r>
      <rPr>
        <sz val="9"/>
        <color theme="1"/>
        <rFont val="Arial"/>
        <family val="2"/>
      </rPr>
      <t>(5)</t>
    </r>
  </si>
  <si>
    <r>
      <t xml:space="preserve">OBLIGACIONES RECONOCIDAS NETAS
</t>
    </r>
    <r>
      <rPr>
        <sz val="9"/>
        <color theme="1"/>
        <rFont val="Arial"/>
        <family val="2"/>
      </rPr>
      <t>(6)</t>
    </r>
  </si>
  <si>
    <r>
      <t xml:space="preserve">CREDITOS INICIALES
</t>
    </r>
    <r>
      <rPr>
        <sz val="9"/>
        <color theme="1"/>
        <rFont val="Arial"/>
        <family val="2"/>
      </rPr>
      <t>(7)</t>
    </r>
  </si>
  <si>
    <r>
      <t xml:space="preserve">CREDITOS DEFINITIVOS
</t>
    </r>
    <r>
      <rPr>
        <sz val="9"/>
        <color theme="1"/>
        <rFont val="Arial"/>
        <family val="2"/>
      </rPr>
      <t>(8)</t>
    </r>
  </si>
  <si>
    <r>
      <t xml:space="preserve">OBLIGACIONES RECONOCIDAS NETAS
</t>
    </r>
    <r>
      <rPr>
        <sz val="9"/>
        <color theme="1"/>
        <rFont val="Arial"/>
        <family val="2"/>
      </rPr>
      <t>(9)</t>
    </r>
  </si>
  <si>
    <t>1. GASTOS DE PERSONAL</t>
  </si>
  <si>
    <t>2. GASTOS EN BIENES Y SERVICIOS</t>
  </si>
  <si>
    <t>3. GASTOS FINANCIEROS</t>
  </si>
  <si>
    <t>4. TRANSFERENCIAS CORRIENTES</t>
  </si>
  <si>
    <t>6. INVERSIONES REALES</t>
  </si>
  <si>
    <t>7. TRANSFERENCIAS DE CAPITAL</t>
  </si>
  <si>
    <t xml:space="preserve">		TOTAL OPERACIONES NO FINANCIERAS</t>
  </si>
  <si>
    <t>8. ACTIVOS FINANCIEROS</t>
  </si>
  <si>
    <t>9. PASIVOS FINANCIEROS</t>
  </si>
  <si>
    <t xml:space="preserve">		TOTAL OPERACIONES FINANCIERAS</t>
  </si>
  <si>
    <t>TOTALES GASTOS I+D+I</t>
  </si>
  <si>
    <t>12</t>
  </si>
  <si>
    <t>10</t>
  </si>
  <si>
    <t>13</t>
  </si>
  <si>
    <t>14</t>
  </si>
  <si>
    <t>15</t>
  </si>
  <si>
    <t>17</t>
  </si>
  <si>
    <t>%</t>
  </si>
  <si>
    <t>POLÍTICA DE GASTOS 46
CRÉDITOS INICIALES</t>
  </si>
  <si>
    <r>
      <t xml:space="preserve">TOTAL
</t>
    </r>
    <r>
      <rPr>
        <sz val="11"/>
        <color theme="1"/>
        <rFont val="Calibri"/>
        <family val="2"/>
        <scheme val="minor"/>
      </rPr>
      <t>(1)</t>
    </r>
  </si>
  <si>
    <r>
      <t xml:space="preserve">TOTAL
</t>
    </r>
    <r>
      <rPr>
        <sz val="11"/>
        <color theme="1"/>
        <rFont val="Calibri"/>
        <family val="2"/>
        <scheme val="minor"/>
      </rPr>
      <t>(2)</t>
    </r>
  </si>
  <si>
    <t>2019-2018</t>
  </si>
  <si>
    <t>2018-2017</t>
  </si>
  <si>
    <r>
      <t xml:space="preserve">TOTAL
</t>
    </r>
    <r>
      <rPr>
        <sz val="11"/>
        <color theme="1"/>
        <rFont val="Calibri"/>
        <family val="2"/>
        <scheme val="minor"/>
      </rPr>
      <t>(3)</t>
    </r>
  </si>
  <si>
    <t>INTENSIDAD</t>
  </si>
  <si>
    <r>
      <t xml:space="preserve">CRÉDITOS INICIALES
</t>
    </r>
    <r>
      <rPr>
        <sz val="9"/>
        <color theme="1"/>
        <rFont val="Arial"/>
        <family val="2"/>
      </rPr>
      <t>(1)</t>
    </r>
  </si>
  <si>
    <r>
      <t xml:space="preserve">CRÉDITOS DEFINITIVOS
</t>
    </r>
    <r>
      <rPr>
        <sz val="9"/>
        <color theme="1"/>
        <rFont val="Arial"/>
        <family val="2"/>
      </rPr>
      <t>(2)</t>
    </r>
  </si>
  <si>
    <t>Millones de euros</t>
  </si>
  <si>
    <r>
      <t xml:space="preserve">% EJECUCIÓN
</t>
    </r>
    <r>
      <rPr>
        <sz val="9"/>
        <color theme="1"/>
        <rFont val="Arial"/>
        <family val="2"/>
      </rPr>
      <t>3/2</t>
    </r>
  </si>
  <si>
    <t>COMUNIDAD AUTÓNOMA</t>
  </si>
  <si>
    <t>Asturias, Principado de</t>
  </si>
  <si>
    <t>11</t>
  </si>
  <si>
    <t>1</t>
  </si>
  <si>
    <t>3</t>
  </si>
  <si>
    <t>6</t>
  </si>
  <si>
    <t>4</t>
  </si>
  <si>
    <t xml:space="preserve">Aragón </t>
  </si>
  <si>
    <t>Balears, Illes</t>
  </si>
  <si>
    <t>Canarias</t>
  </si>
  <si>
    <t>8</t>
  </si>
  <si>
    <t>Castilla y León</t>
  </si>
  <si>
    <t>7</t>
  </si>
  <si>
    <t>9</t>
  </si>
  <si>
    <t>2</t>
  </si>
  <si>
    <t>Cataluña</t>
  </si>
  <si>
    <t>Extremadura</t>
  </si>
  <si>
    <t>Castilla - La Mancha</t>
  </si>
  <si>
    <t>Comunitat Valenciana</t>
  </si>
  <si>
    <t>Galicia</t>
  </si>
  <si>
    <t>Madrid, Comunidad de</t>
  </si>
  <si>
    <t>Murcia, Región de</t>
  </si>
  <si>
    <t>Navarra, Comunidad Foral de</t>
  </si>
  <si>
    <t>País Vasco</t>
  </si>
  <si>
    <t>Rioja, La</t>
  </si>
  <si>
    <r>
      <rPr>
        <i/>
        <u/>
        <sz val="11"/>
        <rFont val="Calibri"/>
        <family val="2"/>
        <scheme val="minor"/>
      </rPr>
      <t>Nota:</t>
    </r>
    <r>
      <rPr>
        <i/>
        <sz val="11"/>
        <rFont val="Calibri"/>
        <family val="2"/>
        <scheme val="minor"/>
      </rPr>
      <t xml:space="preserve"> La Fuente de los Presupuestos Totales de las CC.AA. es la Secretaría General de Financiación Autonómica y Local</t>
    </r>
  </si>
  <si>
    <t>5</t>
  </si>
  <si>
    <t>EJECUCIÓN PRESUPUESTO GASTOS DE CC.AA. POR SUBSECTORES</t>
  </si>
  <si>
    <r>
      <rPr>
        <b/>
        <sz val="11"/>
        <color theme="1"/>
        <rFont val="Calibri"/>
        <family val="2"/>
        <scheme val="minor"/>
      </rPr>
      <t xml:space="preserve">1. PRESUPUESTO DE GASTOS EN I+D+I DE CC.AA.
</t>
    </r>
    <r>
      <rPr>
        <i/>
        <sz val="11"/>
        <color theme="1"/>
        <rFont val="Calibri"/>
        <family val="2"/>
        <scheme val="minor"/>
      </rPr>
      <t>Fuente: Presupuestos CC.AA.</t>
    </r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</si>
  <si>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Se han excluido de la Política de Gasto 46 aquellos programas que, aunque están incluidos en la PG46 (o sus homólogos) en los presupuestos de la C.A., tienen una finalidad distinta a I+D+I. En particular se han excluidos aquellos programas de gasto que se destinan a estadística, cartografía, sociedad de la información, administración electrónica e innovación y evaluación educativa, salvo aquellos créditos que la C.A. ha indicado destinarse específicamente a I+D+I.</t>
    </r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</si>
  <si>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Se excluyen también de la PG46 aquellas partidas presupuestarias que la C.A. específicamente ha indicado no destinarse a gastos de I+D+I.</t>
    </r>
  </si>
  <si>
    <t>TOTALES POLÍTICA DE GASTO 46</t>
  </si>
  <si>
    <t>TOTALES OTROS PROGRAMAS DE GASTO</t>
  </si>
  <si>
    <r>
      <rPr>
        <i/>
        <u/>
        <sz val="11"/>
        <rFont val="Calibri"/>
        <family val="2"/>
        <scheme val="minor"/>
      </rPr>
      <t>Nota</t>
    </r>
    <r>
      <rPr>
        <i/>
        <sz val="11"/>
        <rFont val="Calibri"/>
        <family val="2"/>
        <scheme val="minor"/>
      </rPr>
      <t xml:space="preserve">: En esta tabla sólo se recogen los programas de gasto identificados como Política de Gasto  46 por la C.A. y que efectivamente se destinan a gastos en I+D+I. Los créditos se presentan desagregados en operaciones financieras y no financieras y se incluye adicionalmente la desagregación de los capítulos 7 y 8. </t>
    </r>
  </si>
  <si>
    <t>Castilla-La Mancha</t>
  </si>
  <si>
    <r>
      <t xml:space="preserve">CREDITOS INICIALES
</t>
    </r>
    <r>
      <rPr>
        <sz val="9"/>
        <color theme="1"/>
        <rFont val="Arial"/>
        <family val="2"/>
      </rPr>
      <t>(10)</t>
    </r>
  </si>
  <si>
    <r>
      <t xml:space="preserve">CREDITOS DEFINITIVOS
</t>
    </r>
    <r>
      <rPr>
        <sz val="9"/>
        <color theme="1"/>
        <rFont val="Arial"/>
        <family val="2"/>
      </rPr>
      <t>(11)</t>
    </r>
  </si>
  <si>
    <r>
      <t xml:space="preserve">OBLIGACIONES RECONOCIDAS NETAS
</t>
    </r>
    <r>
      <rPr>
        <sz val="9"/>
        <color theme="1"/>
        <rFont val="Arial"/>
        <family val="2"/>
      </rPr>
      <t>(12)</t>
    </r>
  </si>
  <si>
    <t>2020-2019</t>
  </si>
  <si>
    <r>
      <t xml:space="preserve">TOTAL
</t>
    </r>
    <r>
      <rPr>
        <sz val="11"/>
        <color theme="1"/>
        <rFont val="Calibri"/>
        <family val="2"/>
        <scheme val="minor"/>
      </rPr>
      <t>(4)</t>
    </r>
  </si>
  <si>
    <t>TASAS DE VARIACIÓN ANUAL</t>
  </si>
  <si>
    <t>TOTALES CC.AA.</t>
  </si>
  <si>
    <t>TASA DE VARIACIÓN ANUAL</t>
  </si>
  <si>
    <t>TOTALES FGU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</si>
  <si>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Se incluyen los Fondos Generales Universitarios (FGU)</t>
    </r>
  </si>
  <si>
    <r>
      <rPr>
        <i/>
        <u/>
        <sz val="11"/>
        <rFont val="Calibri"/>
        <family val="2"/>
        <scheme val="minor"/>
      </rPr>
      <t>Nota:</t>
    </r>
    <r>
      <rPr>
        <i/>
        <sz val="11"/>
        <rFont val="Calibri"/>
        <family val="2"/>
        <scheme val="minor"/>
      </rPr>
      <t xml:space="preserve"> En el caso de Andalucía, se excluyen algunas partidas presupuestarias de la F46 que están incluidas en los Fondos Generales Universitarios.</t>
    </r>
  </si>
  <si>
    <r>
      <t xml:space="preserve">% EJECUCIÓN
</t>
    </r>
    <r>
      <rPr>
        <sz val="9"/>
        <color theme="1"/>
        <rFont val="Arial"/>
        <family val="2"/>
      </rPr>
      <t>6/5</t>
    </r>
  </si>
  <si>
    <r>
      <t xml:space="preserve">% EJECUCIÓN
</t>
    </r>
    <r>
      <rPr>
        <sz val="9"/>
        <color theme="1"/>
        <rFont val="Arial"/>
        <family val="2"/>
      </rPr>
      <t>12/11</t>
    </r>
  </si>
  <si>
    <r>
      <t xml:space="preserve">% EJECUCIÓN
</t>
    </r>
    <r>
      <rPr>
        <sz val="9"/>
        <color theme="1"/>
        <rFont val="Arial"/>
        <family val="2"/>
      </rPr>
      <t>9/8</t>
    </r>
  </si>
  <si>
    <r>
      <t xml:space="preserve">CREDITOS INICIALES
</t>
    </r>
    <r>
      <rPr>
        <sz val="9"/>
        <color theme="1"/>
        <rFont val="Arial"/>
        <family val="2"/>
      </rPr>
      <t>(13)</t>
    </r>
  </si>
  <si>
    <r>
      <t xml:space="preserve">CREDITOS DEFINITIVOS
</t>
    </r>
    <r>
      <rPr>
        <sz val="9"/>
        <color theme="1"/>
        <rFont val="Arial"/>
        <family val="2"/>
      </rPr>
      <t>(14)</t>
    </r>
  </si>
  <si>
    <r>
      <t xml:space="preserve">OBLIGACIONES RECONOCIDAS NETAS
</t>
    </r>
    <r>
      <rPr>
        <sz val="9"/>
        <color theme="1"/>
        <rFont val="Arial"/>
        <family val="2"/>
      </rPr>
      <t>(15)</t>
    </r>
  </si>
  <si>
    <r>
      <t xml:space="preserve">% EJECUCIÓN
</t>
    </r>
    <r>
      <rPr>
        <sz val="9"/>
        <color theme="1"/>
        <rFont val="Arial"/>
        <family val="2"/>
      </rPr>
      <t>15/14</t>
    </r>
  </si>
  <si>
    <t>2021-2020</t>
  </si>
  <si>
    <t xml:space="preserve">Andalucía </t>
  </si>
  <si>
    <t xml:space="preserve">Cantabria </t>
  </si>
  <si>
    <r>
      <t xml:space="preserve">TOTAL
</t>
    </r>
    <r>
      <rPr>
        <sz val="11"/>
        <color theme="1"/>
        <rFont val="Calibri"/>
        <family val="2"/>
        <scheme val="minor"/>
      </rPr>
      <t>(5)</t>
    </r>
  </si>
  <si>
    <r>
      <t xml:space="preserve">PRES. TOTAL
</t>
    </r>
    <r>
      <rPr>
        <sz val="11"/>
        <color theme="1"/>
        <rFont val="Calibri"/>
        <family val="2"/>
        <scheme val="minor"/>
      </rPr>
      <t>(9)</t>
    </r>
  </si>
  <si>
    <r>
      <t xml:space="preserve">PRES. TOTAL
</t>
    </r>
    <r>
      <rPr>
        <sz val="11"/>
        <color theme="1"/>
        <rFont val="Calibri"/>
        <family val="2"/>
        <scheme val="minor"/>
      </rPr>
      <t>(10)</t>
    </r>
  </si>
  <si>
    <t>TABLA 1.1. Ejecución del presupuesto de gastos en I+D+I de CC.AA. Desagregado por capítulos y Políticas de Gasto. Porcentaje de ejecución y tasa de variación anual.</t>
  </si>
  <si>
    <t>Ejecución del presupuesto de gastos en I+D+I de CC.AA. Desagregado por capítulos y Políticas de Gasto. Porcentaje de ejecución y tasa de variación anual.</t>
  </si>
  <si>
    <t>Política de Gasto 46 de los Presupuestos de CC.AA. Créditos iniciales, tasa de variación anual e intensidad respecto al presupuesto total. Desagregación económica (operaciones no financieras/operaciones financieras/cap.7/cap.8)</t>
  </si>
  <si>
    <t xml:space="preserve"> </t>
  </si>
  <si>
    <r>
      <t xml:space="preserve">CREDITOS INICIALES
</t>
    </r>
    <r>
      <rPr>
        <sz val="9"/>
        <color theme="1"/>
        <rFont val="Arial"/>
        <family val="2"/>
      </rPr>
      <t>(16)</t>
    </r>
  </si>
  <si>
    <r>
      <t xml:space="preserve">CREDITOS DEFINITIVOS
</t>
    </r>
    <r>
      <rPr>
        <sz val="9"/>
        <color theme="1"/>
        <rFont val="Arial"/>
        <family val="2"/>
      </rPr>
      <t>(17)</t>
    </r>
  </si>
  <si>
    <r>
      <t xml:space="preserve">OBLIGACIONES RECONOCIDAS NETAS
</t>
    </r>
    <r>
      <rPr>
        <sz val="9"/>
        <color theme="1"/>
        <rFont val="Arial"/>
        <family val="2"/>
      </rPr>
      <t>(18)</t>
    </r>
  </si>
  <si>
    <r>
      <t xml:space="preserve">% EJECUCIÓN
</t>
    </r>
    <r>
      <rPr>
        <sz val="9"/>
        <color theme="1"/>
        <rFont val="Arial"/>
        <family val="2"/>
      </rPr>
      <t>18/17</t>
    </r>
  </si>
  <si>
    <t>2022-2021</t>
  </si>
  <si>
    <r>
      <t xml:space="preserve">TOTAL
</t>
    </r>
    <r>
      <rPr>
        <sz val="11"/>
        <color theme="1"/>
        <rFont val="Calibri"/>
        <family val="2"/>
        <scheme val="minor"/>
      </rPr>
      <t>(6)</t>
    </r>
  </si>
  <si>
    <r>
      <t xml:space="preserve">PRES. TOTAL
</t>
    </r>
    <r>
      <rPr>
        <sz val="11"/>
        <color theme="1"/>
        <rFont val="Calibri"/>
        <family val="2"/>
        <scheme val="minor"/>
      </rPr>
      <t>(11)</t>
    </r>
  </si>
  <si>
    <r>
      <t xml:space="preserve">PRES. TOTAL
</t>
    </r>
    <r>
      <rPr>
        <sz val="11"/>
        <color theme="1"/>
        <rFont val="Calibri"/>
        <family val="2"/>
        <scheme val="minor"/>
      </rPr>
      <t>(12)</t>
    </r>
  </si>
  <si>
    <t>TABLA 1.2. Presupuestos de gasto en I+D+I de CC.AA.- créditos iniciales. Variación anual e intensidad respecto al presupuesto total. Desagregación económica (operaciones no financieras/operaciones financieras/cap.7/cap.8).</t>
  </si>
  <si>
    <t>TABLA 1.2.bis Política de Gasto 46 de los Presupuestos de CC.AA.- créditos iniciales. Variación anual e intensidad respecto al presupuesto total. Desagregación económica (operaciones no financieras/operaciones financieras/cap.7/cap.8).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</si>
  <si>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No se incluyen los fondos MRR. Pueden consultarse en la pestaña MRR.</t>
    </r>
  </si>
  <si>
    <t>Ejecución de los presupuestos de gastos en I+D+I de CC.AA. de los fondos procedentes del MRR.</t>
  </si>
  <si>
    <t>TABLA MRR: Ejecución de los presupuestos de gastos en I+D+I de CC.AA. de los fondos procedentes del MRR.</t>
  </si>
  <si>
    <t>Total CC.AA.</t>
  </si>
  <si>
    <r>
      <t xml:space="preserve">CREDITOS INICIALES
</t>
    </r>
    <r>
      <rPr>
        <sz val="9"/>
        <color theme="1"/>
        <rFont val="Arial"/>
        <family val="2"/>
      </rPr>
      <t>(19)</t>
    </r>
  </si>
  <si>
    <r>
      <t xml:space="preserve">CREDITOS DEFINITIVOS
</t>
    </r>
    <r>
      <rPr>
        <sz val="9"/>
        <color theme="1"/>
        <rFont val="Arial"/>
        <family val="2"/>
      </rPr>
      <t>(20)</t>
    </r>
  </si>
  <si>
    <r>
      <t xml:space="preserve">OBLIGACIONES RECONOCIDAS NETAS
</t>
    </r>
    <r>
      <rPr>
        <sz val="9"/>
        <color theme="1"/>
        <rFont val="Arial"/>
        <family val="2"/>
      </rPr>
      <t>(21)</t>
    </r>
  </si>
  <si>
    <r>
      <t xml:space="preserve">CREDITOS DEFINITIVOS
</t>
    </r>
    <r>
      <rPr>
        <sz val="9"/>
        <color theme="1"/>
        <rFont val="Arial"/>
        <family val="2"/>
      </rPr>
      <t>(2)</t>
    </r>
  </si>
  <si>
    <r>
      <t xml:space="preserve">TOTAL
</t>
    </r>
    <r>
      <rPr>
        <sz val="11"/>
        <color theme="1"/>
        <rFont val="Calibri"/>
        <family val="2"/>
        <scheme val="minor"/>
      </rPr>
      <t>(7)</t>
    </r>
  </si>
  <si>
    <r>
      <t xml:space="preserve">PRES. TOTAL
</t>
    </r>
    <r>
      <rPr>
        <sz val="11"/>
        <color theme="1"/>
        <rFont val="Calibri"/>
        <family val="2"/>
        <scheme val="minor"/>
      </rPr>
      <t>(13)</t>
    </r>
  </si>
  <si>
    <t>Presupuestos de Gasto en I+D+I de CC.AA. Créditos iniciales, tasa de variación anual e intensidad respecto al presupuesto total. Desagregación económica (operaciones no financieras/operaciones financieras/cap.7/cap.8)</t>
  </si>
  <si>
    <r>
      <rPr>
        <i/>
        <u/>
        <sz val="11"/>
        <rFont val="Calibri"/>
        <family val="2"/>
        <scheme val="minor"/>
      </rPr>
      <t>Nota</t>
    </r>
    <r>
      <rPr>
        <i/>
        <sz val="11"/>
        <rFont val="Calibri"/>
        <family val="2"/>
        <scheme val="minor"/>
      </rPr>
      <t xml:space="preserve">: En esta tabla se recogen todos los presupuestos de gasto destinados a I+D+I por la C.A. Los créditos se presentan desagregados en operaciones financieras y no financieras y se incluye adicionalmente la desagregación de los capítulos 7 y 8. </t>
    </r>
  </si>
  <si>
    <t>Cantabria</t>
  </si>
  <si>
    <t>2023-2022</t>
  </si>
  <si>
    <t>2024 (P)</t>
  </si>
  <si>
    <r>
      <t xml:space="preserve">2024(P)-2023 (C.I.)
</t>
    </r>
    <r>
      <rPr>
        <sz val="9"/>
        <color theme="1"/>
        <rFont val="Arial"/>
        <family val="2"/>
      </rPr>
      <t>1/4</t>
    </r>
  </si>
  <si>
    <r>
      <t xml:space="preserve">2024(P)-2023 (C.D.)
</t>
    </r>
    <r>
      <rPr>
        <sz val="9"/>
        <color theme="1"/>
        <rFont val="Arial"/>
        <family val="2"/>
      </rPr>
      <t>2/5</t>
    </r>
  </si>
  <si>
    <r>
      <t xml:space="preserve">2024(P)-2023 (ORN)
</t>
    </r>
    <r>
      <rPr>
        <sz val="9"/>
        <color theme="1"/>
        <rFont val="Arial"/>
        <family val="2"/>
      </rPr>
      <t>3/6</t>
    </r>
  </si>
  <si>
    <r>
      <t xml:space="preserve">2023-2022 (C.I.)
</t>
    </r>
    <r>
      <rPr>
        <sz val="9"/>
        <color theme="1"/>
        <rFont val="Arial"/>
        <family val="2"/>
      </rPr>
      <t>4/7</t>
    </r>
  </si>
  <si>
    <r>
      <t xml:space="preserve">2023-2022 (C.D.)
</t>
    </r>
    <r>
      <rPr>
        <sz val="9"/>
        <color theme="1"/>
        <rFont val="Arial"/>
        <family val="2"/>
      </rPr>
      <t>5/8</t>
    </r>
  </si>
  <si>
    <r>
      <t xml:space="preserve">2023-2022 (ORN)
</t>
    </r>
    <r>
      <rPr>
        <sz val="9"/>
        <color theme="1"/>
        <rFont val="Arial"/>
        <family val="2"/>
      </rPr>
      <t>6/9</t>
    </r>
  </si>
  <si>
    <r>
      <t xml:space="preserve">2022-2021 (C.I.)
</t>
    </r>
    <r>
      <rPr>
        <sz val="9"/>
        <color theme="1"/>
        <rFont val="Arial"/>
        <family val="2"/>
      </rPr>
      <t>7/10</t>
    </r>
  </si>
  <si>
    <r>
      <t xml:space="preserve">2022-2021 (C.D.)
</t>
    </r>
    <r>
      <rPr>
        <sz val="9"/>
        <color theme="1"/>
        <rFont val="Arial"/>
        <family val="2"/>
      </rPr>
      <t>8/11</t>
    </r>
  </si>
  <si>
    <r>
      <t xml:space="preserve">2022-2021 (ORN)
</t>
    </r>
    <r>
      <rPr>
        <sz val="9"/>
        <color theme="1"/>
        <rFont val="Arial"/>
        <family val="2"/>
      </rPr>
      <t>9/12</t>
    </r>
  </si>
  <si>
    <r>
      <t xml:space="preserve">2021-2020 (C.I.)
</t>
    </r>
    <r>
      <rPr>
        <sz val="9"/>
        <color theme="1"/>
        <rFont val="Arial"/>
        <family val="2"/>
      </rPr>
      <t>10/13</t>
    </r>
  </si>
  <si>
    <r>
      <t xml:space="preserve">2021-2020 (C.D.)
</t>
    </r>
    <r>
      <rPr>
        <sz val="9"/>
        <color theme="1"/>
        <rFont val="Arial"/>
        <family val="2"/>
      </rPr>
      <t>11/14</t>
    </r>
  </si>
  <si>
    <r>
      <t xml:space="preserve">2021-2020 (ORN)
</t>
    </r>
    <r>
      <rPr>
        <sz val="9"/>
        <color theme="1"/>
        <rFont val="Arial"/>
        <family val="2"/>
      </rPr>
      <t>12/15</t>
    </r>
  </si>
  <si>
    <r>
      <t xml:space="preserve">2020-2019 (C.I.)
</t>
    </r>
    <r>
      <rPr>
        <sz val="9"/>
        <color theme="1"/>
        <rFont val="Arial"/>
        <family val="2"/>
      </rPr>
      <t>13/16</t>
    </r>
  </si>
  <si>
    <r>
      <t xml:space="preserve">2020-2019 (C.D.)
</t>
    </r>
    <r>
      <rPr>
        <sz val="9"/>
        <color theme="1"/>
        <rFont val="Arial"/>
        <family val="2"/>
      </rPr>
      <t>14/17</t>
    </r>
  </si>
  <si>
    <r>
      <t xml:space="preserve">2020-2019 (ORN)
</t>
    </r>
    <r>
      <rPr>
        <sz val="9"/>
        <color theme="1"/>
        <rFont val="Arial"/>
        <family val="2"/>
      </rPr>
      <t>15/18</t>
    </r>
  </si>
  <si>
    <r>
      <t xml:space="preserve">2019-2018 (C.I.)
</t>
    </r>
    <r>
      <rPr>
        <sz val="9"/>
        <color theme="1"/>
        <rFont val="Arial"/>
        <family val="2"/>
      </rPr>
      <t>16/19</t>
    </r>
  </si>
  <si>
    <r>
      <t xml:space="preserve">2019-2018 (C.D.)
</t>
    </r>
    <r>
      <rPr>
        <sz val="9"/>
        <color theme="1"/>
        <rFont val="Arial"/>
        <family val="2"/>
      </rPr>
      <t>17/20</t>
    </r>
  </si>
  <si>
    <r>
      <t xml:space="preserve">2019-2018 (ORN)
</t>
    </r>
    <r>
      <rPr>
        <sz val="9"/>
        <color theme="1"/>
        <rFont val="Arial"/>
        <family val="2"/>
      </rPr>
      <t>18/21</t>
    </r>
  </si>
  <si>
    <r>
      <t xml:space="preserve">2018-2017 (C.I.)
</t>
    </r>
    <r>
      <rPr>
        <sz val="9"/>
        <color theme="1"/>
        <rFont val="Arial"/>
        <family val="2"/>
      </rPr>
      <t>19/22</t>
    </r>
  </si>
  <si>
    <r>
      <t xml:space="preserve">2018-2017 (C.D)
</t>
    </r>
    <r>
      <rPr>
        <sz val="9"/>
        <color theme="1"/>
        <rFont val="Arial"/>
        <family val="2"/>
      </rPr>
      <t>20/23</t>
    </r>
  </si>
  <si>
    <r>
      <t xml:space="preserve">2018-2017 (ORN)
</t>
    </r>
    <r>
      <rPr>
        <sz val="9"/>
        <color theme="1"/>
        <rFont val="Arial"/>
        <family val="2"/>
      </rPr>
      <t>21/24</t>
    </r>
  </si>
  <si>
    <r>
      <t xml:space="preserve">% EJECUCIÓN
</t>
    </r>
    <r>
      <rPr>
        <sz val="9"/>
        <color theme="1"/>
        <rFont val="Arial"/>
        <family val="2"/>
      </rPr>
      <t>21/20</t>
    </r>
  </si>
  <si>
    <r>
      <t xml:space="preserve">CREDITOS INICIALES
</t>
    </r>
    <r>
      <rPr>
        <sz val="9"/>
        <color theme="1"/>
        <rFont val="Arial"/>
        <family val="2"/>
      </rPr>
      <t>(22)</t>
    </r>
  </si>
  <si>
    <r>
      <t xml:space="preserve">CREDITOS DEFINITIVOS
</t>
    </r>
    <r>
      <rPr>
        <sz val="9"/>
        <color theme="1"/>
        <rFont val="Arial"/>
        <family val="2"/>
      </rPr>
      <t>(23)</t>
    </r>
  </si>
  <si>
    <r>
      <t xml:space="preserve">OBLIGACIONES RECONOCIDAS NETAS
</t>
    </r>
    <r>
      <rPr>
        <sz val="9"/>
        <color theme="1"/>
        <rFont val="Arial"/>
        <family val="2"/>
      </rPr>
      <t>(24)</t>
    </r>
  </si>
  <si>
    <r>
      <t xml:space="preserve">% EJECUCIÓN
</t>
    </r>
    <r>
      <rPr>
        <sz val="9"/>
        <color theme="1"/>
        <rFont val="Arial"/>
        <family val="2"/>
      </rPr>
      <t>24/23</t>
    </r>
  </si>
  <si>
    <t>2024(P)-2023</t>
  </si>
  <si>
    <r>
      <t xml:space="preserve">TOTAL
</t>
    </r>
    <r>
      <rPr>
        <sz val="11"/>
        <color theme="1"/>
        <rFont val="Calibri"/>
        <family val="2"/>
        <scheme val="minor"/>
      </rPr>
      <t>(8)</t>
    </r>
  </si>
  <si>
    <r>
      <t xml:space="preserve">PESO PG46
</t>
    </r>
    <r>
      <rPr>
        <sz val="11"/>
        <color theme="1"/>
        <rFont val="Calibri"/>
        <family val="2"/>
        <scheme val="minor"/>
      </rPr>
      <t>1/9</t>
    </r>
  </si>
  <si>
    <r>
      <t xml:space="preserve">PESO PG46
</t>
    </r>
    <r>
      <rPr>
        <sz val="11"/>
        <color theme="1"/>
        <rFont val="Calibri"/>
        <family val="2"/>
        <scheme val="minor"/>
      </rPr>
      <t>2/10</t>
    </r>
  </si>
  <si>
    <r>
      <t xml:space="preserve">PESO PG46
</t>
    </r>
    <r>
      <rPr>
        <sz val="11"/>
        <color theme="1"/>
        <rFont val="Calibri"/>
        <family val="2"/>
        <scheme val="minor"/>
      </rPr>
      <t>3/11</t>
    </r>
  </si>
  <si>
    <r>
      <t xml:space="preserve">PRES. TOTAL
</t>
    </r>
    <r>
      <rPr>
        <sz val="11"/>
        <color theme="1"/>
        <rFont val="Calibri"/>
        <family val="2"/>
        <scheme val="minor"/>
      </rPr>
      <t>(14)</t>
    </r>
  </si>
  <si>
    <r>
      <t xml:space="preserve">PRES. TOTAL
</t>
    </r>
    <r>
      <rPr>
        <sz val="11"/>
        <color theme="1"/>
        <rFont val="Calibri"/>
        <family val="2"/>
        <scheme val="minor"/>
      </rPr>
      <t>(15)</t>
    </r>
  </si>
  <si>
    <r>
      <t xml:space="preserve">PRES. TOTAL
</t>
    </r>
    <r>
      <rPr>
        <sz val="11"/>
        <color theme="1"/>
        <rFont val="Calibri"/>
        <family val="2"/>
        <scheme val="minor"/>
      </rPr>
      <t>(16)</t>
    </r>
  </si>
  <si>
    <r>
      <t xml:space="preserve">PESO PG46
</t>
    </r>
    <r>
      <rPr>
        <sz val="11"/>
        <color theme="1"/>
        <rFont val="Calibri"/>
        <family val="2"/>
        <scheme val="minor"/>
      </rPr>
      <t>4/12</t>
    </r>
  </si>
  <si>
    <r>
      <t xml:space="preserve">PESO PG46
</t>
    </r>
    <r>
      <rPr>
        <sz val="11"/>
        <color theme="1"/>
        <rFont val="Calibri"/>
        <family val="2"/>
        <scheme val="minor"/>
      </rPr>
      <t>5/13</t>
    </r>
  </si>
  <si>
    <r>
      <t xml:space="preserve">PESO PG46
</t>
    </r>
    <r>
      <rPr>
        <sz val="11"/>
        <color theme="1"/>
        <rFont val="Calibri"/>
        <family val="2"/>
        <scheme val="minor"/>
      </rPr>
      <t>6/14</t>
    </r>
  </si>
  <si>
    <r>
      <t xml:space="preserve">PESO PG46
</t>
    </r>
    <r>
      <rPr>
        <sz val="11"/>
        <color theme="1"/>
        <rFont val="Calibri"/>
        <family val="2"/>
        <scheme val="minor"/>
      </rPr>
      <t>7/15</t>
    </r>
  </si>
  <si>
    <r>
      <t xml:space="preserve">PESO PG46
</t>
    </r>
    <r>
      <rPr>
        <sz val="11"/>
        <color theme="1"/>
        <rFont val="Calibri"/>
        <family val="2"/>
        <scheme val="minor"/>
      </rPr>
      <t>8/</t>
    </r>
    <r>
      <rPr>
        <b/>
        <sz val="11"/>
        <color theme="1"/>
        <rFont val="Calibri"/>
        <family val="2"/>
        <scheme val="minor"/>
      </rPr>
      <t>16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</si>
</sst>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_-* #,##0.00\ _€_-;\-* #,##0.00\ _€_-;_-* \-??\ _€_-;_-@_-"/>
    <numFmt numFmtId="166" formatCode="0.0%"/>
    <numFmt numFmtId="167" formatCode="#,##0.0000000"/>
    <numFmt numFmtId="168" formatCode="_-* #,##0.0\ _€_-;\-* #,##0.0\ _€_-;_-* &quot;-&quot;??\ _€_-;_-@_-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u/>
      <sz val="11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3" fillId="4" borderId="30" applyNumberFormat="0" applyProtection="0">
      <alignment horizontal="left" vertical="center" indent="1"/>
    </xf>
    <xf numFmtId="165" fontId="16" fillId="0" borderId="0" applyBorder="0" applyProtection="0"/>
    <xf numFmtId="0" fontId="16" fillId="0" borderId="0"/>
    <xf numFmtId="0" fontId="2" fillId="0" borderId="0"/>
    <xf numFmtId="0" fontId="1" fillId="0" borderId="0"/>
  </cellStyleXfs>
  <cellXfs count="368">
    <xf numFmtId="0" fontId="0" fillId="0" borderId="0" xfId="0"/>
    <xf numFmtId="0" fontId="4" fillId="0" borderId="0" xfId="0" applyFont="1"/>
    <xf numFmtId="0" fontId="5" fillId="0" borderId="0" xfId="0" applyFont="1"/>
    <xf numFmtId="164" fontId="0" fillId="0" borderId="0" xfId="0" applyNumberFormat="1"/>
    <xf numFmtId="16" fontId="0" fillId="0" borderId="0" xfId="0" applyNumberFormat="1"/>
    <xf numFmtId="0" fontId="10" fillId="0" borderId="0" xfId="0" applyFont="1"/>
    <xf numFmtId="0" fontId="11" fillId="0" borderId="0" xfId="0" applyFont="1"/>
    <xf numFmtId="43" fontId="7" fillId="0" borderId="0" xfId="2" applyFont="1" applyBorder="1"/>
    <xf numFmtId="0" fontId="7" fillId="0" borderId="12" xfId="0" applyFont="1" applyBorder="1"/>
    <xf numFmtId="43" fontId="7" fillId="0" borderId="2" xfId="2" applyFont="1" applyBorder="1"/>
    <xf numFmtId="16" fontId="12" fillId="0" borderId="0" xfId="0" applyNumberFormat="1" applyFont="1" applyAlignment="1">
      <alignment horizontal="right"/>
    </xf>
    <xf numFmtId="43" fontId="0" fillId="0" borderId="0" xfId="0" applyNumberFormat="1"/>
    <xf numFmtId="10" fontId="7" fillId="0" borderId="17" xfId="4" applyNumberFormat="1" applyFont="1" applyBorder="1"/>
    <xf numFmtId="0" fontId="0" fillId="0" borderId="0" xfId="0" applyAlignment="1">
      <alignment wrapText="1"/>
    </xf>
    <xf numFmtId="10" fontId="7" fillId="0" borderId="0" xfId="4" applyNumberFormat="1" applyFont="1" applyBorder="1"/>
    <xf numFmtId="10" fontId="7" fillId="0" borderId="34" xfId="4" applyNumberFormat="1" applyFont="1" applyBorder="1"/>
    <xf numFmtId="43" fontId="7" fillId="0" borderId="33" xfId="2" applyFont="1" applyBorder="1"/>
    <xf numFmtId="43" fontId="7" fillId="0" borderId="17" xfId="2" applyFont="1" applyBorder="1"/>
    <xf numFmtId="43" fontId="7" fillId="0" borderId="34" xfId="2" applyFont="1" applyBorder="1"/>
    <xf numFmtId="0" fontId="0" fillId="0" borderId="12" xfId="0" applyBorder="1"/>
    <xf numFmtId="43" fontId="0" fillId="0" borderId="12" xfId="0" applyNumberFormat="1" applyBorder="1"/>
    <xf numFmtId="0" fontId="10" fillId="0" borderId="12" xfId="0" applyFont="1" applyBorder="1"/>
    <xf numFmtId="43" fontId="8" fillId="0" borderId="17" xfId="2" applyFont="1" applyBorder="1"/>
    <xf numFmtId="0" fontId="6" fillId="0" borderId="0" xfId="0" applyFont="1"/>
    <xf numFmtId="164" fontId="0" fillId="0" borderId="12" xfId="0" applyNumberFormat="1" applyBorder="1"/>
    <xf numFmtId="0" fontId="0" fillId="0" borderId="13" xfId="0" applyBorder="1"/>
    <xf numFmtId="43" fontId="7" fillId="0" borderId="0" xfId="2" applyFont="1" applyFill="1" applyBorder="1"/>
    <xf numFmtId="43" fontId="8" fillId="0" borderId="10" xfId="2" applyFont="1" applyFill="1" applyBorder="1"/>
    <xf numFmtId="0" fontId="19" fillId="0" borderId="0" xfId="0" applyFont="1"/>
    <xf numFmtId="43" fontId="7" fillId="0" borderId="34" xfId="2" applyFont="1" applyFill="1" applyBorder="1"/>
    <xf numFmtId="43" fontId="7" fillId="0" borderId="2" xfId="2" applyFont="1" applyFill="1" applyBorder="1"/>
    <xf numFmtId="10" fontId="7" fillId="0" borderId="17" xfId="4" applyNumberFormat="1" applyFont="1" applyFill="1" applyBorder="1"/>
    <xf numFmtId="43" fontId="7" fillId="0" borderId="17" xfId="2" applyFont="1" applyFill="1" applyBorder="1"/>
    <xf numFmtId="43" fontId="7" fillId="0" borderId="33" xfId="2" applyFont="1" applyFill="1" applyBorder="1"/>
    <xf numFmtId="10" fontId="7" fillId="0" borderId="34" xfId="4" applyNumberFormat="1" applyFont="1" applyFill="1" applyBorder="1"/>
    <xf numFmtId="16" fontId="12" fillId="0" borderId="0" xfId="0" applyNumberFormat="1" applyFont="1" applyAlignment="1">
      <alignment horizontal="left"/>
    </xf>
    <xf numFmtId="10" fontId="7" fillId="0" borderId="33" xfId="4" applyNumberFormat="1" applyFont="1" applyFill="1" applyBorder="1"/>
    <xf numFmtId="0" fontId="4" fillId="3" borderId="11" xfId="0" applyFont="1" applyFill="1" applyBorder="1"/>
    <xf numFmtId="0" fontId="8" fillId="3" borderId="11" xfId="0" applyFont="1" applyFill="1" applyBorder="1"/>
    <xf numFmtId="43" fontId="8" fillId="3" borderId="0" xfId="2" applyFont="1" applyFill="1" applyBorder="1"/>
    <xf numFmtId="10" fontId="8" fillId="3" borderId="17" xfId="4" applyNumberFormat="1" applyFont="1" applyFill="1" applyBorder="1"/>
    <xf numFmtId="43" fontId="8" fillId="3" borderId="2" xfId="2" applyFont="1" applyFill="1" applyBorder="1"/>
    <xf numFmtId="10" fontId="8" fillId="3" borderId="34" xfId="4" applyNumberFormat="1" applyFont="1" applyFill="1" applyBorder="1"/>
    <xf numFmtId="0" fontId="8" fillId="2" borderId="12" xfId="0" applyFont="1" applyFill="1" applyBorder="1"/>
    <xf numFmtId="43" fontId="8" fillId="2" borderId="0" xfId="2" applyFont="1" applyFill="1" applyBorder="1"/>
    <xf numFmtId="10" fontId="8" fillId="2" borderId="17" xfId="4" applyNumberFormat="1" applyFont="1" applyFill="1" applyBorder="1"/>
    <xf numFmtId="43" fontId="8" fillId="2" borderId="2" xfId="2" applyFont="1" applyFill="1" applyBorder="1"/>
    <xf numFmtId="10" fontId="8" fillId="2" borderId="34" xfId="4" applyNumberFormat="1" applyFont="1" applyFill="1" applyBorder="1"/>
    <xf numFmtId="43" fontId="8" fillId="3" borderId="27" xfId="2" applyFont="1" applyFill="1" applyBorder="1"/>
    <xf numFmtId="10" fontId="8" fillId="3" borderId="35" xfId="4" applyNumberFormat="1" applyFont="1" applyFill="1" applyBorder="1"/>
    <xf numFmtId="43" fontId="8" fillId="3" borderId="39" xfId="2" applyFont="1" applyFill="1" applyBorder="1"/>
    <xf numFmtId="43" fontId="8" fillId="2" borderId="17" xfId="2" applyFont="1" applyFill="1" applyBorder="1"/>
    <xf numFmtId="43" fontId="8" fillId="2" borderId="34" xfId="2" applyFont="1" applyFill="1" applyBorder="1"/>
    <xf numFmtId="43" fontId="8" fillId="2" borderId="33" xfId="2" applyFont="1" applyFill="1" applyBorder="1"/>
    <xf numFmtId="43" fontId="8" fillId="3" borderId="29" xfId="2" applyFont="1" applyFill="1" applyBorder="1"/>
    <xf numFmtId="10" fontId="8" fillId="3" borderId="43" xfId="4" applyNumberFormat="1" applyFont="1" applyFill="1" applyBorder="1"/>
    <xf numFmtId="43" fontId="8" fillId="3" borderId="14" xfId="2" applyFont="1" applyFill="1" applyBorder="1"/>
    <xf numFmtId="10" fontId="8" fillId="3" borderId="42" xfId="4" applyNumberFormat="1" applyFont="1" applyFill="1" applyBorder="1"/>
    <xf numFmtId="0" fontId="7" fillId="0" borderId="0" xfId="0" applyFont="1"/>
    <xf numFmtId="0" fontId="8" fillId="2" borderId="0" xfId="0" applyFont="1" applyFill="1"/>
    <xf numFmtId="43" fontId="7" fillId="2" borderId="17" xfId="2" applyFont="1" applyFill="1" applyBorder="1"/>
    <xf numFmtId="43" fontId="7" fillId="2" borderId="2" xfId="2" applyFont="1" applyFill="1" applyBorder="1"/>
    <xf numFmtId="43" fontId="7" fillId="2" borderId="0" xfId="2" applyFont="1" applyFill="1" applyBorder="1"/>
    <xf numFmtId="10" fontId="7" fillId="2" borderId="17" xfId="4" applyNumberFormat="1" applyFont="1" applyFill="1" applyBorder="1"/>
    <xf numFmtId="43" fontId="8" fillId="3" borderId="35" xfId="2" applyFont="1" applyFill="1" applyBorder="1"/>
    <xf numFmtId="43" fontId="7" fillId="2" borderId="34" xfId="2" applyFont="1" applyFill="1" applyBorder="1"/>
    <xf numFmtId="43" fontId="7" fillId="2" borderId="33" xfId="2" applyFont="1" applyFill="1" applyBorder="1"/>
    <xf numFmtId="0" fontId="7" fillId="2" borderId="0" xfId="0" applyFont="1" applyFill="1"/>
    <xf numFmtId="43" fontId="8" fillId="2" borderId="5" xfId="2" applyFont="1" applyFill="1" applyBorder="1"/>
    <xf numFmtId="0" fontId="8" fillId="3" borderId="29" xfId="0" applyFont="1" applyFill="1" applyBorder="1"/>
    <xf numFmtId="43" fontId="8" fillId="3" borderId="42" xfId="2" applyFont="1" applyFill="1" applyBorder="1"/>
    <xf numFmtId="0" fontId="7" fillId="0" borderId="5" xfId="0" applyFont="1" applyBorder="1"/>
    <xf numFmtId="43" fontId="7" fillId="0" borderId="4" xfId="2" applyFont="1" applyBorder="1"/>
    <xf numFmtId="43" fontId="7" fillId="0" borderId="10" xfId="2" applyFont="1" applyBorder="1"/>
    <xf numFmtId="43" fontId="7" fillId="0" borderId="5" xfId="2" applyFont="1" applyBorder="1"/>
    <xf numFmtId="43" fontId="7" fillId="0" borderId="4" xfId="2" applyFont="1" applyFill="1" applyBorder="1"/>
    <xf numFmtId="43" fontId="7" fillId="0" borderId="5" xfId="2" applyFont="1" applyFill="1" applyBorder="1"/>
    <xf numFmtId="0" fontId="7" fillId="0" borderId="13" xfId="0" applyFont="1" applyBorder="1"/>
    <xf numFmtId="43" fontId="7" fillId="0" borderId="10" xfId="2" applyFont="1" applyFill="1" applyBorder="1"/>
    <xf numFmtId="49" fontId="14" fillId="3" borderId="22" xfId="1" applyNumberFormat="1" applyFont="1" applyFill="1" applyBorder="1"/>
    <xf numFmtId="49" fontId="14" fillId="3" borderId="20" xfId="1" applyNumberFormat="1" applyFont="1" applyFill="1" applyBorder="1"/>
    <xf numFmtId="10" fontId="8" fillId="3" borderId="19" xfId="4" applyNumberFormat="1" applyFont="1" applyFill="1" applyBorder="1"/>
    <xf numFmtId="10" fontId="8" fillId="2" borderId="3" xfId="4" applyNumberFormat="1" applyFont="1" applyFill="1" applyBorder="1"/>
    <xf numFmtId="10" fontId="7" fillId="0" borderId="3" xfId="4" applyNumberFormat="1" applyFont="1" applyFill="1" applyBorder="1"/>
    <xf numFmtId="10" fontId="7" fillId="0" borderId="6" xfId="4" applyNumberFormat="1" applyFont="1" applyFill="1" applyBorder="1"/>
    <xf numFmtId="43" fontId="8" fillId="2" borderId="38" xfId="2" applyFont="1" applyFill="1" applyBorder="1"/>
    <xf numFmtId="43" fontId="8" fillId="2" borderId="36" xfId="2" applyFont="1" applyFill="1" applyBorder="1"/>
    <xf numFmtId="10" fontId="7" fillId="0" borderId="33" xfId="4" applyNumberFormat="1" applyFont="1" applyBorder="1"/>
    <xf numFmtId="10" fontId="8" fillId="3" borderId="14" xfId="4" applyNumberFormat="1" applyFont="1" applyFill="1" applyBorder="1"/>
    <xf numFmtId="10" fontId="7" fillId="0" borderId="2" xfId="4" applyNumberFormat="1" applyFont="1" applyFill="1" applyBorder="1"/>
    <xf numFmtId="10" fontId="8" fillId="2" borderId="2" xfId="4" applyNumberFormat="1" applyFont="1" applyFill="1" applyBorder="1"/>
    <xf numFmtId="10" fontId="8" fillId="3" borderId="45" xfId="4" applyNumberFormat="1" applyFont="1" applyFill="1" applyBorder="1"/>
    <xf numFmtId="10" fontId="7" fillId="0" borderId="2" xfId="4" applyNumberFormat="1" applyFont="1" applyBorder="1"/>
    <xf numFmtId="10" fontId="8" fillId="2" borderId="4" xfId="4" applyNumberFormat="1" applyFont="1" applyFill="1" applyBorder="1"/>
    <xf numFmtId="10" fontId="8" fillId="2" borderId="8" xfId="4" applyNumberFormat="1" applyFont="1" applyFill="1" applyBorder="1"/>
    <xf numFmtId="10" fontId="8" fillId="2" borderId="10" xfId="4" applyNumberFormat="1" applyFont="1" applyFill="1" applyBorder="1"/>
    <xf numFmtId="10" fontId="8" fillId="2" borderId="18" xfId="4" applyNumberFormat="1" applyFont="1" applyFill="1" applyBorder="1"/>
    <xf numFmtId="10" fontId="8" fillId="3" borderId="16" xfId="4" applyNumberFormat="1" applyFont="1" applyFill="1" applyBorder="1"/>
    <xf numFmtId="10" fontId="8" fillId="2" borderId="33" xfId="4" applyNumberFormat="1" applyFont="1" applyFill="1" applyBorder="1"/>
    <xf numFmtId="9" fontId="8" fillId="2" borderId="34" xfId="4" applyFont="1" applyFill="1" applyBorder="1"/>
    <xf numFmtId="43" fontId="8" fillId="3" borderId="45" xfId="2" applyFont="1" applyFill="1" applyBorder="1"/>
    <xf numFmtId="43" fontId="8" fillId="3" borderId="44" xfId="2" applyFont="1" applyFill="1" applyBorder="1"/>
    <xf numFmtId="10" fontId="7" fillId="0" borderId="3" xfId="4" applyNumberFormat="1" applyFont="1" applyBorder="1"/>
    <xf numFmtId="43" fontId="13" fillId="2" borderId="17" xfId="2" applyFont="1" applyFill="1" applyBorder="1"/>
    <xf numFmtId="10" fontId="13" fillId="2" borderId="34" xfId="4" applyNumberFormat="1" applyFont="1" applyFill="1" applyBorder="1"/>
    <xf numFmtId="43" fontId="8" fillId="0" borderId="34" xfId="2" applyFont="1" applyFill="1" applyBorder="1"/>
    <xf numFmtId="10" fontId="8" fillId="3" borderId="29" xfId="4" applyNumberFormat="1" applyFont="1" applyFill="1" applyBorder="1"/>
    <xf numFmtId="10" fontId="8" fillId="2" borderId="0" xfId="4" applyNumberFormat="1" applyFont="1" applyFill="1" applyBorder="1"/>
    <xf numFmtId="10" fontId="7" fillId="0" borderId="0" xfId="4" applyNumberFormat="1" applyFont="1" applyFill="1" applyBorder="1"/>
    <xf numFmtId="10" fontId="7" fillId="0" borderId="5" xfId="4" applyNumberFormat="1" applyFont="1" applyFill="1" applyBorder="1"/>
    <xf numFmtId="0" fontId="0" fillId="0" borderId="0" xfId="0" applyAlignment="1">
      <alignment horizontal="left" indent="3"/>
    </xf>
    <xf numFmtId="43" fontId="8" fillId="2" borderId="31" xfId="2" applyFont="1" applyFill="1" applyBorder="1"/>
    <xf numFmtId="10" fontId="8" fillId="3" borderId="15" xfId="4" applyNumberFormat="1" applyFont="1" applyFill="1" applyBorder="1"/>
    <xf numFmtId="10" fontId="8" fillId="2" borderId="47" xfId="4" applyNumberFormat="1" applyFont="1" applyFill="1" applyBorder="1"/>
    <xf numFmtId="10" fontId="7" fillId="0" borderId="47" xfId="4" applyNumberFormat="1" applyFont="1" applyBorder="1"/>
    <xf numFmtId="10" fontId="7" fillId="0" borderId="9" xfId="4" applyNumberFormat="1" applyFont="1" applyBorder="1"/>
    <xf numFmtId="10" fontId="7" fillId="2" borderId="47" xfId="2" applyNumberFormat="1" applyFont="1" applyFill="1" applyBorder="1"/>
    <xf numFmtId="10" fontId="8" fillId="0" borderId="47" xfId="2" applyNumberFormat="1" applyFont="1" applyFill="1" applyBorder="1"/>
    <xf numFmtId="10" fontId="7" fillId="0" borderId="5" xfId="4" applyNumberFormat="1" applyFont="1" applyBorder="1"/>
    <xf numFmtId="10" fontId="7" fillId="0" borderId="47" xfId="4" applyNumberFormat="1" applyFont="1" applyFill="1" applyBorder="1"/>
    <xf numFmtId="10" fontId="7" fillId="0" borderId="9" xfId="4" applyNumberFormat="1" applyFont="1" applyFill="1" applyBorder="1"/>
    <xf numFmtId="0" fontId="8" fillId="2" borderId="2" xfId="0" applyFont="1" applyFill="1" applyBorder="1"/>
    <xf numFmtId="0" fontId="7" fillId="0" borderId="2" xfId="0" applyFont="1" applyBorder="1"/>
    <xf numFmtId="0" fontId="7" fillId="0" borderId="4" xfId="0" applyFont="1" applyBorder="1"/>
    <xf numFmtId="10" fontId="7" fillId="0" borderId="41" xfId="4" applyNumberFormat="1" applyFont="1" applyBorder="1"/>
    <xf numFmtId="10" fontId="7" fillId="0" borderId="4" xfId="2" applyNumberFormat="1" applyFont="1" applyBorder="1"/>
    <xf numFmtId="10" fontId="7" fillId="0" borderId="8" xfId="2" applyNumberFormat="1" applyFont="1" applyBorder="1"/>
    <xf numFmtId="10" fontId="7" fillId="0" borderId="18" xfId="2" applyNumberFormat="1" applyFont="1" applyBorder="1"/>
    <xf numFmtId="43" fontId="7" fillId="2" borderId="41" xfId="2" applyFont="1" applyFill="1" applyBorder="1"/>
    <xf numFmtId="43" fontId="8" fillId="3" borderId="49" xfId="2" applyFont="1" applyFill="1" applyBorder="1"/>
    <xf numFmtId="10" fontId="8" fillId="3" borderId="50" xfId="4" applyNumberFormat="1" applyFont="1" applyFill="1" applyBorder="1"/>
    <xf numFmtId="10" fontId="8" fillId="3" borderId="51" xfId="4" applyNumberFormat="1" applyFont="1" applyFill="1" applyBorder="1"/>
    <xf numFmtId="10" fontId="8" fillId="3" borderId="52" xfId="4" applyNumberFormat="1" applyFont="1" applyFill="1" applyBorder="1"/>
    <xf numFmtId="10" fontId="8" fillId="3" borderId="53" xfId="4" applyNumberFormat="1" applyFont="1" applyFill="1" applyBorder="1"/>
    <xf numFmtId="43" fontId="8" fillId="2" borderId="37" xfId="2" applyFont="1" applyFill="1" applyBorder="1"/>
    <xf numFmtId="2" fontId="0" fillId="0" borderId="0" xfId="0" applyNumberFormat="1"/>
    <xf numFmtId="43" fontId="8" fillId="3" borderId="52" xfId="2" applyFont="1" applyFill="1" applyBorder="1"/>
    <xf numFmtId="164" fontId="10" fillId="0" borderId="0" xfId="0" applyNumberFormat="1" applyFont="1"/>
    <xf numFmtId="10" fontId="8" fillId="3" borderId="0" xfId="4" applyNumberFormat="1" applyFont="1" applyFill="1" applyBorder="1"/>
    <xf numFmtId="43" fontId="0" fillId="0" borderId="0" xfId="2" applyFont="1"/>
    <xf numFmtId="0" fontId="4" fillId="5" borderId="51" xfId="0" applyFont="1" applyFill="1" applyBorder="1" applyAlignment="1">
      <alignment horizontal="center" vertical="top"/>
    </xf>
    <xf numFmtId="0" fontId="4" fillId="5" borderId="56" xfId="0" applyFont="1" applyFill="1" applyBorder="1" applyAlignment="1">
      <alignment horizontal="center" vertical="top" wrapText="1"/>
    </xf>
    <xf numFmtId="0" fontId="4" fillId="5" borderId="57" xfId="0" applyFont="1" applyFill="1" applyBorder="1" applyAlignment="1">
      <alignment horizontal="center" vertical="top" wrapText="1"/>
    </xf>
    <xf numFmtId="0" fontId="4" fillId="5" borderId="58" xfId="0" applyFont="1" applyFill="1" applyBorder="1" applyAlignment="1">
      <alignment horizontal="center" vertical="top" wrapText="1"/>
    </xf>
    <xf numFmtId="0" fontId="4" fillId="5" borderId="59" xfId="0" applyFont="1" applyFill="1" applyBorder="1" applyAlignment="1">
      <alignment horizontal="center" vertical="top" wrapText="1"/>
    </xf>
    <xf numFmtId="10" fontId="7" fillId="2" borderId="34" xfId="4" applyNumberFormat="1" applyFont="1" applyFill="1" applyBorder="1"/>
    <xf numFmtId="43" fontId="8" fillId="3" borderId="51" xfId="2" applyFont="1" applyFill="1" applyBorder="1"/>
    <xf numFmtId="43" fontId="8" fillId="0" borderId="0" xfId="2" applyFont="1" applyFill="1" applyBorder="1"/>
    <xf numFmtId="43" fontId="8" fillId="3" borderId="53" xfId="2" applyFont="1" applyFill="1" applyBorder="1"/>
    <xf numFmtId="43" fontId="8" fillId="0" borderId="34" xfId="2" applyFont="1" applyBorder="1"/>
    <xf numFmtId="43" fontId="7" fillId="0" borderId="41" xfId="2" applyFont="1" applyBorder="1"/>
    <xf numFmtId="43" fontId="8" fillId="3" borderId="50" xfId="2" applyFont="1" applyFill="1" applyBorder="1"/>
    <xf numFmtId="43" fontId="8" fillId="2" borderId="41" xfId="2" applyFont="1" applyFill="1" applyBorder="1"/>
    <xf numFmtId="10" fontId="8" fillId="3" borderId="3" xfId="4" applyNumberFormat="1" applyFont="1" applyFill="1" applyBorder="1"/>
    <xf numFmtId="43" fontId="7" fillId="0" borderId="8" xfId="2" applyFont="1" applyFill="1" applyBorder="1"/>
    <xf numFmtId="43" fontId="7" fillId="0" borderId="18" xfId="2" applyFont="1" applyFill="1" applyBorder="1"/>
    <xf numFmtId="43" fontId="7" fillId="0" borderId="41" xfId="2" applyFont="1" applyFill="1" applyBorder="1"/>
    <xf numFmtId="0" fontId="4" fillId="5" borderId="52" xfId="0" applyFont="1" applyFill="1" applyBorder="1" applyAlignment="1">
      <alignment horizontal="center" vertical="top"/>
    </xf>
    <xf numFmtId="0" fontId="4" fillId="5" borderId="53" xfId="0" applyFont="1" applyFill="1" applyBorder="1" applyAlignment="1">
      <alignment horizontal="center" vertical="top"/>
    </xf>
    <xf numFmtId="43" fontId="7" fillId="0" borderId="18" xfId="2" applyFont="1" applyBorder="1"/>
    <xf numFmtId="0" fontId="4" fillId="5" borderId="55" xfId="0" applyFont="1" applyFill="1" applyBorder="1" applyAlignment="1">
      <alignment horizontal="center"/>
    </xf>
    <xf numFmtId="43" fontId="14" fillId="3" borderId="49" xfId="2" applyFont="1" applyFill="1" applyBorder="1"/>
    <xf numFmtId="10" fontId="14" fillId="3" borderId="50" xfId="4" applyNumberFormat="1" applyFont="1" applyFill="1" applyBorder="1"/>
    <xf numFmtId="43" fontId="13" fillId="0" borderId="0" xfId="2" applyFont="1" applyFill="1" applyBorder="1"/>
    <xf numFmtId="10" fontId="13" fillId="0" borderId="17" xfId="4" applyNumberFormat="1" applyFont="1" applyFill="1" applyBorder="1"/>
    <xf numFmtId="43" fontId="14" fillId="2" borderId="5" xfId="2" applyFont="1" applyFill="1" applyBorder="1"/>
    <xf numFmtId="10" fontId="14" fillId="2" borderId="18" xfId="4" applyNumberFormat="1" applyFont="1" applyFill="1" applyBorder="1"/>
    <xf numFmtId="0" fontId="15" fillId="3" borderId="11" xfId="0" applyFont="1" applyFill="1" applyBorder="1"/>
    <xf numFmtId="10" fontId="8" fillId="3" borderId="49" xfId="4" applyNumberFormat="1" applyFont="1" applyFill="1" applyBorder="1"/>
    <xf numFmtId="10" fontId="8" fillId="2" borderId="5" xfId="4" applyNumberFormat="1" applyFont="1" applyFill="1" applyBorder="1"/>
    <xf numFmtId="43" fontId="8" fillId="3" borderId="48" xfId="2" applyFont="1" applyFill="1" applyBorder="1"/>
    <xf numFmtId="10" fontId="14" fillId="3" borderId="43" xfId="4" applyNumberFormat="1" applyFont="1" applyFill="1" applyBorder="1"/>
    <xf numFmtId="43" fontId="14" fillId="2" borderId="0" xfId="2" applyFont="1" applyFill="1" applyBorder="1"/>
    <xf numFmtId="10" fontId="14" fillId="2" borderId="17" xfId="4" applyNumberFormat="1" applyFont="1" applyFill="1" applyBorder="1"/>
    <xf numFmtId="43" fontId="13" fillId="0" borderId="0" xfId="2" applyFont="1" applyBorder="1"/>
    <xf numFmtId="10" fontId="13" fillId="0" borderId="17" xfId="4" applyNumberFormat="1" applyFont="1" applyBorder="1"/>
    <xf numFmtId="43" fontId="13" fillId="0" borderId="17" xfId="2" applyFont="1" applyBorder="1"/>
    <xf numFmtId="43" fontId="14" fillId="3" borderId="27" xfId="2" applyFont="1" applyFill="1" applyBorder="1"/>
    <xf numFmtId="10" fontId="14" fillId="3" borderId="45" xfId="4" applyNumberFormat="1" applyFont="1" applyFill="1" applyBorder="1"/>
    <xf numFmtId="43" fontId="13" fillId="0" borderId="17" xfId="2" applyFont="1" applyFill="1" applyBorder="1"/>
    <xf numFmtId="43" fontId="14" fillId="2" borderId="17" xfId="2" applyFont="1" applyFill="1" applyBorder="1"/>
    <xf numFmtId="10" fontId="14" fillId="3" borderId="35" xfId="4" applyNumberFormat="1" applyFont="1" applyFill="1" applyBorder="1"/>
    <xf numFmtId="43" fontId="13" fillId="0" borderId="2" xfId="2" applyFont="1" applyBorder="1"/>
    <xf numFmtId="43" fontId="14" fillId="0" borderId="17" xfId="2" applyFont="1" applyBorder="1"/>
    <xf numFmtId="43" fontId="14" fillId="2" borderId="2" xfId="2" applyFont="1" applyFill="1" applyBorder="1"/>
    <xf numFmtId="43" fontId="14" fillId="2" borderId="37" xfId="2" applyFont="1" applyFill="1" applyBorder="1"/>
    <xf numFmtId="43" fontId="14" fillId="2" borderId="36" xfId="2" applyFont="1" applyFill="1" applyBorder="1"/>
    <xf numFmtId="43" fontId="14" fillId="3" borderId="0" xfId="2" applyFont="1" applyFill="1" applyBorder="1"/>
    <xf numFmtId="10" fontId="14" fillId="3" borderId="17" xfId="4" applyNumberFormat="1" applyFont="1" applyFill="1" applyBorder="1"/>
    <xf numFmtId="43" fontId="14" fillId="3" borderId="25" xfId="2" applyFont="1" applyFill="1" applyBorder="1"/>
    <xf numFmtId="49" fontId="8" fillId="5" borderId="7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4" xfId="0" applyBorder="1"/>
    <xf numFmtId="49" fontId="14" fillId="3" borderId="25" xfId="1" applyNumberFormat="1" applyFont="1" applyFill="1" applyBorder="1"/>
    <xf numFmtId="49" fontId="14" fillId="3" borderId="24" xfId="1" applyNumberFormat="1" applyFont="1" applyFill="1" applyBorder="1"/>
    <xf numFmtId="2" fontId="0" fillId="6" borderId="2" xfId="0" applyNumberFormat="1" applyFill="1" applyBorder="1"/>
    <xf numFmtId="0" fontId="7" fillId="6" borderId="17" xfId="0" applyFont="1" applyFill="1" applyBorder="1"/>
    <xf numFmtId="2" fontId="0" fillId="6" borderId="0" xfId="0" applyNumberFormat="1" applyFill="1"/>
    <xf numFmtId="166" fontId="0" fillId="6" borderId="3" xfId="4" applyNumberFormat="1" applyFont="1" applyFill="1" applyBorder="1"/>
    <xf numFmtId="43" fontId="14" fillId="3" borderId="20" xfId="2" applyFont="1" applyFill="1" applyBorder="1"/>
    <xf numFmtId="10" fontId="8" fillId="3" borderId="21" xfId="4" applyNumberFormat="1" applyFont="1" applyFill="1" applyBorder="1"/>
    <xf numFmtId="43" fontId="7" fillId="0" borderId="47" xfId="2" applyFont="1" applyFill="1" applyBorder="1"/>
    <xf numFmtId="43" fontId="7" fillId="0" borderId="47" xfId="2" applyFont="1" applyBorder="1"/>
    <xf numFmtId="43" fontId="8" fillId="2" borderId="47" xfId="2" applyFont="1" applyFill="1" applyBorder="1"/>
    <xf numFmtId="43" fontId="8" fillId="3" borderId="21" xfId="2" applyFont="1" applyFill="1" applyBorder="1"/>
    <xf numFmtId="43" fontId="7" fillId="2" borderId="47" xfId="2" applyFont="1" applyFill="1" applyBorder="1"/>
    <xf numFmtId="10" fontId="8" fillId="3" borderId="28" xfId="4" applyNumberFormat="1" applyFont="1" applyFill="1" applyBorder="1"/>
    <xf numFmtId="43" fontId="7" fillId="0" borderId="3" xfId="2" applyFont="1" applyFill="1" applyBorder="1"/>
    <xf numFmtId="43" fontId="8" fillId="2" borderId="3" xfId="2" applyFont="1" applyFill="1" applyBorder="1"/>
    <xf numFmtId="10" fontId="8" fillId="2" borderId="6" xfId="4" applyNumberFormat="1" applyFont="1" applyFill="1" applyBorder="1"/>
    <xf numFmtId="43" fontId="7" fillId="0" borderId="3" xfId="2" applyFont="1" applyBorder="1"/>
    <xf numFmtId="43" fontId="8" fillId="3" borderId="28" xfId="2" applyFont="1" applyFill="1" applyBorder="1"/>
    <xf numFmtId="43" fontId="7" fillId="2" borderId="3" xfId="2" applyFont="1" applyFill="1" applyBorder="1"/>
    <xf numFmtId="10" fontId="8" fillId="3" borderId="1" xfId="4" applyNumberFormat="1" applyFont="1" applyFill="1" applyBorder="1"/>
    <xf numFmtId="10" fontId="7" fillId="0" borderId="41" xfId="4" applyNumberFormat="1" applyFont="1" applyFill="1" applyBorder="1"/>
    <xf numFmtId="10" fontId="8" fillId="2" borderId="41" xfId="4" applyNumberFormat="1" applyFont="1" applyFill="1" applyBorder="1"/>
    <xf numFmtId="10" fontId="8" fillId="3" borderId="48" xfId="4" applyNumberFormat="1" applyFont="1" applyFill="1" applyBorder="1"/>
    <xf numFmtId="10" fontId="8" fillId="2" borderId="7" xfId="4" applyNumberFormat="1" applyFont="1" applyFill="1" applyBorder="1"/>
    <xf numFmtId="9" fontId="8" fillId="2" borderId="41" xfId="4" applyFont="1" applyFill="1" applyBorder="1"/>
    <xf numFmtId="10" fontId="13" fillId="2" borderId="41" xfId="4" applyNumberFormat="1" applyFont="1" applyFill="1" applyBorder="1"/>
    <xf numFmtId="10" fontId="13" fillId="2" borderId="17" xfId="4" applyNumberFormat="1" applyFont="1" applyFill="1" applyBorder="1"/>
    <xf numFmtId="43" fontId="7" fillId="2" borderId="31" xfId="2" applyFont="1" applyFill="1" applyBorder="1"/>
    <xf numFmtId="9" fontId="8" fillId="2" borderId="2" xfId="4" applyFont="1" applyFill="1" applyBorder="1"/>
    <xf numFmtId="49" fontId="8" fillId="5" borderId="41" xfId="0" applyNumberFormat="1" applyFont="1" applyFill="1" applyBorder="1" applyAlignment="1">
      <alignment horizontal="center" vertical="center" wrapText="1"/>
    </xf>
    <xf numFmtId="49" fontId="8" fillId="5" borderId="33" xfId="0" applyNumberFormat="1" applyFont="1" applyFill="1" applyBorder="1" applyAlignment="1">
      <alignment horizontal="center" vertical="center" wrapText="1"/>
    </xf>
    <xf numFmtId="49" fontId="8" fillId="5" borderId="34" xfId="0" applyNumberFormat="1" applyFont="1" applyFill="1" applyBorder="1" applyAlignment="1">
      <alignment horizontal="center" vertical="center" wrapText="1"/>
    </xf>
    <xf numFmtId="49" fontId="8" fillId="5" borderId="17" xfId="0" applyNumberFormat="1" applyFont="1" applyFill="1" applyBorder="1" applyAlignment="1">
      <alignment horizontal="center" vertical="center" wrapText="1"/>
    </xf>
    <xf numFmtId="49" fontId="8" fillId="5" borderId="18" xfId="0" applyNumberFormat="1" applyFont="1" applyFill="1" applyBorder="1" applyAlignment="1">
      <alignment horizontal="center" vertical="center" wrapText="1"/>
    </xf>
    <xf numFmtId="49" fontId="8" fillId="5" borderId="9" xfId="0" applyNumberFormat="1" applyFont="1" applyFill="1" applyBorder="1" applyAlignment="1">
      <alignment horizontal="center" vertical="center" wrapText="1"/>
    </xf>
    <xf numFmtId="49" fontId="8" fillId="5" borderId="10" xfId="0" applyNumberFormat="1" applyFont="1" applyFill="1" applyBorder="1" applyAlignment="1">
      <alignment horizontal="center" vertical="center" wrapText="1"/>
    </xf>
    <xf numFmtId="43" fontId="7" fillId="0" borderId="8" xfId="2" applyFont="1" applyBorder="1"/>
    <xf numFmtId="0" fontId="4" fillId="5" borderId="40" xfId="0" applyFont="1" applyFill="1" applyBorder="1" applyAlignment="1">
      <alignment horizontal="center"/>
    </xf>
    <xf numFmtId="0" fontId="4" fillId="5" borderId="50" xfId="0" applyFont="1" applyFill="1" applyBorder="1" applyAlignment="1">
      <alignment horizontal="center" vertical="top"/>
    </xf>
    <xf numFmtId="10" fontId="8" fillId="3" borderId="2" xfId="4" applyNumberFormat="1" applyFont="1" applyFill="1" applyBorder="1"/>
    <xf numFmtId="10" fontId="8" fillId="3" borderId="33" xfId="4" applyNumberFormat="1" applyFont="1" applyFill="1" applyBorder="1"/>
    <xf numFmtId="10" fontId="8" fillId="2" borderId="37" xfId="4" applyNumberFormat="1" applyFont="1" applyFill="1" applyBorder="1"/>
    <xf numFmtId="10" fontId="8" fillId="2" borderId="32" xfId="4" applyNumberFormat="1" applyFont="1" applyFill="1" applyBorder="1"/>
    <xf numFmtId="10" fontId="8" fillId="2" borderId="61" xfId="4" applyNumberFormat="1" applyFont="1" applyFill="1" applyBorder="1"/>
    <xf numFmtId="0" fontId="7" fillId="6" borderId="18" xfId="0" applyFont="1" applyFill="1" applyBorder="1"/>
    <xf numFmtId="10" fontId="8" fillId="2" borderId="38" xfId="4" applyNumberFormat="1" applyFont="1" applyFill="1" applyBorder="1"/>
    <xf numFmtId="2" fontId="0" fillId="6" borderId="0" xfId="0" applyNumberFormat="1" applyFill="1" applyAlignment="1">
      <alignment horizontal="right"/>
    </xf>
    <xf numFmtId="0" fontId="0" fillId="6" borderId="0" xfId="0" applyFill="1" applyAlignment="1">
      <alignment horizontal="right"/>
    </xf>
    <xf numFmtId="2" fontId="5" fillId="0" borderId="0" xfId="0" applyNumberFormat="1" applyFont="1"/>
    <xf numFmtId="4" fontId="0" fillId="0" borderId="0" xfId="0" applyNumberFormat="1"/>
    <xf numFmtId="2" fontId="10" fillId="0" borderId="12" xfId="0" applyNumberFormat="1" applyFont="1" applyBorder="1"/>
    <xf numFmtId="2" fontId="0" fillId="0" borderId="12" xfId="0" applyNumberFormat="1" applyBorder="1"/>
    <xf numFmtId="167" fontId="0" fillId="0" borderId="0" xfId="0" applyNumberFormat="1"/>
    <xf numFmtId="2" fontId="17" fillId="6" borderId="2" xfId="0" applyNumberFormat="1" applyFont="1" applyFill="1" applyBorder="1"/>
    <xf numFmtId="2" fontId="17" fillId="6" borderId="0" xfId="0" applyNumberFormat="1" applyFont="1" applyFill="1"/>
    <xf numFmtId="166" fontId="17" fillId="6" borderId="3" xfId="4" applyNumberFormat="1" applyFont="1" applyFill="1" applyBorder="1"/>
    <xf numFmtId="10" fontId="14" fillId="3" borderId="26" xfId="4" applyNumberFormat="1" applyFont="1" applyFill="1" applyBorder="1" applyAlignment="1">
      <alignment horizontal="right" vertical="center" wrapText="1"/>
    </xf>
    <xf numFmtId="10" fontId="14" fillId="3" borderId="26" xfId="4" applyNumberFormat="1" applyFont="1" applyFill="1" applyBorder="1" applyAlignment="1">
      <alignment vertical="center" wrapText="1"/>
    </xf>
    <xf numFmtId="2" fontId="17" fillId="6" borderId="4" xfId="0" applyNumberFormat="1" applyFont="1" applyFill="1" applyBorder="1"/>
    <xf numFmtId="2" fontId="17" fillId="6" borderId="5" xfId="0" applyNumberFormat="1" applyFont="1" applyFill="1" applyBorder="1"/>
    <xf numFmtId="166" fontId="17" fillId="6" borderId="6" xfId="4" applyNumberFormat="1" applyFont="1" applyFill="1" applyBorder="1"/>
    <xf numFmtId="49" fontId="8" fillId="5" borderId="6" xfId="0" applyNumberFormat="1" applyFont="1" applyFill="1" applyBorder="1" applyAlignment="1">
      <alignment horizontal="center" vertical="center" wrapText="1"/>
    </xf>
    <xf numFmtId="0" fontId="8" fillId="3" borderId="49" xfId="0" applyFont="1" applyFill="1" applyBorder="1"/>
    <xf numFmtId="0" fontId="8" fillId="3" borderId="14" xfId="0" applyFont="1" applyFill="1" applyBorder="1"/>
    <xf numFmtId="0" fontId="8" fillId="3" borderId="52" xfId="0" applyFont="1" applyFill="1" applyBorder="1"/>
    <xf numFmtId="0" fontId="8" fillId="2" borderId="4" xfId="0" applyFont="1" applyFill="1" applyBorder="1"/>
    <xf numFmtId="43" fontId="14" fillId="3" borderId="2" xfId="2" applyFont="1" applyFill="1" applyBorder="1"/>
    <xf numFmtId="43" fontId="13" fillId="0" borderId="2" xfId="2" applyFont="1" applyFill="1" applyBorder="1"/>
    <xf numFmtId="43" fontId="14" fillId="3" borderId="52" xfId="2" applyFont="1" applyFill="1" applyBorder="1"/>
    <xf numFmtId="43" fontId="8" fillId="2" borderId="4" xfId="2" applyFont="1" applyFill="1" applyBorder="1"/>
    <xf numFmtId="43" fontId="0" fillId="6" borderId="3" xfId="2" applyFont="1" applyFill="1" applyBorder="1"/>
    <xf numFmtId="43" fontId="14" fillId="2" borderId="4" xfId="2" applyFont="1" applyFill="1" applyBorder="1"/>
    <xf numFmtId="164" fontId="10" fillId="0" borderId="12" xfId="0" applyNumberFormat="1" applyFont="1" applyBorder="1"/>
    <xf numFmtId="0" fontId="4" fillId="5" borderId="65" xfId="0" applyFont="1" applyFill="1" applyBorder="1" applyAlignment="1">
      <alignment horizontal="center" vertical="top" wrapText="1"/>
    </xf>
    <xf numFmtId="10" fontId="7" fillId="0" borderId="7" xfId="2" applyNumberFormat="1" applyFont="1" applyBorder="1"/>
    <xf numFmtId="43" fontId="7" fillId="0" borderId="7" xfId="2" applyFont="1" applyFill="1" applyBorder="1"/>
    <xf numFmtId="10" fontId="7" fillId="2" borderId="0" xfId="2" applyNumberFormat="1" applyFont="1" applyFill="1" applyBorder="1"/>
    <xf numFmtId="164" fontId="21" fillId="0" borderId="0" xfId="0" applyNumberFormat="1" applyFont="1"/>
    <xf numFmtId="0" fontId="4" fillId="5" borderId="67" xfId="0" applyFont="1" applyFill="1" applyBorder="1" applyAlignment="1">
      <alignment horizontal="center"/>
    </xf>
    <xf numFmtId="0" fontId="4" fillId="5" borderId="68" xfId="0" applyFont="1" applyFill="1" applyBorder="1" applyAlignment="1">
      <alignment horizontal="center"/>
    </xf>
    <xf numFmtId="0" fontId="4" fillId="3" borderId="14" xfId="0" applyFont="1" applyFill="1" applyBorder="1"/>
    <xf numFmtId="10" fontId="8" fillId="3" borderId="47" xfId="4" applyNumberFormat="1" applyFont="1" applyFill="1" applyBorder="1"/>
    <xf numFmtId="43" fontId="8" fillId="3" borderId="34" xfId="2" applyFont="1" applyFill="1" applyBorder="1"/>
    <xf numFmtId="10" fontId="7" fillId="0" borderId="10" xfId="2" applyNumberFormat="1" applyFont="1" applyBorder="1"/>
    <xf numFmtId="10" fontId="7" fillId="0" borderId="8" xfId="4" applyNumberFormat="1" applyFont="1" applyBorder="1"/>
    <xf numFmtId="43" fontId="7" fillId="0" borderId="6" xfId="2" applyFont="1" applyFill="1" applyBorder="1"/>
    <xf numFmtId="43" fontId="8" fillId="3" borderId="16" xfId="2" applyFont="1" applyFill="1" applyBorder="1"/>
    <xf numFmtId="164" fontId="0" fillId="0" borderId="2" xfId="0" applyNumberFormat="1" applyBorder="1"/>
    <xf numFmtId="10" fontId="8" fillId="2" borderId="47" xfId="2" applyNumberFormat="1" applyFont="1" applyFill="1" applyBorder="1"/>
    <xf numFmtId="10" fontId="8" fillId="2" borderId="0" xfId="2" applyNumberFormat="1" applyFont="1" applyFill="1" applyBorder="1"/>
    <xf numFmtId="10" fontId="7" fillId="2" borderId="33" xfId="4" applyNumberFormat="1" applyFont="1" applyFill="1" applyBorder="1"/>
    <xf numFmtId="10" fontId="7" fillId="2" borderId="34" xfId="2" applyNumberFormat="1" applyFont="1" applyFill="1" applyBorder="1"/>
    <xf numFmtId="10" fontId="7" fillId="2" borderId="17" xfId="2" applyNumberFormat="1" applyFont="1" applyFill="1" applyBorder="1"/>
    <xf numFmtId="10" fontId="7" fillId="0" borderId="47" xfId="2" applyNumberFormat="1" applyFont="1" applyFill="1" applyBorder="1"/>
    <xf numFmtId="10" fontId="7" fillId="0" borderId="0" xfId="2" applyNumberFormat="1" applyFont="1" applyFill="1" applyBorder="1"/>
    <xf numFmtId="10" fontId="8" fillId="0" borderId="10" xfId="4" applyNumberFormat="1" applyFont="1" applyFill="1" applyBorder="1"/>
    <xf numFmtId="10" fontId="8" fillId="0" borderId="8" xfId="4" applyNumberFormat="1" applyFont="1" applyFill="1" applyBorder="1"/>
    <xf numFmtId="10" fontId="8" fillId="0" borderId="10" xfId="2" applyNumberFormat="1" applyFont="1" applyFill="1" applyBorder="1"/>
    <xf numFmtId="10" fontId="8" fillId="0" borderId="18" xfId="2" applyNumberFormat="1" applyFont="1" applyFill="1" applyBorder="1"/>
    <xf numFmtId="10" fontId="7" fillId="0" borderId="18" xfId="4" applyNumberFormat="1" applyFont="1" applyBorder="1"/>
    <xf numFmtId="10" fontId="0" fillId="0" borderId="0" xfId="4" applyNumberFormat="1" applyFont="1"/>
    <xf numFmtId="43" fontId="14" fillId="3" borderId="69" xfId="2" applyFont="1" applyFill="1" applyBorder="1"/>
    <xf numFmtId="168" fontId="0" fillId="0" borderId="0" xfId="0" applyNumberFormat="1"/>
    <xf numFmtId="0" fontId="4" fillId="5" borderId="53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9" fontId="8" fillId="2" borderId="17" xfId="4" applyFont="1" applyFill="1" applyBorder="1"/>
    <xf numFmtId="10" fontId="8" fillId="3" borderId="70" xfId="4" applyNumberFormat="1" applyFont="1" applyFill="1" applyBorder="1"/>
    <xf numFmtId="43" fontId="8" fillId="2" borderId="32" xfId="2" applyFont="1" applyFill="1" applyBorder="1"/>
    <xf numFmtId="43" fontId="8" fillId="2" borderId="61" xfId="2" applyFont="1" applyFill="1" applyBorder="1"/>
    <xf numFmtId="10" fontId="8" fillId="2" borderId="71" xfId="4" applyNumberFormat="1" applyFont="1" applyFill="1" applyBorder="1"/>
    <xf numFmtId="43" fontId="14" fillId="3" borderId="26" xfId="2" applyFont="1" applyFill="1" applyBorder="1"/>
    <xf numFmtId="0" fontId="4" fillId="5" borderId="69" xfId="0" applyFont="1" applyFill="1" applyBorder="1" applyAlignment="1">
      <alignment horizontal="center" vertical="top"/>
    </xf>
    <xf numFmtId="10" fontId="8" fillId="0" borderId="0" xfId="2" applyNumberFormat="1" applyFont="1" applyFill="1" applyBorder="1"/>
    <xf numFmtId="10" fontId="7" fillId="0" borderId="6" xfId="4" applyNumberFormat="1" applyFont="1" applyBorder="1"/>
    <xf numFmtId="10" fontId="7" fillId="2" borderId="3" xfId="2" applyNumberFormat="1" applyFont="1" applyFill="1" applyBorder="1"/>
    <xf numFmtId="10" fontId="8" fillId="0" borderId="6" xfId="2" applyNumberFormat="1" applyFont="1" applyFill="1" applyBorder="1"/>
    <xf numFmtId="0" fontId="4" fillId="5" borderId="62" xfId="0" applyFont="1" applyFill="1" applyBorder="1" applyAlignment="1">
      <alignment horizontal="center"/>
    </xf>
    <xf numFmtId="0" fontId="4" fillId="5" borderId="63" xfId="0" applyFont="1" applyFill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0" fontId="9" fillId="5" borderId="62" xfId="0" applyFont="1" applyFill="1" applyBorder="1" applyAlignment="1">
      <alignment horizontal="center"/>
    </xf>
    <xf numFmtId="0" fontId="9" fillId="5" borderId="63" xfId="0" applyFont="1" applyFill="1" applyBorder="1" applyAlignment="1">
      <alignment horizontal="center"/>
    </xf>
    <xf numFmtId="0" fontId="0" fillId="5" borderId="64" xfId="0" applyFill="1" applyBorder="1" applyAlignment="1">
      <alignment horizontal="center"/>
    </xf>
    <xf numFmtId="0" fontId="8" fillId="5" borderId="11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5" borderId="29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/>
    </xf>
    <xf numFmtId="0" fontId="4" fillId="5" borderId="46" xfId="0" applyFont="1" applyFill="1" applyBorder="1" applyAlignment="1">
      <alignment horizontal="center"/>
    </xf>
    <xf numFmtId="0" fontId="4" fillId="5" borderId="66" xfId="0" applyFont="1" applyFill="1" applyBorder="1" applyAlignment="1">
      <alignment horizontal="center"/>
    </xf>
    <xf numFmtId="0" fontId="4" fillId="5" borderId="53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4" fillId="5" borderId="51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/>
    </xf>
    <xf numFmtId="0" fontId="4" fillId="5" borderId="20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6" xfId="0" applyBorder="1" applyAlignment="1">
      <alignment horizontal="center"/>
    </xf>
    <xf numFmtId="0" fontId="4" fillId="5" borderId="26" xfId="0" applyFont="1" applyFill="1" applyBorder="1" applyAlignment="1">
      <alignment horizontal="center"/>
    </xf>
    <xf numFmtId="0" fontId="4" fillId="5" borderId="37" xfId="0" applyFont="1" applyFill="1" applyBorder="1" applyAlignment="1">
      <alignment horizontal="center"/>
    </xf>
    <xf numFmtId="0" fontId="0" fillId="5" borderId="36" xfId="0" applyFill="1" applyBorder="1" applyAlignment="1">
      <alignment horizontal="center"/>
    </xf>
    <xf numFmtId="0" fontId="4" fillId="5" borderId="54" xfId="0" applyFont="1" applyFill="1" applyBorder="1" applyAlignment="1">
      <alignment horizontal="center"/>
    </xf>
    <xf numFmtId="0" fontId="0" fillId="5" borderId="55" xfId="0" applyFill="1" applyBorder="1" applyAlignment="1">
      <alignment horizontal="center"/>
    </xf>
    <xf numFmtId="0" fontId="4" fillId="5" borderId="36" xfId="0" applyFont="1" applyFill="1" applyBorder="1" applyAlignment="1">
      <alignment horizontal="center"/>
    </xf>
    <xf numFmtId="0" fontId="0" fillId="5" borderId="31" xfId="0" applyFill="1" applyBorder="1" applyAlignment="1">
      <alignment horizontal="center"/>
    </xf>
    <xf numFmtId="0" fontId="4" fillId="5" borderId="60" xfId="0" applyFont="1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4" fillId="5" borderId="24" xfId="0" applyFont="1" applyFill="1" applyBorder="1" applyAlignment="1">
      <alignment horizontal="center"/>
    </xf>
    <xf numFmtId="0" fontId="4" fillId="5" borderId="69" xfId="0" applyFont="1" applyFill="1" applyBorder="1" applyAlignment="1">
      <alignment horizontal="center" vertical="center" wrapText="1"/>
    </xf>
    <xf numFmtId="0" fontId="4" fillId="5" borderId="50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/>
    </xf>
    <xf numFmtId="0" fontId="4" fillId="5" borderId="48" xfId="0" applyFon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/>
    </xf>
    <xf numFmtId="0" fontId="0" fillId="5" borderId="19" xfId="0" applyFill="1" applyBorder="1"/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6" xfId="0" applyFill="1" applyBorder="1"/>
    <xf numFmtId="0" fontId="15" fillId="5" borderId="14" xfId="0" applyFont="1" applyFill="1" applyBorder="1" applyAlignment="1">
      <alignment horizontal="center" vertical="center"/>
    </xf>
    <xf numFmtId="0" fontId="17" fillId="5" borderId="29" xfId="0" applyFont="1" applyFill="1" applyBorder="1" applyAlignment="1">
      <alignment horizontal="center" vertical="center"/>
    </xf>
    <xf numFmtId="0" fontId="17" fillId="5" borderId="19" xfId="0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 wrapText="1"/>
    </xf>
    <xf numFmtId="49" fontId="8" fillId="5" borderId="7" xfId="0" applyNumberFormat="1" applyFont="1" applyFill="1" applyBorder="1" applyAlignment="1">
      <alignment horizontal="center" vertical="center" wrapText="1"/>
    </xf>
    <xf numFmtId="49" fontId="8" fillId="5" borderId="16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49" fontId="8" fillId="5" borderId="19" xfId="0" applyNumberFormat="1" applyFont="1" applyFill="1" applyBorder="1" applyAlignment="1">
      <alignment horizontal="center" vertical="center" wrapText="1"/>
    </xf>
    <xf numFmtId="49" fontId="8" fillId="5" borderId="6" xfId="0" applyNumberFormat="1" applyFont="1" applyFill="1" applyBorder="1" applyAlignment="1">
      <alignment horizontal="center" vertical="center" wrapText="1"/>
    </xf>
  </cellXfs>
  <cellStyles count="10">
    <cellStyle name="Millares" xfId="2" builtinId="3"/>
    <cellStyle name="Millares 2" xfId="6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  <cellStyle name="Normal 3" xfId="8" xr:uid="{0A8BD786-4EE5-4C8E-B2E9-BE80F8509A76}"/>
    <cellStyle name="Normal 3 10" xfId="9" xr:uid="{5DA0DF73-B0F8-4625-85C7-E8826E005B4F}"/>
    <cellStyle name="Normal 4" xfId="7" xr:uid="{F46D5457-C675-4428-86F0-5AFF1052F088}"/>
    <cellStyle name="Porcentaje" xfId="4" builtinId="5"/>
    <cellStyle name="SAPBEXstdItem_I+D+I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3000375</xdr:colOff>
      <xdr:row>1</xdr:row>
      <xdr:rowOff>21858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568A003-8B0D-4B3C-A4B4-068932C97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86125" cy="8314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3</xdr:col>
      <xdr:colOff>958851</xdr:colOff>
      <xdr:row>1</xdr:row>
      <xdr:rowOff>28093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AC2130D-780A-473F-B726-1518759B2B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3313906" cy="8385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1692275</xdr:colOff>
      <xdr:row>1</xdr:row>
      <xdr:rowOff>21858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80AC01F-8A48-4B95-B03E-4425D49BA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0"/>
          <a:ext cx="3286125" cy="831483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0</xdr:row>
      <xdr:rowOff>0</xdr:rowOff>
    </xdr:from>
    <xdr:to>
      <xdr:col>2</xdr:col>
      <xdr:colOff>1692275</xdr:colOff>
      <xdr:row>1</xdr:row>
      <xdr:rowOff>21858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951C46-7F23-4DE1-BBEA-CAA2F1F2E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0"/>
          <a:ext cx="3286125" cy="8314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1676400</xdr:colOff>
      <xdr:row>1</xdr:row>
      <xdr:rowOff>21858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D101201-DD59-4ECA-BD4A-12055542F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86125" cy="831483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0</xdr:row>
      <xdr:rowOff>0</xdr:rowOff>
    </xdr:from>
    <xdr:to>
      <xdr:col>2</xdr:col>
      <xdr:colOff>1692275</xdr:colOff>
      <xdr:row>1</xdr:row>
      <xdr:rowOff>21858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EA97132-F92E-424E-B396-9F7D6A71D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" y="0"/>
          <a:ext cx="3289300" cy="83465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1</xdr:row>
      <xdr:rowOff>21858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335EC25-2E8E-47B7-9EB0-13D72A2DE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86125" cy="8314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1</xdr:row>
      <xdr:rowOff>21858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ED6D7C-B4B1-40CF-A2F7-BE0FFE476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89300" cy="8346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320675</xdr:colOff>
      <xdr:row>1</xdr:row>
      <xdr:rowOff>2808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1EAF19-59A9-4199-BC32-09F208610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86125" cy="8314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7"/>
  <sheetViews>
    <sheetView tabSelected="1" workbookViewId="0">
      <selection activeCell="B34" sqref="B34"/>
    </sheetView>
  </sheetViews>
  <sheetFormatPr baseColWidth="10" defaultRowHeight="14.5" x14ac:dyDescent="0.35"/>
  <cols>
    <col min="1" max="1" width="4.26953125" customWidth="1"/>
    <col min="2" max="2" width="135.81640625" customWidth="1"/>
  </cols>
  <sheetData>
    <row r="1" spans="2:2" ht="63.75" customHeight="1" x14ac:dyDescent="0.35"/>
    <row r="3" spans="2:2" ht="29" x14ac:dyDescent="0.35">
      <c r="B3" s="13" t="s">
        <v>68</v>
      </c>
    </row>
    <row r="4" spans="2:2" x14ac:dyDescent="0.35">
      <c r="B4" t="s">
        <v>99</v>
      </c>
    </row>
    <row r="5" spans="2:2" x14ac:dyDescent="0.35">
      <c r="B5" t="s">
        <v>111</v>
      </c>
    </row>
    <row r="6" spans="2:2" x14ac:dyDescent="0.35">
      <c r="B6" t="s">
        <v>112</v>
      </c>
    </row>
    <row r="7" spans="2:2" x14ac:dyDescent="0.35">
      <c r="B7" t="s">
        <v>115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677"/>
  <sheetViews>
    <sheetView zoomScale="96" zoomScaleNormal="96" workbookViewId="0">
      <pane xSplit="4" ySplit="11" topLeftCell="E12" activePane="bottomRight" state="frozen"/>
      <selection pane="topRight" activeCell="D1" sqref="D1"/>
      <selection pane="bottomLeft" activeCell="A8" sqref="A8"/>
      <selection pane="bottomRight" activeCell="U76" sqref="U76:W76"/>
    </sheetView>
  </sheetViews>
  <sheetFormatPr baseColWidth="10" defaultRowHeight="14.5" x14ac:dyDescent="0.35"/>
  <cols>
    <col min="1" max="1" width="4.1796875" customWidth="1"/>
    <col min="2" max="2" width="5" customWidth="1"/>
    <col min="3" max="3" width="26.1796875" customWidth="1"/>
    <col min="4" max="4" width="38.54296875" customWidth="1"/>
    <col min="5" max="5" width="11.81640625" customWidth="1"/>
    <col min="6" max="6" width="11.7265625" customWidth="1"/>
    <col min="7" max="7" width="14.1796875" customWidth="1"/>
    <col min="8" max="8" width="10.7265625" customWidth="1"/>
    <col min="9" max="9" width="11.81640625" customWidth="1"/>
    <col min="10" max="10" width="11.7265625" customWidth="1"/>
    <col min="11" max="11" width="14.1796875" customWidth="1"/>
    <col min="12" max="12" width="10.7265625" customWidth="1"/>
    <col min="13" max="13" width="11.81640625" customWidth="1"/>
    <col min="14" max="14" width="11.7265625" customWidth="1"/>
    <col min="15" max="15" width="14.1796875" customWidth="1"/>
    <col min="16" max="16" width="10.7265625" customWidth="1"/>
    <col min="17" max="17" width="11.81640625" customWidth="1"/>
    <col min="18" max="18" width="11.7265625" customWidth="1"/>
    <col min="19" max="19" width="14.7265625" customWidth="1"/>
    <col min="20" max="20" width="10.7265625" customWidth="1"/>
    <col min="21" max="21" width="11.81640625" customWidth="1"/>
    <col min="22" max="22" width="11.7265625" customWidth="1"/>
    <col min="23" max="23" width="14.1796875" customWidth="1"/>
    <col min="24" max="24" width="10.7265625" customWidth="1"/>
    <col min="25" max="25" width="12" customWidth="1"/>
    <col min="26" max="26" width="12.453125" customWidth="1"/>
    <col min="27" max="27" width="14.453125" customWidth="1"/>
    <col min="28" max="28" width="10.7265625" customWidth="1"/>
    <col min="29" max="30" width="12.54296875" customWidth="1"/>
    <col min="31" max="31" width="14.453125" customWidth="1"/>
    <col min="32" max="32" width="11.54296875" customWidth="1"/>
    <col min="33" max="33" width="12.54296875" customWidth="1"/>
    <col min="34" max="34" width="11.7265625" customWidth="1"/>
    <col min="35" max="35" width="14.26953125" customWidth="1"/>
    <col min="36" max="36" width="11" customWidth="1"/>
    <col min="37" max="37" width="11.453125" bestFit="1" customWidth="1"/>
    <col min="38" max="38" width="11.26953125" customWidth="1"/>
    <col min="39" max="39" width="10.81640625" customWidth="1"/>
    <col min="40" max="40" width="11.453125" bestFit="1" customWidth="1"/>
    <col min="41" max="41" width="11.26953125" customWidth="1"/>
    <col min="42" max="42" width="10.81640625" customWidth="1"/>
    <col min="43" max="44" width="11.26953125" customWidth="1"/>
    <col min="45" max="46" width="10.81640625" customWidth="1"/>
    <col min="47" max="47" width="11.7265625" customWidth="1"/>
    <col min="48" max="49" width="10.81640625" customWidth="1"/>
    <col min="50" max="50" width="11.26953125" customWidth="1"/>
    <col min="51" max="51" width="11.453125" bestFit="1" customWidth="1"/>
    <col min="52" max="52" width="9.81640625" customWidth="1"/>
    <col min="53" max="53" width="10.7265625" customWidth="1"/>
    <col min="54" max="54" width="11.54296875" customWidth="1"/>
    <col min="55" max="55" width="9.81640625" customWidth="1"/>
    <col min="56" max="56" width="11.54296875" customWidth="1"/>
    <col min="57" max="57" width="10" customWidth="1"/>
  </cols>
  <sheetData>
    <row r="1" spans="1:57" ht="63.75" customHeight="1" x14ac:dyDescent="0.35">
      <c r="A1">
        <v>112.57655971239029</v>
      </c>
    </row>
    <row r="2" spans="1:57" x14ac:dyDescent="0.35">
      <c r="S2" t="s">
        <v>102</v>
      </c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1:57" x14ac:dyDescent="0.35">
      <c r="C3" s="1" t="s">
        <v>100</v>
      </c>
      <c r="AC3" s="139"/>
      <c r="AD3" s="139"/>
      <c r="AE3" s="139"/>
      <c r="AG3" s="135"/>
      <c r="AH3" s="135"/>
      <c r="AI3" s="135"/>
      <c r="AL3" s="3"/>
      <c r="AO3" s="3"/>
      <c r="AR3" s="3"/>
      <c r="AU3" s="3"/>
      <c r="AX3" s="3"/>
    </row>
    <row r="4" spans="1:57" x14ac:dyDescent="0.35">
      <c r="C4" s="23" t="s">
        <v>113</v>
      </c>
      <c r="G4" s="244"/>
      <c r="K4" s="244"/>
      <c r="O4" s="244"/>
      <c r="S4" s="247"/>
      <c r="T4" s="244"/>
      <c r="AC4" s="139"/>
      <c r="AD4" s="139"/>
      <c r="AE4" s="139"/>
      <c r="AG4" s="135"/>
      <c r="AH4" s="135"/>
      <c r="AI4" s="135"/>
      <c r="AL4" s="3"/>
      <c r="AO4" s="3"/>
      <c r="AR4" s="3"/>
      <c r="AU4" s="3"/>
      <c r="AX4" s="3"/>
    </row>
    <row r="5" spans="1:57" x14ac:dyDescent="0.35">
      <c r="C5" s="23" t="s">
        <v>69</v>
      </c>
      <c r="D5" s="2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</row>
    <row r="6" spans="1:57" x14ac:dyDescent="0.35">
      <c r="C6" s="23" t="s">
        <v>70</v>
      </c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</row>
    <row r="7" spans="1:57" x14ac:dyDescent="0.35">
      <c r="C7" s="23" t="s">
        <v>84</v>
      </c>
      <c r="D7" s="2"/>
      <c r="E7" s="135"/>
      <c r="I7" s="135"/>
      <c r="M7" s="3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pans="1:57" x14ac:dyDescent="0.35">
      <c r="C8" s="23"/>
      <c r="E8" s="3"/>
      <c r="F8" s="297"/>
      <c r="G8" s="3"/>
      <c r="I8" s="3"/>
      <c r="J8" s="297"/>
      <c r="K8" s="3"/>
      <c r="O8" s="244"/>
      <c r="S8" s="247"/>
      <c r="T8" s="244"/>
      <c r="AC8" s="139"/>
      <c r="AD8" s="139"/>
      <c r="AE8" s="139"/>
      <c r="AG8" s="135"/>
      <c r="AH8" s="135"/>
      <c r="AI8" s="135"/>
      <c r="AL8" s="3"/>
      <c r="AO8" s="3"/>
      <c r="AR8" s="3"/>
      <c r="AU8" s="3"/>
      <c r="AX8" s="3"/>
    </row>
    <row r="9" spans="1:57" ht="15" thickBot="1" x14ac:dyDescent="0.4">
      <c r="D9" s="35" t="s">
        <v>38</v>
      </c>
      <c r="E9" s="135"/>
      <c r="F9" s="135"/>
      <c r="G9" s="135"/>
      <c r="I9" s="135"/>
      <c r="J9" s="135"/>
      <c r="K9" s="135"/>
      <c r="M9" s="135"/>
      <c r="N9" s="135"/>
      <c r="O9" s="135"/>
      <c r="P9" s="135"/>
      <c r="Q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1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10"/>
    </row>
    <row r="10" spans="1:57" ht="15" thickBot="1" x14ac:dyDescent="0.4">
      <c r="C10" s="318" t="s">
        <v>40</v>
      </c>
      <c r="D10" s="320" t="s">
        <v>2</v>
      </c>
      <c r="E10" s="315" t="s">
        <v>127</v>
      </c>
      <c r="F10" s="316"/>
      <c r="G10" s="316"/>
      <c r="H10" s="317"/>
      <c r="I10" s="315">
        <v>2023</v>
      </c>
      <c r="J10" s="316"/>
      <c r="K10" s="316"/>
      <c r="L10" s="317"/>
      <c r="M10" s="316">
        <v>2022</v>
      </c>
      <c r="N10" s="316"/>
      <c r="O10" s="316"/>
      <c r="P10" s="317"/>
      <c r="Q10" s="315">
        <v>2021</v>
      </c>
      <c r="R10" s="316"/>
      <c r="S10" s="316"/>
      <c r="T10" s="317"/>
      <c r="U10" s="315">
        <v>2020</v>
      </c>
      <c r="V10" s="316"/>
      <c r="W10" s="316"/>
      <c r="X10" s="317"/>
      <c r="Y10" s="315">
        <v>2019</v>
      </c>
      <c r="Z10" s="316"/>
      <c r="AA10" s="316"/>
      <c r="AB10" s="317"/>
      <c r="AC10" s="315">
        <v>2018</v>
      </c>
      <c r="AD10" s="316"/>
      <c r="AE10" s="316"/>
      <c r="AF10" s="317"/>
      <c r="AG10" s="315">
        <v>2017</v>
      </c>
      <c r="AH10" s="316"/>
      <c r="AI10" s="316"/>
      <c r="AJ10" s="317"/>
      <c r="AK10" s="311" t="s">
        <v>80</v>
      </c>
      <c r="AL10" s="312"/>
      <c r="AM10" s="312"/>
      <c r="AN10" s="312"/>
      <c r="AO10" s="312"/>
      <c r="AP10" s="312"/>
      <c r="AQ10" s="313"/>
      <c r="AR10" s="313"/>
      <c r="AS10" s="313"/>
      <c r="AT10" s="313"/>
      <c r="AU10" s="313"/>
      <c r="AV10" s="313"/>
      <c r="AW10" s="313"/>
      <c r="AX10" s="313"/>
      <c r="AY10" s="313"/>
      <c r="AZ10" s="313"/>
      <c r="BA10" s="313"/>
      <c r="BB10" s="313"/>
      <c r="BC10" s="313"/>
      <c r="BD10" s="313"/>
      <c r="BE10" s="314"/>
    </row>
    <row r="11" spans="1:57" ht="57" customHeight="1" thickBot="1" x14ac:dyDescent="0.4">
      <c r="C11" s="319"/>
      <c r="D11" s="321"/>
      <c r="E11" s="190" t="s">
        <v>3</v>
      </c>
      <c r="F11" s="191" t="s">
        <v>120</v>
      </c>
      <c r="G11" s="191" t="s">
        <v>4</v>
      </c>
      <c r="H11" s="256" t="s">
        <v>39</v>
      </c>
      <c r="I11" s="190" t="s">
        <v>5</v>
      </c>
      <c r="J11" s="191" t="s">
        <v>6</v>
      </c>
      <c r="K11" s="191" t="s">
        <v>7</v>
      </c>
      <c r="L11" s="256" t="s">
        <v>86</v>
      </c>
      <c r="M11" s="190" t="s">
        <v>8</v>
      </c>
      <c r="N11" s="191" t="s">
        <v>9</v>
      </c>
      <c r="O11" s="191" t="s">
        <v>10</v>
      </c>
      <c r="P11" s="256" t="s">
        <v>88</v>
      </c>
      <c r="Q11" s="190" t="s">
        <v>75</v>
      </c>
      <c r="R11" s="191" t="s">
        <v>76</v>
      </c>
      <c r="S11" s="191" t="s">
        <v>77</v>
      </c>
      <c r="T11" s="256" t="s">
        <v>87</v>
      </c>
      <c r="U11" s="190" t="s">
        <v>89</v>
      </c>
      <c r="V11" s="191" t="s">
        <v>90</v>
      </c>
      <c r="W11" s="191" t="s">
        <v>91</v>
      </c>
      <c r="X11" s="230" t="s">
        <v>92</v>
      </c>
      <c r="Y11" s="190" t="s">
        <v>103</v>
      </c>
      <c r="Z11" s="191" t="s">
        <v>104</v>
      </c>
      <c r="AA11" s="191" t="s">
        <v>105</v>
      </c>
      <c r="AB11" s="230" t="s">
        <v>106</v>
      </c>
      <c r="AC11" s="190" t="s">
        <v>117</v>
      </c>
      <c r="AD11" s="191" t="s">
        <v>118</v>
      </c>
      <c r="AE11" s="191" t="s">
        <v>119</v>
      </c>
      <c r="AF11" s="230" t="s">
        <v>149</v>
      </c>
      <c r="AG11" s="190" t="s">
        <v>150</v>
      </c>
      <c r="AH11" s="191" t="s">
        <v>151</v>
      </c>
      <c r="AI11" s="191" t="s">
        <v>152</v>
      </c>
      <c r="AJ11" s="230" t="s">
        <v>153</v>
      </c>
      <c r="AK11" s="224" t="s">
        <v>128</v>
      </c>
      <c r="AL11" s="225" t="s">
        <v>129</v>
      </c>
      <c r="AM11" s="226" t="s">
        <v>130</v>
      </c>
      <c r="AN11" s="224" t="s">
        <v>131</v>
      </c>
      <c r="AO11" s="225" t="s">
        <v>132</v>
      </c>
      <c r="AP11" s="226" t="s">
        <v>133</v>
      </c>
      <c r="AQ11" s="224" t="s">
        <v>134</v>
      </c>
      <c r="AR11" s="225" t="s">
        <v>135</v>
      </c>
      <c r="AS11" s="226" t="s">
        <v>136</v>
      </c>
      <c r="AT11" s="224" t="s">
        <v>137</v>
      </c>
      <c r="AU11" s="225" t="s">
        <v>138</v>
      </c>
      <c r="AV11" s="227" t="s">
        <v>139</v>
      </c>
      <c r="AW11" s="190" t="s">
        <v>140</v>
      </c>
      <c r="AX11" s="191" t="s">
        <v>141</v>
      </c>
      <c r="AY11" s="228" t="s">
        <v>142</v>
      </c>
      <c r="AZ11" s="190" t="s">
        <v>143</v>
      </c>
      <c r="BA11" s="191" t="s">
        <v>144</v>
      </c>
      <c r="BB11" s="228" t="s">
        <v>145</v>
      </c>
      <c r="BC11" s="229" t="s">
        <v>146</v>
      </c>
      <c r="BD11" s="191" t="s">
        <v>147</v>
      </c>
      <c r="BE11" s="228" t="s">
        <v>148</v>
      </c>
    </row>
    <row r="12" spans="1:57" x14ac:dyDescent="0.35">
      <c r="C12" s="37" t="s">
        <v>81</v>
      </c>
      <c r="D12" s="258" t="s">
        <v>21</v>
      </c>
      <c r="E12" s="261">
        <f>E19+E22</f>
        <v>5864.1719667299994</v>
      </c>
      <c r="F12" s="187">
        <f t="shared" ref="F12:G12" si="0">F19+F22</f>
        <v>6139.0501089899999</v>
      </c>
      <c r="G12" s="187">
        <f t="shared" si="0"/>
        <v>5453.4657094899994</v>
      </c>
      <c r="H12" s="188">
        <f>G12/F12</f>
        <v>0.88832402613947825</v>
      </c>
      <c r="I12" s="261">
        <f>I19+I22</f>
        <v>5794.8608832506616</v>
      </c>
      <c r="J12" s="187">
        <f t="shared" ref="J12:K12" si="1">J19+J22</f>
        <v>6217.0349040487954</v>
      </c>
      <c r="K12" s="187">
        <f t="shared" si="1"/>
        <v>5411.9203674306355</v>
      </c>
      <c r="L12" s="188">
        <f>K12/J12</f>
        <v>0.87049863012771</v>
      </c>
      <c r="M12" s="187">
        <f>M19+M22</f>
        <v>5147.2269219931786</v>
      </c>
      <c r="N12" s="187">
        <f t="shared" ref="N12:O12" si="2">N19+N22</f>
        <v>5288.7831931123428</v>
      </c>
      <c r="O12" s="187">
        <f t="shared" si="2"/>
        <v>4828.9700424645544</v>
      </c>
      <c r="P12" s="188">
        <f>O12/N12</f>
        <v>0.91305880126706462</v>
      </c>
      <c r="Q12" s="187">
        <v>4931.3487756100003</v>
      </c>
      <c r="R12" s="187">
        <v>5139.4513588756099</v>
      </c>
      <c r="S12" s="187">
        <v>4560.2495275499996</v>
      </c>
      <c r="T12" s="188">
        <f>S12/R12</f>
        <v>0.88730278956228392</v>
      </c>
      <c r="U12" s="39">
        <f>U19+U22</f>
        <v>4847.9584259915555</v>
      </c>
      <c r="V12" s="39">
        <f>V19+V22</f>
        <v>4769.7277247629845</v>
      </c>
      <c r="W12" s="39">
        <f>W19+W22</f>
        <v>4376.2898444385146</v>
      </c>
      <c r="X12" s="40">
        <f>W12/V12</f>
        <v>0.91751355569378534</v>
      </c>
      <c r="Y12" s="39">
        <f>Y19+Y22</f>
        <v>4343.4786258264712</v>
      </c>
      <c r="Z12" s="39">
        <f>Z19+Z22</f>
        <v>4429.3633154447789</v>
      </c>
      <c r="AA12" s="39">
        <f>AA19+AA22</f>
        <v>3907.7109895821786</v>
      </c>
      <c r="AB12" s="40">
        <f>AA12/Z12</f>
        <v>0.88222859839840928</v>
      </c>
      <c r="AC12" s="41">
        <f>AC19+AC22</f>
        <v>4097.4541058945424</v>
      </c>
      <c r="AD12" s="39">
        <f>AD19+AD22</f>
        <v>4097.9158481652912</v>
      </c>
      <c r="AE12" s="39">
        <f>AE19+AE22</f>
        <v>3596.3542072277924</v>
      </c>
      <c r="AF12" s="40">
        <f>AE12/AD12</f>
        <v>0.87760567578222559</v>
      </c>
      <c r="AG12" s="41">
        <f>AG19+AG22</f>
        <v>3935.4634660996662</v>
      </c>
      <c r="AH12" s="39">
        <f>AH19+AH22</f>
        <v>4001.4519123041341</v>
      </c>
      <c r="AI12" s="39">
        <f>AI19+AI22</f>
        <v>3602.7838033841331</v>
      </c>
      <c r="AJ12" s="42">
        <f>AI12/AH12</f>
        <v>0.90036913658911422</v>
      </c>
      <c r="AK12" s="88">
        <f>(E12-I12)/I12</f>
        <v>1.196078471524193E-2</v>
      </c>
      <c r="AL12" s="97">
        <f>(F12-J12)/J12</f>
        <v>-1.2543728041161311E-2</v>
      </c>
      <c r="AM12" s="81">
        <f>(G12-K12)/K12</f>
        <v>7.6766358776058728E-3</v>
      </c>
      <c r="AN12" s="88">
        <f>(I12-M12)/M12</f>
        <v>0.12582191752422242</v>
      </c>
      <c r="AO12" s="97">
        <f>(J12-N12)/N12</f>
        <v>0.17551328482236292</v>
      </c>
      <c r="AP12" s="81">
        <f>(K12-O12)/O12</f>
        <v>0.12071939147267138</v>
      </c>
      <c r="AQ12" s="88">
        <f>(M12-Q12)/Q12</f>
        <v>4.3776694005277395E-2</v>
      </c>
      <c r="AR12" s="97">
        <f>(N12-R12)/R12</f>
        <v>2.9055987460381991E-2</v>
      </c>
      <c r="AS12" s="81">
        <f>(O12-S12)/S12</f>
        <v>5.8926712955316117E-2</v>
      </c>
      <c r="AT12" s="88">
        <f t="shared" ref="AT12:AT42" si="3">(Q12-U12)/U12</f>
        <v>1.7201127214986161E-2</v>
      </c>
      <c r="AU12" s="97">
        <f t="shared" ref="AU12:AU42" si="4">(R12-V12)/V12</f>
        <v>7.7514620424376027E-2</v>
      </c>
      <c r="AV12" s="81">
        <f t="shared" ref="AV12:AV42" si="5">(S12-W12)/W12</f>
        <v>4.2035534585366872E-2</v>
      </c>
      <c r="AW12" s="214">
        <f t="shared" ref="AW12:AW42" si="6">(U12-Y12)/Y12</f>
        <v>0.11614649077940209</v>
      </c>
      <c r="AX12" s="57">
        <f t="shared" ref="AX12:AX42" si="7">(V12-Z12)/Z12</f>
        <v>7.6842739030096377E-2</v>
      </c>
      <c r="AY12" s="55">
        <f t="shared" ref="AY12:AY42" si="8">(W12-AA12)/AA12</f>
        <v>0.11991133840387656</v>
      </c>
      <c r="AZ12" s="88">
        <f t="shared" ref="AZ12:AZ42" si="9">(Y12-AC12)/AC12</f>
        <v>6.0043264323083261E-2</v>
      </c>
      <c r="BA12" s="57">
        <f t="shared" ref="BA12:BA42" si="10">(Z12-AD12)/AD12</f>
        <v>8.0881960381856674E-2</v>
      </c>
      <c r="BB12" s="55">
        <f t="shared" ref="BB12:BB42" si="11">(AA12-AE12)/AE12</f>
        <v>8.6575672031591125E-2</v>
      </c>
      <c r="BC12" s="106">
        <f t="shared" ref="BC12:BC42" si="12">(AC12-AG12)/AG12</f>
        <v>4.1161769430785956E-2</v>
      </c>
      <c r="BD12" s="57">
        <f t="shared" ref="BD12:BD42" si="13">(AD12-AH12)/AH12</f>
        <v>2.410723356803026E-2</v>
      </c>
      <c r="BE12" s="55">
        <f t="shared" ref="BE12:BE42" si="14">(AE12-AI12)/AI12</f>
        <v>-1.7846189244831549E-3</v>
      </c>
    </row>
    <row r="13" spans="1:57" x14ac:dyDescent="0.35">
      <c r="C13" s="24"/>
      <c r="D13" s="122" t="s">
        <v>11</v>
      </c>
      <c r="E13" s="262">
        <f t="shared" ref="E13:G13" si="15">E50+E87+E124+E161+E198+E235+E272+E309+E346+E383+E420+E457+E494+E531+E568+E605+E642</f>
        <v>228.94204330999997</v>
      </c>
      <c r="F13" s="163">
        <f t="shared" si="15"/>
        <v>224.57379501000003</v>
      </c>
      <c r="G13" s="163">
        <f t="shared" si="15"/>
        <v>195.05468454000001</v>
      </c>
      <c r="H13" s="164">
        <f t="shared" ref="H13:H19" si="16">G13/F13</f>
        <v>0.86855496444415714</v>
      </c>
      <c r="I13" s="262">
        <f t="shared" ref="I13:K13" si="17">I50+I87+I124+I161+I198+I235+I272+I309+I346+I383+I420+I457+I494+I531+I568+I605+I642</f>
        <v>196.95853579486118</v>
      </c>
      <c r="J13" s="163">
        <f t="shared" si="17"/>
        <v>201.44743148375858</v>
      </c>
      <c r="K13" s="163">
        <f t="shared" si="17"/>
        <v>181.07849273985551</v>
      </c>
      <c r="L13" s="164">
        <f t="shared" ref="L13:L19" si="18">K13/J13</f>
        <v>0.89888707642546795</v>
      </c>
      <c r="M13" s="163">
        <f t="shared" ref="M13:O21" si="19">M50+M87+M124+M161+M198+M235+M272+M309+M346+M383+M420+M457+M494+M531+M568+M605+M642</f>
        <v>176.36485407000001</v>
      </c>
      <c r="N13" s="163">
        <f t="shared" si="19"/>
        <v>183.51880437000003</v>
      </c>
      <c r="O13" s="163">
        <f t="shared" si="19"/>
        <v>164.44564093</v>
      </c>
      <c r="P13" s="164">
        <f t="shared" ref="P13:P19" si="20">O13/N13</f>
        <v>0.89606970519737139</v>
      </c>
      <c r="Q13" s="163">
        <v>155.07062482999999</v>
      </c>
      <c r="R13" s="163">
        <v>161.03724524560999</v>
      </c>
      <c r="S13" s="163">
        <v>146.04234639000001</v>
      </c>
      <c r="T13" s="164">
        <f t="shared" ref="T13:T19" si="21">S13/R13</f>
        <v>0.90688552308045167</v>
      </c>
      <c r="U13" s="26">
        <v>148.50188612370147</v>
      </c>
      <c r="V13" s="26">
        <v>153.19002222104143</v>
      </c>
      <c r="W13" s="26">
        <v>141.55100835000002</v>
      </c>
      <c r="X13" s="31">
        <f t="shared" ref="X13:X19" si="22">W13/V13</f>
        <v>0.92402237624688632</v>
      </c>
      <c r="Y13" s="26">
        <v>143.34762574999999</v>
      </c>
      <c r="Z13" s="26">
        <v>148.55691676000001</v>
      </c>
      <c r="AA13" s="26">
        <v>138.88848596</v>
      </c>
      <c r="AB13" s="31">
        <f t="shared" ref="AB13:AB20" si="23">AA13/Z13</f>
        <v>0.93491766650206021</v>
      </c>
      <c r="AC13" s="30">
        <v>144.57590575</v>
      </c>
      <c r="AD13" s="26">
        <v>142.70401927999998</v>
      </c>
      <c r="AE13" s="26">
        <v>131.46785302999999</v>
      </c>
      <c r="AF13" s="31">
        <f>AE13/AD13</f>
        <v>0.92126244021232873</v>
      </c>
      <c r="AG13" s="30">
        <v>137.66414753999999</v>
      </c>
      <c r="AH13" s="26">
        <v>136.12616047</v>
      </c>
      <c r="AI13" s="26">
        <v>126.13566663999998</v>
      </c>
      <c r="AJ13" s="34">
        <f t="shared" ref="AJ13:AJ20" si="24">AI13/AH13</f>
        <v>0.926608568143654</v>
      </c>
      <c r="AK13" s="89">
        <f t="shared" ref="AK13:AK56" si="25">(E13-I13)/I13</f>
        <v>0.16238700895121741</v>
      </c>
      <c r="AL13" s="36">
        <f t="shared" ref="AL13:AL76" si="26">(F13-J13)/J13</f>
        <v>0.11480098483214456</v>
      </c>
      <c r="AM13" s="83">
        <f t="shared" ref="AM13:AM76" si="27">(G13-K13)/K13</f>
        <v>7.7183057958314538E-2</v>
      </c>
      <c r="AN13" s="89">
        <f t="shared" ref="AN13:AN76" si="28">(I13-M13)/M13</f>
        <v>0.11676749221637688</v>
      </c>
      <c r="AO13" s="36">
        <f t="shared" ref="AO13:AO76" si="29">(J13-N13)/N13</f>
        <v>9.7693678723036401E-2</v>
      </c>
      <c r="AP13" s="83">
        <f t="shared" ref="AP13:AP76" si="30">(K13-O13)/O13</f>
        <v>0.10114498454194756</v>
      </c>
      <c r="AQ13" s="89">
        <f t="shared" ref="AQ13:AQ76" si="31">(M13-Q13)/Q13</f>
        <v>0.13731955528872311</v>
      </c>
      <c r="AR13" s="36">
        <f t="shared" ref="AR13:AR76" si="32">(N13-R13)/R13</f>
        <v>0.13960471746832057</v>
      </c>
      <c r="AS13" s="83">
        <f t="shared" ref="AS13:AS76" si="33">(O13-S13)/S13</f>
        <v>0.12601341319766773</v>
      </c>
      <c r="AT13" s="89">
        <f t="shared" si="3"/>
        <v>4.4233368866620222E-2</v>
      </c>
      <c r="AU13" s="36">
        <f t="shared" si="4"/>
        <v>5.1225418671495611E-2</v>
      </c>
      <c r="AV13" s="83">
        <f t="shared" si="5"/>
        <v>3.1729466941660171E-2</v>
      </c>
      <c r="AW13" s="215">
        <f t="shared" si="6"/>
        <v>3.595637072280896E-2</v>
      </c>
      <c r="AX13" s="34">
        <f t="shared" si="7"/>
        <v>3.118740993074326E-2</v>
      </c>
      <c r="AY13" s="31">
        <f t="shared" si="8"/>
        <v>1.9170216822486132E-2</v>
      </c>
      <c r="AZ13" s="89">
        <f t="shared" si="9"/>
        <v>-8.4957448035909138E-3</v>
      </c>
      <c r="BA13" s="34">
        <f t="shared" si="10"/>
        <v>4.1014244094386976E-2</v>
      </c>
      <c r="BB13" s="31">
        <f t="shared" si="11"/>
        <v>5.6444467289708283E-2</v>
      </c>
      <c r="BC13" s="108">
        <f t="shared" si="12"/>
        <v>5.0207394833805374E-2</v>
      </c>
      <c r="BD13" s="34">
        <f t="shared" si="13"/>
        <v>4.8321783170029498E-2</v>
      </c>
      <c r="BE13" s="31">
        <f t="shared" si="14"/>
        <v>4.2273422990013104E-2</v>
      </c>
    </row>
    <row r="14" spans="1:57" x14ac:dyDescent="0.35">
      <c r="C14" s="19"/>
      <c r="D14" s="122" t="s">
        <v>12</v>
      </c>
      <c r="E14" s="262">
        <f t="shared" ref="E14:G14" si="34">E51+E88+E125+E162+E199+E236+E273+E310+E347+E384+E421+E458+E495+E532+E569+E606+E643</f>
        <v>74.928102100000004</v>
      </c>
      <c r="F14" s="163">
        <f t="shared" si="34"/>
        <v>74.148428060000001</v>
      </c>
      <c r="G14" s="163">
        <f t="shared" si="34"/>
        <v>53.94549722</v>
      </c>
      <c r="H14" s="164">
        <f t="shared" si="16"/>
        <v>0.72753392932818428</v>
      </c>
      <c r="I14" s="262">
        <f t="shared" ref="I14:K14" si="35">I51+I88+I125+I162+I199+I236+I273+I310+I347+I384+I421+I458+I495+I532+I569+I606+I643</f>
        <v>78.924659960000014</v>
      </c>
      <c r="J14" s="163">
        <f t="shared" si="35"/>
        <v>366.38195886999995</v>
      </c>
      <c r="K14" s="163">
        <f t="shared" si="35"/>
        <v>207.36275967999998</v>
      </c>
      <c r="L14" s="164">
        <f t="shared" si="18"/>
        <v>0.5659742644521879</v>
      </c>
      <c r="M14" s="163">
        <f t="shared" si="19"/>
        <v>76.81191287</v>
      </c>
      <c r="N14" s="163">
        <f t="shared" si="19"/>
        <v>74.919480549999989</v>
      </c>
      <c r="O14" s="163">
        <f t="shared" si="19"/>
        <v>63.776630610000012</v>
      </c>
      <c r="P14" s="164">
        <f t="shared" si="20"/>
        <v>0.85126899094604069</v>
      </c>
      <c r="Q14" s="163">
        <v>60.164951709999997</v>
      </c>
      <c r="R14" s="163">
        <v>65.200350999999998</v>
      </c>
      <c r="S14" s="163">
        <v>53.920062899999998</v>
      </c>
      <c r="T14" s="164">
        <f t="shared" si="21"/>
        <v>0.82699037770517525</v>
      </c>
      <c r="U14" s="26">
        <v>97.656424629999989</v>
      </c>
      <c r="V14" s="26">
        <v>90.511571059999994</v>
      </c>
      <c r="W14" s="26">
        <v>77.394357830000018</v>
      </c>
      <c r="X14" s="31">
        <f t="shared" si="22"/>
        <v>0.85507694677728452</v>
      </c>
      <c r="Y14" s="26">
        <v>42.635606360000004</v>
      </c>
      <c r="Z14" s="26">
        <v>43.627644579999988</v>
      </c>
      <c r="AA14" s="26">
        <v>34.380877319999996</v>
      </c>
      <c r="AB14" s="31">
        <f t="shared" si="23"/>
        <v>0.78805256737974472</v>
      </c>
      <c r="AC14" s="30">
        <v>41.187162150000006</v>
      </c>
      <c r="AD14" s="26">
        <v>41.268949180000007</v>
      </c>
      <c r="AE14" s="26">
        <v>33.033683630000006</v>
      </c>
      <c r="AF14" s="31">
        <f t="shared" ref="AF14:AF20" si="36">AE14/AD14</f>
        <v>0.80044886740195886</v>
      </c>
      <c r="AG14" s="30">
        <v>47.874067660000016</v>
      </c>
      <c r="AH14" s="26">
        <v>49.074345290000004</v>
      </c>
      <c r="AI14" s="26">
        <v>39.294590600000014</v>
      </c>
      <c r="AJ14" s="34">
        <f t="shared" si="24"/>
        <v>0.8007155341103892</v>
      </c>
      <c r="AK14" s="89">
        <f t="shared" si="25"/>
        <v>-5.0637631660694064E-2</v>
      </c>
      <c r="AL14" s="36">
        <f t="shared" si="26"/>
        <v>-0.79761987110749233</v>
      </c>
      <c r="AM14" s="83">
        <f t="shared" si="27"/>
        <v>-0.73984963692010985</v>
      </c>
      <c r="AN14" s="89">
        <f t="shared" si="28"/>
        <v>2.7505461211149933E-2</v>
      </c>
      <c r="AO14" s="36">
        <f t="shared" si="29"/>
        <v>3.8903430213385266</v>
      </c>
      <c r="AP14" s="83">
        <f t="shared" si="30"/>
        <v>2.2513909514606127</v>
      </c>
      <c r="AQ14" s="89">
        <f t="shared" si="31"/>
        <v>0.27668868148086817</v>
      </c>
      <c r="AR14" s="36">
        <f t="shared" si="32"/>
        <v>0.14906560165604002</v>
      </c>
      <c r="AS14" s="83">
        <f t="shared" si="33"/>
        <v>0.18279963301007229</v>
      </c>
      <c r="AT14" s="89">
        <f t="shared" si="3"/>
        <v>-0.38391199618506855</v>
      </c>
      <c r="AU14" s="36">
        <f t="shared" si="4"/>
        <v>-0.27964623487997159</v>
      </c>
      <c r="AV14" s="83">
        <f t="shared" si="5"/>
        <v>-0.30330757419762178</v>
      </c>
      <c r="AW14" s="215">
        <f t="shared" si="6"/>
        <v>1.2904898737788228</v>
      </c>
      <c r="AX14" s="34">
        <f t="shared" si="7"/>
        <v>1.0746380404293654</v>
      </c>
      <c r="AY14" s="31">
        <f t="shared" si="8"/>
        <v>1.2510873445622714</v>
      </c>
      <c r="AZ14" s="89">
        <f t="shared" si="9"/>
        <v>3.5167370957117472E-2</v>
      </c>
      <c r="BA14" s="34">
        <f t="shared" si="10"/>
        <v>5.7154239370433624E-2</v>
      </c>
      <c r="BB14" s="31">
        <f t="shared" si="11"/>
        <v>4.0782423937017954E-2</v>
      </c>
      <c r="BC14" s="108">
        <f t="shared" si="12"/>
        <v>-0.13967698666196871</v>
      </c>
      <c r="BD14" s="34">
        <f t="shared" si="13"/>
        <v>-0.15905247566472416</v>
      </c>
      <c r="BE14" s="31">
        <f t="shared" si="14"/>
        <v>-0.15933254105464598</v>
      </c>
    </row>
    <row r="15" spans="1:57" x14ac:dyDescent="0.35">
      <c r="C15" s="19"/>
      <c r="D15" s="122" t="s">
        <v>13</v>
      </c>
      <c r="E15" s="262">
        <f t="shared" ref="E15:G15" si="37">E52+E89+E126+E163+E200+E237+E274+E311+E348+E385+E422+E459+E496+E533+E570+E607+E644</f>
        <v>1.53012357</v>
      </c>
      <c r="F15" s="163">
        <f t="shared" si="37"/>
        <v>1.7940043399999999</v>
      </c>
      <c r="G15" s="163">
        <f t="shared" si="37"/>
        <v>1.02462173</v>
      </c>
      <c r="H15" s="164">
        <f t="shared" si="16"/>
        <v>0.57113670639169134</v>
      </c>
      <c r="I15" s="262">
        <f t="shared" ref="I15:K15" si="38">I52+I89+I126+I163+I200+I237+I274+I311+I348+I385+I422+I459+I496+I533+I570+I607+I644</f>
        <v>1.9164519600000001</v>
      </c>
      <c r="J15" s="163">
        <f t="shared" si="38"/>
        <v>6.1646048199999983</v>
      </c>
      <c r="K15" s="163">
        <f t="shared" si="38"/>
        <v>26.39691646</v>
      </c>
      <c r="L15" s="164">
        <f t="shared" si="18"/>
        <v>4.2820127535766366</v>
      </c>
      <c r="M15" s="163">
        <f t="shared" si="19"/>
        <v>2.3787022599999998</v>
      </c>
      <c r="N15" s="163">
        <f t="shared" si="19"/>
        <v>6.0935832799999989</v>
      </c>
      <c r="O15" s="163">
        <f t="shared" si="19"/>
        <v>5.7344826299999996</v>
      </c>
      <c r="P15" s="164">
        <f t="shared" si="20"/>
        <v>0.94106905026167142</v>
      </c>
      <c r="Q15" s="163">
        <v>2.8429350000000002</v>
      </c>
      <c r="R15" s="163">
        <v>4.0451632599999998</v>
      </c>
      <c r="S15" s="163">
        <v>3.7138695400000001</v>
      </c>
      <c r="T15" s="164">
        <f t="shared" si="21"/>
        <v>0.91810127337110248</v>
      </c>
      <c r="U15" s="26">
        <v>12.367718999999999</v>
      </c>
      <c r="V15" s="26">
        <v>13.655790410000002</v>
      </c>
      <c r="W15" s="26">
        <v>11.165726329999998</v>
      </c>
      <c r="X15" s="31">
        <f t="shared" si="22"/>
        <v>0.81765507486285427</v>
      </c>
      <c r="Y15" s="26">
        <v>2.7531105599999997</v>
      </c>
      <c r="Z15" s="26">
        <v>3.2656261099999999</v>
      </c>
      <c r="AA15" s="26">
        <v>2.8179497899999997</v>
      </c>
      <c r="AB15" s="31">
        <f t="shared" si="23"/>
        <v>0.86291256104637148</v>
      </c>
      <c r="AC15" s="30">
        <v>4.6178055600000008</v>
      </c>
      <c r="AD15" s="26">
        <v>4.6488666799999994</v>
      </c>
      <c r="AE15" s="26">
        <v>2.3486032300000006</v>
      </c>
      <c r="AF15" s="31">
        <f t="shared" si="36"/>
        <v>0.50519909295398446</v>
      </c>
      <c r="AG15" s="30">
        <v>1.766653</v>
      </c>
      <c r="AH15" s="26">
        <v>6.99534944</v>
      </c>
      <c r="AI15" s="26">
        <v>6.8205414100000006</v>
      </c>
      <c r="AJ15" s="34">
        <f t="shared" si="24"/>
        <v>0.97501082233284408</v>
      </c>
      <c r="AK15" s="89">
        <f t="shared" si="25"/>
        <v>-0.20158522001250689</v>
      </c>
      <c r="AL15" s="36">
        <f t="shared" si="26"/>
        <v>-0.70898307476585332</v>
      </c>
      <c r="AM15" s="83">
        <f t="shared" si="27"/>
        <v>-0.96118403709946054</v>
      </c>
      <c r="AN15" s="89">
        <f t="shared" si="28"/>
        <v>-0.19432877656575642</v>
      </c>
      <c r="AO15" s="36">
        <f t="shared" si="29"/>
        <v>1.1655135695462161E-2</v>
      </c>
      <c r="AP15" s="83">
        <f t="shared" si="30"/>
        <v>3.6031905863493745</v>
      </c>
      <c r="AQ15" s="89">
        <f t="shared" si="31"/>
        <v>-0.16329347663594149</v>
      </c>
      <c r="AR15" s="36">
        <f t="shared" si="32"/>
        <v>0.50638747767129655</v>
      </c>
      <c r="AS15" s="83">
        <f t="shared" si="33"/>
        <v>0.54407217815195508</v>
      </c>
      <c r="AT15" s="89">
        <f t="shared" si="3"/>
        <v>-0.77013263318805991</v>
      </c>
      <c r="AU15" s="36">
        <f t="shared" si="4"/>
        <v>-0.70377670288218797</v>
      </c>
      <c r="AV15" s="83">
        <f t="shared" si="5"/>
        <v>-0.6673866589384696</v>
      </c>
      <c r="AW15" s="215">
        <f t="shared" si="6"/>
        <v>3.4922710986223526</v>
      </c>
      <c r="AX15" s="34">
        <f t="shared" si="7"/>
        <v>3.1816760247547147</v>
      </c>
      <c r="AY15" s="31">
        <f t="shared" si="8"/>
        <v>2.9623581547207052</v>
      </c>
      <c r="AZ15" s="89">
        <f t="shared" si="9"/>
        <v>-0.4038054387027939</v>
      </c>
      <c r="BA15" s="34">
        <f t="shared" si="10"/>
        <v>-0.29754360905871358</v>
      </c>
      <c r="BB15" s="31">
        <f t="shared" si="11"/>
        <v>0.19984071979667634</v>
      </c>
      <c r="BC15" s="108">
        <f t="shared" si="12"/>
        <v>1.6138724242961129</v>
      </c>
      <c r="BD15" s="34">
        <f t="shared" si="13"/>
        <v>-0.3354346741540335</v>
      </c>
      <c r="BE15" s="31">
        <f t="shared" si="14"/>
        <v>-0.65565736078420789</v>
      </c>
    </row>
    <row r="16" spans="1:57" x14ac:dyDescent="0.35">
      <c r="C16" s="19"/>
      <c r="D16" s="122" t="s">
        <v>14</v>
      </c>
      <c r="E16" s="262">
        <f t="shared" ref="E16:G16" si="39">E53+E90+E127+E164+E201+E238+E275+E312+E349+E386+E423+E460+E497+E534+E571+E608+E645</f>
        <v>3601.88154274</v>
      </c>
      <c r="F16" s="163">
        <f t="shared" si="39"/>
        <v>3864.4823053300001</v>
      </c>
      <c r="G16" s="163">
        <f t="shared" si="39"/>
        <v>3790.7806387199994</v>
      </c>
      <c r="H16" s="164">
        <f t="shared" si="16"/>
        <v>0.98092845023294595</v>
      </c>
      <c r="I16" s="262">
        <f t="shared" ref="I16:K16" si="40">I53+I90+I127+I164+I201+I238+I275+I312+I349+I386+I423+I460+I497+I534+I571+I608+I645</f>
        <v>3390.4305222837852</v>
      </c>
      <c r="J16" s="163">
        <f t="shared" si="40"/>
        <v>3477.3038838043735</v>
      </c>
      <c r="K16" s="163">
        <f t="shared" si="40"/>
        <v>3401.7813660393163</v>
      </c>
      <c r="L16" s="164">
        <f t="shared" si="18"/>
        <v>0.97828130060280172</v>
      </c>
      <c r="M16" s="163">
        <f t="shared" si="19"/>
        <v>3124.5630270749998</v>
      </c>
      <c r="N16" s="163">
        <f t="shared" si="19"/>
        <v>3187.8440589241654</v>
      </c>
      <c r="O16" s="163">
        <f t="shared" si="19"/>
        <v>3167.5854733263768</v>
      </c>
      <c r="P16" s="164">
        <f t="shared" si="20"/>
        <v>0.9936450512561692</v>
      </c>
      <c r="Q16" s="163">
        <v>2786.9009935099998</v>
      </c>
      <c r="R16" s="163">
        <v>2838.651312</v>
      </c>
      <c r="S16" s="163">
        <v>2790.4649033299997</v>
      </c>
      <c r="T16" s="164">
        <f t="shared" si="21"/>
        <v>0.98302489338288968</v>
      </c>
      <c r="U16" s="26">
        <v>2687.9363520665302</v>
      </c>
      <c r="V16" s="26">
        <v>2722.2301613321383</v>
      </c>
      <c r="W16" s="26">
        <v>2660.5583002415974</v>
      </c>
      <c r="X16" s="31">
        <f t="shared" si="22"/>
        <v>0.97734509669073633</v>
      </c>
      <c r="Y16" s="26">
        <v>2374.7837735515573</v>
      </c>
      <c r="Z16" s="26">
        <v>2416.1320326001151</v>
      </c>
      <c r="AA16" s="26">
        <v>2378.5303958240152</v>
      </c>
      <c r="AB16" s="31">
        <f t="shared" si="23"/>
        <v>0.98443725911135949</v>
      </c>
      <c r="AC16" s="30">
        <v>2291.3880813276282</v>
      </c>
      <c r="AD16" s="26">
        <v>2300.0228200375468</v>
      </c>
      <c r="AE16" s="26">
        <v>2239.0283400616477</v>
      </c>
      <c r="AF16" s="31">
        <f t="shared" si="36"/>
        <v>0.97348092399583086</v>
      </c>
      <c r="AG16" s="30">
        <v>2206.2049501463334</v>
      </c>
      <c r="AH16" s="26">
        <v>2221.7523836598002</v>
      </c>
      <c r="AI16" s="26">
        <v>2181.5992549098</v>
      </c>
      <c r="AJ16" s="34">
        <f t="shared" si="24"/>
        <v>0.98192727099324295</v>
      </c>
      <c r="AK16" s="89">
        <f t="shared" si="25"/>
        <v>6.2367011819425791E-2</v>
      </c>
      <c r="AL16" s="36">
        <f t="shared" si="26"/>
        <v>0.11134443076111911</v>
      </c>
      <c r="AM16" s="83">
        <f t="shared" si="27"/>
        <v>0.11435163839867635</v>
      </c>
      <c r="AN16" s="89">
        <f t="shared" si="28"/>
        <v>8.5089496644806736E-2</v>
      </c>
      <c r="AO16" s="36">
        <f t="shared" si="29"/>
        <v>9.0801124374287959E-2</v>
      </c>
      <c r="AP16" s="83">
        <f t="shared" si="30"/>
        <v>7.3935145455444745E-2</v>
      </c>
      <c r="AQ16" s="89">
        <f t="shared" si="31"/>
        <v>0.12116039800169831</v>
      </c>
      <c r="AR16" s="36">
        <f t="shared" si="32"/>
        <v>0.12301361052976184</v>
      </c>
      <c r="AS16" s="83">
        <f t="shared" si="33"/>
        <v>0.13514614340654865</v>
      </c>
      <c r="AT16" s="89">
        <f t="shared" si="3"/>
        <v>3.6818074716458218E-2</v>
      </c>
      <c r="AU16" s="36">
        <f t="shared" si="4"/>
        <v>4.2766828581052199E-2</v>
      </c>
      <c r="AV16" s="83">
        <f t="shared" si="5"/>
        <v>4.882682070022893E-2</v>
      </c>
      <c r="AW16" s="215">
        <f t="shared" si="6"/>
        <v>0.1318657226828884</v>
      </c>
      <c r="AX16" s="34">
        <f t="shared" si="7"/>
        <v>0.12668932185904447</v>
      </c>
      <c r="AY16" s="31">
        <f t="shared" si="8"/>
        <v>0.11857233563747537</v>
      </c>
      <c r="AZ16" s="89">
        <f t="shared" si="9"/>
        <v>3.6395271889347366E-2</v>
      </c>
      <c r="BA16" s="34">
        <f t="shared" si="10"/>
        <v>5.0481765463819536E-2</v>
      </c>
      <c r="BB16" s="31">
        <f t="shared" si="11"/>
        <v>6.2304729809059295E-2</v>
      </c>
      <c r="BC16" s="108">
        <f t="shared" si="12"/>
        <v>3.8610706215505851E-2</v>
      </c>
      <c r="BD16" s="34">
        <f t="shared" si="13"/>
        <v>3.5229144774817325E-2</v>
      </c>
      <c r="BE16" s="31">
        <f t="shared" si="14"/>
        <v>2.6324305448216741E-2</v>
      </c>
    </row>
    <row r="17" spans="3:57" x14ac:dyDescent="0.35">
      <c r="C17" s="19"/>
      <c r="D17" s="122" t="s">
        <v>15</v>
      </c>
      <c r="E17" s="262">
        <f t="shared" ref="E17:G17" si="41">E54+E91+E128+E165+E202+E239+E276+E313+E350+E387+E424+E461+E498+E535+E572+E609+E646</f>
        <v>213.15208049999998</v>
      </c>
      <c r="F17" s="163">
        <f t="shared" si="41"/>
        <v>213.64751334000002</v>
      </c>
      <c r="G17" s="163">
        <f t="shared" si="41"/>
        <v>147.55359844</v>
      </c>
      <c r="H17" s="164">
        <f t="shared" si="16"/>
        <v>0.69064037363815356</v>
      </c>
      <c r="I17" s="262">
        <f t="shared" ref="I17:K17" si="42">I54+I91+I128+I165+I202+I239+I276+I313+I350+I387+I424+I461+I498+I535+I572+I609+I646</f>
        <v>315.30497235239028</v>
      </c>
      <c r="J17" s="163">
        <f t="shared" si="42"/>
        <v>307.70829624000004</v>
      </c>
      <c r="K17" s="163">
        <f t="shared" si="42"/>
        <v>206.76686534999999</v>
      </c>
      <c r="L17" s="164">
        <f t="shared" si="18"/>
        <v>0.67195739561318224</v>
      </c>
      <c r="M17" s="163">
        <f t="shared" si="19"/>
        <v>191.32289117999997</v>
      </c>
      <c r="N17" s="163">
        <f t="shared" si="19"/>
        <v>201.18129036999994</v>
      </c>
      <c r="O17" s="163">
        <f t="shared" si="19"/>
        <v>126.23171508</v>
      </c>
      <c r="P17" s="164">
        <f t="shared" si="20"/>
        <v>0.62745255708342751</v>
      </c>
      <c r="Q17" s="163">
        <v>179.21907885000002</v>
      </c>
      <c r="R17" s="163">
        <v>188.35907297</v>
      </c>
      <c r="S17" s="163">
        <v>98.279010909999997</v>
      </c>
      <c r="T17" s="164">
        <f t="shared" si="21"/>
        <v>0.5217641463209628</v>
      </c>
      <c r="U17" s="26">
        <v>139.21755715000003</v>
      </c>
      <c r="V17" s="26">
        <v>151.59780412999996</v>
      </c>
      <c r="W17" s="26">
        <v>107.42583060000001</v>
      </c>
      <c r="X17" s="31">
        <f t="shared" si="22"/>
        <v>0.70862392246710204</v>
      </c>
      <c r="Y17" s="26">
        <v>189.62868640000002</v>
      </c>
      <c r="Z17" s="26">
        <v>197.41256504</v>
      </c>
      <c r="AA17" s="26">
        <v>98.556064730000003</v>
      </c>
      <c r="AB17" s="31">
        <f t="shared" si="23"/>
        <v>0.49923906672318674</v>
      </c>
      <c r="AC17" s="30">
        <v>147.016679192</v>
      </c>
      <c r="AD17" s="26">
        <v>162.70733586</v>
      </c>
      <c r="AE17" s="26">
        <v>91.803083069999985</v>
      </c>
      <c r="AF17" s="31">
        <f t="shared" si="36"/>
        <v>0.56422215129249664</v>
      </c>
      <c r="AG17" s="30">
        <v>104.10701845999998</v>
      </c>
      <c r="AH17" s="26">
        <v>109.95372343000001</v>
      </c>
      <c r="AI17" s="26">
        <v>69.152298239999993</v>
      </c>
      <c r="AJ17" s="34">
        <f t="shared" si="24"/>
        <v>0.62892184168755794</v>
      </c>
      <c r="AK17" s="89">
        <f t="shared" si="25"/>
        <v>-0.32398122709661065</v>
      </c>
      <c r="AL17" s="36">
        <f t="shared" si="26"/>
        <v>-0.30568166035613292</v>
      </c>
      <c r="AM17" s="83">
        <f t="shared" si="27"/>
        <v>-0.28637696281639735</v>
      </c>
      <c r="AN17" s="89">
        <f t="shared" si="28"/>
        <v>0.64802533772995186</v>
      </c>
      <c r="AO17" s="36">
        <f t="shared" si="29"/>
        <v>0.5295075186866649</v>
      </c>
      <c r="AP17" s="83">
        <f t="shared" si="30"/>
        <v>0.63799458178129342</v>
      </c>
      <c r="AQ17" s="89">
        <f t="shared" si="31"/>
        <v>6.7536405206782779E-2</v>
      </c>
      <c r="AR17" s="36">
        <f t="shared" si="32"/>
        <v>6.8073266648759415E-2</v>
      </c>
      <c r="AS17" s="83">
        <f t="shared" si="33"/>
        <v>0.284421911771151</v>
      </c>
      <c r="AT17" s="89">
        <f t="shared" si="3"/>
        <v>0.28733101283267254</v>
      </c>
      <c r="AU17" s="36">
        <f t="shared" si="4"/>
        <v>0.24249209314718095</v>
      </c>
      <c r="AV17" s="83">
        <f t="shared" si="5"/>
        <v>-8.5145440709303799E-2</v>
      </c>
      <c r="AW17" s="215">
        <f t="shared" si="6"/>
        <v>-0.26584126171534761</v>
      </c>
      <c r="AX17" s="34">
        <f t="shared" si="7"/>
        <v>-0.2320762151118243</v>
      </c>
      <c r="AY17" s="31">
        <f t="shared" si="8"/>
        <v>8.9997159426964152E-2</v>
      </c>
      <c r="AZ17" s="89">
        <f t="shared" si="9"/>
        <v>0.2898447131454373</v>
      </c>
      <c r="BA17" s="34">
        <f t="shared" si="10"/>
        <v>0.21329849079368979</v>
      </c>
      <c r="BB17" s="31">
        <f t="shared" si="11"/>
        <v>7.3559421254413199E-2</v>
      </c>
      <c r="BC17" s="108">
        <f t="shared" si="12"/>
        <v>0.41216876025017257</v>
      </c>
      <c r="BD17" s="34">
        <f t="shared" si="13"/>
        <v>0.47978013644608036</v>
      </c>
      <c r="BE17" s="31">
        <f t="shared" si="14"/>
        <v>0.3275492703277651</v>
      </c>
    </row>
    <row r="18" spans="3:57" x14ac:dyDescent="0.35">
      <c r="C18" s="19"/>
      <c r="D18" s="122" t="s">
        <v>16</v>
      </c>
      <c r="E18" s="262">
        <f t="shared" ref="E18:G18" si="43">E55+E92+E129+E166+E203+E240+E277+E314+E351+E388+E425+E462+E499+E536+E573+E610+E647</f>
        <v>1606.66240698</v>
      </c>
      <c r="F18" s="163">
        <f t="shared" si="43"/>
        <v>1639.3141942099999</v>
      </c>
      <c r="G18" s="163">
        <f t="shared" si="43"/>
        <v>1174.5897612199999</v>
      </c>
      <c r="H18" s="164">
        <f t="shared" si="16"/>
        <v>0.71651289628834403</v>
      </c>
      <c r="I18" s="262">
        <f t="shared" ref="I18:K18" si="44">I55+I92+I129+I166+I203+I240+I277+I314+I351+I388+I425+I462+I499+I536+I573+I610+I647</f>
        <v>1631.1435490796239</v>
      </c>
      <c r="J18" s="163">
        <f t="shared" si="44"/>
        <v>1675.1745621806635</v>
      </c>
      <c r="K18" s="163">
        <f t="shared" si="44"/>
        <v>1269.2036630814634</v>
      </c>
      <c r="L18" s="164">
        <f t="shared" si="18"/>
        <v>0.75765457029700456</v>
      </c>
      <c r="M18" s="163">
        <f t="shared" si="19"/>
        <v>1437.2699664081779</v>
      </c>
      <c r="N18" s="163">
        <f t="shared" si="19"/>
        <v>1478.8534005181775</v>
      </c>
      <c r="O18" s="163">
        <f t="shared" si="19"/>
        <v>1170.7502760081777</v>
      </c>
      <c r="P18" s="164">
        <f t="shared" si="20"/>
        <v>0.79166080667492589</v>
      </c>
      <c r="Q18" s="163">
        <v>1612.4155788799999</v>
      </c>
      <c r="R18" s="163">
        <v>1724.01031562</v>
      </c>
      <c r="S18" s="163">
        <v>1315.6838171700001</v>
      </c>
      <c r="T18" s="164">
        <f t="shared" si="21"/>
        <v>0.76315310021613481</v>
      </c>
      <c r="U18" s="26">
        <v>1511.7202418413231</v>
      </c>
      <c r="V18" s="26">
        <v>1458.4281401698047</v>
      </c>
      <c r="W18" s="26">
        <v>1201.4144248789166</v>
      </c>
      <c r="X18" s="31">
        <f t="shared" si="22"/>
        <v>0.82377348035744569</v>
      </c>
      <c r="Y18" s="26">
        <v>1445.5037976749138</v>
      </c>
      <c r="Z18" s="26">
        <v>1466.9541150446639</v>
      </c>
      <c r="AA18" s="26">
        <v>1115.4482959781635</v>
      </c>
      <c r="AB18" s="31">
        <f t="shared" si="23"/>
        <v>0.76038390331261441</v>
      </c>
      <c r="AC18" s="30">
        <v>1326.132109944914</v>
      </c>
      <c r="AD18" s="26">
        <v>1311.4017156277444</v>
      </c>
      <c r="AE18" s="26">
        <v>970.54275678614454</v>
      </c>
      <c r="AF18" s="31">
        <f t="shared" si="36"/>
        <v>0.74008043852646876</v>
      </c>
      <c r="AG18" s="30">
        <v>1271.1818268733332</v>
      </c>
      <c r="AH18" s="26">
        <v>1311.6717532343334</v>
      </c>
      <c r="AI18" s="26">
        <v>1035.4490954543332</v>
      </c>
      <c r="AJ18" s="34">
        <f t="shared" si="24"/>
        <v>0.78941175099723881</v>
      </c>
      <c r="AK18" s="89">
        <f t="shared" si="25"/>
        <v>-1.500857610811593E-2</v>
      </c>
      <c r="AL18" s="36">
        <f t="shared" si="26"/>
        <v>-2.1406943956922515E-2</v>
      </c>
      <c r="AM18" s="83">
        <f t="shared" si="27"/>
        <v>-7.4545878343711319E-2</v>
      </c>
      <c r="AN18" s="89">
        <f t="shared" si="28"/>
        <v>0.13489016482821767</v>
      </c>
      <c r="AO18" s="36">
        <f t="shared" si="29"/>
        <v>0.13275228064776182</v>
      </c>
      <c r="AP18" s="83">
        <f t="shared" si="30"/>
        <v>8.4094267659688374E-2</v>
      </c>
      <c r="AQ18" s="89">
        <f t="shared" si="31"/>
        <v>-0.1086231209657996</v>
      </c>
      <c r="AR18" s="36">
        <f t="shared" si="32"/>
        <v>-0.14220153608167799</v>
      </c>
      <c r="AS18" s="83">
        <f t="shared" si="33"/>
        <v>-0.1101583368818585</v>
      </c>
      <c r="AT18" s="89">
        <f t="shared" si="3"/>
        <v>6.6609769619825107E-2</v>
      </c>
      <c r="AU18" s="36">
        <f t="shared" si="4"/>
        <v>0.18210165323556746</v>
      </c>
      <c r="AV18" s="83">
        <f t="shared" si="5"/>
        <v>9.5112385805256175E-2</v>
      </c>
      <c r="AW18" s="215">
        <f t="shared" si="6"/>
        <v>4.5808557731164795E-2</v>
      </c>
      <c r="AX18" s="34">
        <f t="shared" si="7"/>
        <v>-5.8120256028591881E-3</v>
      </c>
      <c r="AY18" s="31">
        <f t="shared" si="8"/>
        <v>7.7068681005395545E-2</v>
      </c>
      <c r="AZ18" s="89">
        <f t="shared" si="9"/>
        <v>9.0014929006551558E-2</v>
      </c>
      <c r="BA18" s="34">
        <f t="shared" si="10"/>
        <v>0.11861536977055077</v>
      </c>
      <c r="BB18" s="31">
        <f t="shared" si="11"/>
        <v>0.14930361200351358</v>
      </c>
      <c r="BC18" s="108">
        <f t="shared" si="12"/>
        <v>4.3227712912431597E-2</v>
      </c>
      <c r="BD18" s="34">
        <f t="shared" si="13"/>
        <v>-2.0587285342024299E-4</v>
      </c>
      <c r="BE18" s="31">
        <f t="shared" si="14"/>
        <v>-6.2684239093095326E-2</v>
      </c>
    </row>
    <row r="19" spans="3:57" x14ac:dyDescent="0.35">
      <c r="C19" s="19"/>
      <c r="D19" s="121" t="s">
        <v>17</v>
      </c>
      <c r="E19" s="184">
        <f>SUM(E13:E18)</f>
        <v>5727.0962991999995</v>
      </c>
      <c r="F19" s="172">
        <f t="shared" ref="F19:G19" si="45">SUM(F13:F18)</f>
        <v>6017.96024029</v>
      </c>
      <c r="G19" s="172">
        <f t="shared" si="45"/>
        <v>5362.9488018699994</v>
      </c>
      <c r="H19" s="173">
        <f t="shared" si="16"/>
        <v>0.89115723396862523</v>
      </c>
      <c r="I19" s="184">
        <f>SUM(I13:I18)</f>
        <v>5614.6786914306613</v>
      </c>
      <c r="J19" s="172">
        <f t="shared" ref="J19:K19" si="46">SUM(J13:J18)</f>
        <v>6034.1807373987958</v>
      </c>
      <c r="K19" s="172">
        <f t="shared" si="46"/>
        <v>5292.5900633506353</v>
      </c>
      <c r="L19" s="173">
        <f t="shared" si="18"/>
        <v>0.87710168019132884</v>
      </c>
      <c r="M19" s="172">
        <f>SUM(M13:M18)</f>
        <v>5008.7113538631784</v>
      </c>
      <c r="N19" s="172">
        <f t="shared" ref="N19:O19" si="47">SUM(N13:N18)</f>
        <v>5132.4106180123426</v>
      </c>
      <c r="O19" s="172">
        <f t="shared" si="47"/>
        <v>4698.5242185845545</v>
      </c>
      <c r="P19" s="173">
        <f t="shared" si="20"/>
        <v>0.91546147965927527</v>
      </c>
      <c r="Q19" s="172">
        <f>SUM(Q13:Q18)</f>
        <v>4796.6141627799998</v>
      </c>
      <c r="R19" s="172">
        <f>SUM(R13:R18)</f>
        <v>4981.3034600956098</v>
      </c>
      <c r="S19" s="172">
        <f>SUM(S13:S18)</f>
        <v>4408.1040102400002</v>
      </c>
      <c r="T19" s="173">
        <f t="shared" si="21"/>
        <v>0.88492982721341618</v>
      </c>
      <c r="U19" s="44">
        <f>SUM(U13:U18)</f>
        <v>4597.4001808115554</v>
      </c>
      <c r="V19" s="44">
        <f>SUM(V13:V18)</f>
        <v>4589.6134893229846</v>
      </c>
      <c r="W19" s="44">
        <f>SUM(W13:W18)</f>
        <v>4199.5096482305144</v>
      </c>
      <c r="X19" s="45">
        <f t="shared" si="22"/>
        <v>0.91500289904585963</v>
      </c>
      <c r="Y19" s="44">
        <f>SUM(Y13:Y18)</f>
        <v>4198.6526002964711</v>
      </c>
      <c r="Z19" s="44">
        <f>SUM(Z13:Z18)</f>
        <v>4275.9489001347793</v>
      </c>
      <c r="AA19" s="44">
        <f>SUM(AA13:AA18)</f>
        <v>3768.6220696021787</v>
      </c>
      <c r="AB19" s="45">
        <f t="shared" si="23"/>
        <v>0.88135339257290712</v>
      </c>
      <c r="AC19" s="46">
        <f>SUM(AC13:AC18)</f>
        <v>3954.9177439245423</v>
      </c>
      <c r="AD19" s="44">
        <f>SUM(AD13:AD18)</f>
        <v>3962.7537066652912</v>
      </c>
      <c r="AE19" s="44">
        <f>SUM(AE13:AE18)</f>
        <v>3468.2243198077922</v>
      </c>
      <c r="AF19" s="45">
        <f t="shared" si="36"/>
        <v>0.8752056212765108</v>
      </c>
      <c r="AG19" s="46">
        <f>SUM(AG13:AG18)</f>
        <v>3768.7986636796663</v>
      </c>
      <c r="AH19" s="44">
        <f>SUM(AH13:AH18)</f>
        <v>3835.5737155241341</v>
      </c>
      <c r="AI19" s="44">
        <f>SUM(AI13:AI18)</f>
        <v>3458.4514472541332</v>
      </c>
      <c r="AJ19" s="47">
        <f t="shared" si="24"/>
        <v>0.90167774204322215</v>
      </c>
      <c r="AK19" s="90">
        <f t="shared" si="25"/>
        <v>2.0022091013135682E-2</v>
      </c>
      <c r="AL19" s="98">
        <f t="shared" si="26"/>
        <v>-2.6881026297843592E-3</v>
      </c>
      <c r="AM19" s="82">
        <f t="shared" si="27"/>
        <v>1.3293819789024315E-2</v>
      </c>
      <c r="AN19" s="90">
        <f t="shared" si="28"/>
        <v>0.12098268292104819</v>
      </c>
      <c r="AO19" s="98">
        <f t="shared" si="29"/>
        <v>0.17570108600073131</v>
      </c>
      <c r="AP19" s="82">
        <f t="shared" si="30"/>
        <v>0.12643668886845602</v>
      </c>
      <c r="AQ19" s="90">
        <f t="shared" si="31"/>
        <v>4.421810549803578E-2</v>
      </c>
      <c r="AR19" s="98">
        <f t="shared" si="32"/>
        <v>3.0334862978581217E-2</v>
      </c>
      <c r="AS19" s="82">
        <f t="shared" si="33"/>
        <v>6.5883247688781815E-2</v>
      </c>
      <c r="AT19" s="90">
        <f t="shared" si="3"/>
        <v>4.3331877612028578E-2</v>
      </c>
      <c r="AU19" s="98">
        <f t="shared" si="4"/>
        <v>8.5342692077193527E-2</v>
      </c>
      <c r="AV19" s="82">
        <f t="shared" si="5"/>
        <v>4.9671123412557985E-2</v>
      </c>
      <c r="AW19" s="216">
        <f t="shared" si="6"/>
        <v>9.4970367514313606E-2</v>
      </c>
      <c r="AX19" s="47">
        <f t="shared" si="7"/>
        <v>7.3355551367397895E-2</v>
      </c>
      <c r="AY19" s="45">
        <f t="shared" si="8"/>
        <v>0.11433557694837274</v>
      </c>
      <c r="AZ19" s="90">
        <f t="shared" si="9"/>
        <v>6.1628299791152148E-2</v>
      </c>
      <c r="BA19" s="47">
        <f t="shared" si="10"/>
        <v>7.9034736108554632E-2</v>
      </c>
      <c r="BB19" s="45">
        <f t="shared" si="11"/>
        <v>8.6614279266409869E-2</v>
      </c>
      <c r="BC19" s="107">
        <f t="shared" si="12"/>
        <v>4.9384192909673393E-2</v>
      </c>
      <c r="BD19" s="47">
        <f t="shared" si="13"/>
        <v>3.3158009876438507E-2</v>
      </c>
      <c r="BE19" s="45">
        <f t="shared" si="14"/>
        <v>2.8257943483399931E-3</v>
      </c>
    </row>
    <row r="20" spans="3:57" x14ac:dyDescent="0.35">
      <c r="C20" s="20"/>
      <c r="D20" s="122" t="s">
        <v>18</v>
      </c>
      <c r="E20" s="262">
        <f t="shared" ref="E20:G20" si="48">E57+E94+E131+E168+E205+E242+E279+E316+E353+E390+E427+E464+E501+E538+E575+E612+E649</f>
        <v>94.016196180000009</v>
      </c>
      <c r="F20" s="163">
        <f t="shared" si="48"/>
        <v>99.10974010000001</v>
      </c>
      <c r="G20" s="163">
        <f t="shared" si="48"/>
        <v>68.548096170000008</v>
      </c>
      <c r="H20" s="164">
        <f>G20/F20</f>
        <v>0.69163834049848349</v>
      </c>
      <c r="I20" s="262">
        <f t="shared" ref="I20:K20" si="49">I57+I94+I131+I168+I205+I242+I279+I316+I353+I390+I427+I464+I501+I538+I575+I612+I649</f>
        <v>97.962585180000005</v>
      </c>
      <c r="J20" s="163">
        <f t="shared" si="49"/>
        <v>99.539219540000005</v>
      </c>
      <c r="K20" s="163">
        <f t="shared" si="49"/>
        <v>55.437130409999995</v>
      </c>
      <c r="L20" s="164">
        <f>K20/J20</f>
        <v>0.55693756356731816</v>
      </c>
      <c r="M20" s="163">
        <f t="shared" si="19"/>
        <v>74.429381129999996</v>
      </c>
      <c r="N20" s="163">
        <f t="shared" si="19"/>
        <v>84.524153530000007</v>
      </c>
      <c r="O20" s="163">
        <f t="shared" si="19"/>
        <v>62.881681130000011</v>
      </c>
      <c r="P20" s="164">
        <f>O20/N20</f>
        <v>0.74394925596837269</v>
      </c>
      <c r="Q20" s="163">
        <v>53.988271830000002</v>
      </c>
      <c r="R20" s="163">
        <v>49.433608800000002</v>
      </c>
      <c r="S20" s="163">
        <v>46.5656848</v>
      </c>
      <c r="T20" s="164">
        <f>S20/R20</f>
        <v>0.94198432868611437</v>
      </c>
      <c r="U20" s="26">
        <v>172.68351891</v>
      </c>
      <c r="V20" s="26">
        <v>99.002263130000017</v>
      </c>
      <c r="W20" s="26">
        <v>98.954550147999996</v>
      </c>
      <c r="X20" s="31">
        <f>W20/V20</f>
        <v>0.99951806170392921</v>
      </c>
      <c r="Y20" s="26">
        <v>70.12406553000001</v>
      </c>
      <c r="Z20" s="26">
        <v>72.449968520000013</v>
      </c>
      <c r="AA20" s="26">
        <v>62.045175519999987</v>
      </c>
      <c r="AB20" s="31">
        <f t="shared" si="23"/>
        <v>0.85638650764730484</v>
      </c>
      <c r="AC20" s="30">
        <v>76.279960970000005</v>
      </c>
      <c r="AD20" s="26">
        <v>68.882338730000015</v>
      </c>
      <c r="AE20" s="26">
        <v>63.169266090000008</v>
      </c>
      <c r="AF20" s="31">
        <f t="shared" si="36"/>
        <v>0.91706041424647766</v>
      </c>
      <c r="AG20" s="30">
        <v>118.02480490000001</v>
      </c>
      <c r="AH20" s="26">
        <v>117.85754</v>
      </c>
      <c r="AI20" s="26">
        <v>101.42086841</v>
      </c>
      <c r="AJ20" s="34">
        <f t="shared" si="24"/>
        <v>0.86053780190898266</v>
      </c>
      <c r="AK20" s="89">
        <f t="shared" si="25"/>
        <v>-4.0284655542202751E-2</v>
      </c>
      <c r="AL20" s="36">
        <f t="shared" si="26"/>
        <v>-4.3146755819941643E-3</v>
      </c>
      <c r="AM20" s="83">
        <f t="shared" si="27"/>
        <v>0.23650152277064831</v>
      </c>
      <c r="AN20" s="89">
        <f t="shared" si="28"/>
        <v>0.31618164349501171</v>
      </c>
      <c r="AO20" s="36">
        <f t="shared" si="29"/>
        <v>0.17764231149230886</v>
      </c>
      <c r="AP20" s="83">
        <f t="shared" si="30"/>
        <v>-0.11838981697402999</v>
      </c>
      <c r="AQ20" s="89">
        <f t="shared" si="31"/>
        <v>0.37862129323875404</v>
      </c>
      <c r="AR20" s="36">
        <f t="shared" si="32"/>
        <v>0.70985197281409085</v>
      </c>
      <c r="AS20" s="83">
        <f t="shared" si="33"/>
        <v>0.35038669355078422</v>
      </c>
      <c r="AT20" s="89">
        <f t="shared" si="3"/>
        <v>-0.68735712492552425</v>
      </c>
      <c r="AU20" s="36">
        <f t="shared" si="4"/>
        <v>-0.50068203254011823</v>
      </c>
      <c r="AV20" s="83">
        <f t="shared" si="5"/>
        <v>-0.52942351079000727</v>
      </c>
      <c r="AW20" s="215">
        <f t="shared" si="6"/>
        <v>1.4625428888763401</v>
      </c>
      <c r="AX20" s="34">
        <f t="shared" si="7"/>
        <v>0.3664914582077447</v>
      </c>
      <c r="AY20" s="31">
        <f t="shared" si="8"/>
        <v>0.59487904286937565</v>
      </c>
      <c r="AZ20" s="89">
        <f t="shared" si="9"/>
        <v>-8.0701344910507164E-2</v>
      </c>
      <c r="BA20" s="34">
        <f t="shared" si="10"/>
        <v>5.1793099011694911E-2</v>
      </c>
      <c r="BB20" s="31">
        <f t="shared" si="11"/>
        <v>-1.7794896784117775E-2</v>
      </c>
      <c r="BC20" s="108">
        <f t="shared" si="12"/>
        <v>-0.35369551312005598</v>
      </c>
      <c r="BD20" s="34">
        <f t="shared" si="13"/>
        <v>-0.4155457620276139</v>
      </c>
      <c r="BE20" s="31">
        <f t="shared" si="14"/>
        <v>-0.37715711687032272</v>
      </c>
    </row>
    <row r="21" spans="3:57" x14ac:dyDescent="0.35">
      <c r="C21" s="19"/>
      <c r="D21" s="122" t="s">
        <v>19</v>
      </c>
      <c r="E21" s="262">
        <f t="shared" ref="E21:G21" si="50">E58+E95+E132+E169+E206+E243+E280+E317+E354+E391+E428+E465+E502+E539+E576+E613+E650</f>
        <v>43.059471350000003</v>
      </c>
      <c r="F21" s="163">
        <f t="shared" si="50"/>
        <v>21.980128599999997</v>
      </c>
      <c r="G21" s="163">
        <f t="shared" si="50"/>
        <v>21.96881145</v>
      </c>
      <c r="H21" s="164">
        <f>G21/F21</f>
        <v>0.99948511902701076</v>
      </c>
      <c r="I21" s="262">
        <f t="shared" ref="I21:K21" si="51">I58+I95+I132+I169+I206+I243+I280+I317+I354+I391+I428+I465+I502+I539+I576+I613+I650</f>
        <v>82.219606639999995</v>
      </c>
      <c r="J21" s="163">
        <f t="shared" si="51"/>
        <v>83.314947109999991</v>
      </c>
      <c r="K21" s="163">
        <f t="shared" si="51"/>
        <v>63.89317367000001</v>
      </c>
      <c r="L21" s="164">
        <f>K21/J21</f>
        <v>0.76688728597093647</v>
      </c>
      <c r="M21" s="163">
        <f t="shared" si="19"/>
        <v>64.08618700000001</v>
      </c>
      <c r="N21" s="163">
        <f t="shared" si="19"/>
        <v>71.848421569999985</v>
      </c>
      <c r="O21" s="163">
        <f t="shared" si="19"/>
        <v>67.564142750000002</v>
      </c>
      <c r="P21" s="164">
        <f>O21/N21</f>
        <v>0.94037059233339004</v>
      </c>
      <c r="Q21" s="163">
        <v>80.746341000000001</v>
      </c>
      <c r="R21" s="163">
        <v>108.71428998</v>
      </c>
      <c r="S21" s="163">
        <v>105.57983251</v>
      </c>
      <c r="T21" s="164">
        <f>S21/R21</f>
        <v>0.97116793504720822</v>
      </c>
      <c r="U21" s="26">
        <v>77.874726269999982</v>
      </c>
      <c r="V21" s="26">
        <v>81.111972309999985</v>
      </c>
      <c r="W21" s="26">
        <v>77.825646059999983</v>
      </c>
      <c r="X21" s="31">
        <f>W21/V21</f>
        <v>0.9594840791512248</v>
      </c>
      <c r="Y21" s="26">
        <v>74.701959999999985</v>
      </c>
      <c r="Z21" s="26">
        <v>80.964446789999982</v>
      </c>
      <c r="AA21" s="26">
        <v>77.043744459999985</v>
      </c>
      <c r="AB21" s="31">
        <f>AA21/Z21</f>
        <v>0.95157501242280773</v>
      </c>
      <c r="AC21" s="30">
        <v>66.256400999999983</v>
      </c>
      <c r="AD21" s="26">
        <v>66.279802769999975</v>
      </c>
      <c r="AE21" s="26">
        <v>64.960621329999995</v>
      </c>
      <c r="AF21" s="31">
        <f>AE21/AD21</f>
        <v>0.98009678084622975</v>
      </c>
      <c r="AG21" s="30">
        <v>48.639997519999994</v>
      </c>
      <c r="AH21" s="26">
        <v>48.020656779999996</v>
      </c>
      <c r="AI21" s="26">
        <v>42.91148771999999</v>
      </c>
      <c r="AJ21" s="34">
        <f>AI21/AH21</f>
        <v>0.89360476506169084</v>
      </c>
      <c r="AK21" s="89">
        <f t="shared" si="25"/>
        <v>-0.47628706692143807</v>
      </c>
      <c r="AL21" s="36">
        <f t="shared" si="26"/>
        <v>-0.73618024901366341</v>
      </c>
      <c r="AM21" s="83">
        <f t="shared" si="27"/>
        <v>-0.65616340231483761</v>
      </c>
      <c r="AN21" s="89">
        <f t="shared" si="28"/>
        <v>0.28295363617123892</v>
      </c>
      <c r="AO21" s="36">
        <f t="shared" si="29"/>
        <v>0.15959328388068314</v>
      </c>
      <c r="AP21" s="83">
        <f t="shared" si="30"/>
        <v>-5.4333096381956117E-2</v>
      </c>
      <c r="AQ21" s="89">
        <f t="shared" si="31"/>
        <v>-0.20632704582861522</v>
      </c>
      <c r="AR21" s="36">
        <f t="shared" si="32"/>
        <v>-0.33910784329072263</v>
      </c>
      <c r="AS21" s="83">
        <f t="shared" si="33"/>
        <v>-0.36006582749976745</v>
      </c>
      <c r="AT21" s="89">
        <f t="shared" si="3"/>
        <v>3.6874797094551888E-2</v>
      </c>
      <c r="AU21" s="36">
        <f t="shared" si="4"/>
        <v>0.34029893348551993</v>
      </c>
      <c r="AV21" s="83">
        <f t="shared" si="5"/>
        <v>0.3566200584907811</v>
      </c>
      <c r="AW21" s="215">
        <f t="shared" si="6"/>
        <v>4.2472329641685402E-2</v>
      </c>
      <c r="AX21" s="34">
        <f t="shared" si="7"/>
        <v>1.8221024887954047E-3</v>
      </c>
      <c r="AY21" s="31">
        <f t="shared" si="8"/>
        <v>1.014880059997538E-2</v>
      </c>
      <c r="AZ21" s="89">
        <f t="shared" si="9"/>
        <v>0.12746782005258639</v>
      </c>
      <c r="BA21" s="34">
        <f t="shared" si="10"/>
        <v>0.22155533671332336</v>
      </c>
      <c r="BB21" s="31">
        <f t="shared" si="11"/>
        <v>0.18600688975275834</v>
      </c>
      <c r="BC21" s="108">
        <f t="shared" si="12"/>
        <v>0.36217936632822406</v>
      </c>
      <c r="BD21" s="34">
        <f t="shared" si="13"/>
        <v>0.38023524071425624</v>
      </c>
      <c r="BE21" s="31">
        <f t="shared" si="14"/>
        <v>0.51382822599561018</v>
      </c>
    </row>
    <row r="22" spans="3:57" x14ac:dyDescent="0.35">
      <c r="C22" s="19"/>
      <c r="D22" s="121" t="s">
        <v>20</v>
      </c>
      <c r="E22" s="184">
        <f>SUM(E20:E21)</f>
        <v>137.07566753</v>
      </c>
      <c r="F22" s="172">
        <f t="shared" ref="F22:G22" si="52">SUM(F20:F21)</f>
        <v>121.08986870000001</v>
      </c>
      <c r="G22" s="172">
        <f t="shared" si="52"/>
        <v>90.516907620000012</v>
      </c>
      <c r="H22" s="173">
        <f>G22/F22</f>
        <v>0.74751842240621735</v>
      </c>
      <c r="I22" s="184">
        <f>SUM(I20:I21)</f>
        <v>180.18219182000001</v>
      </c>
      <c r="J22" s="172">
        <f t="shared" ref="J22:K22" si="53">SUM(J20:J21)</f>
        <v>182.85416665</v>
      </c>
      <c r="K22" s="172">
        <f t="shared" si="53"/>
        <v>119.33030408</v>
      </c>
      <c r="L22" s="173">
        <f>K22/J22</f>
        <v>0.65259822221283803</v>
      </c>
      <c r="M22" s="172">
        <f>SUM(M20:M21)</f>
        <v>138.51556813000002</v>
      </c>
      <c r="N22" s="172">
        <f t="shared" ref="N22:O22" si="54">SUM(N20:N21)</f>
        <v>156.37257510000001</v>
      </c>
      <c r="O22" s="172">
        <f t="shared" si="54"/>
        <v>130.44582388000001</v>
      </c>
      <c r="P22" s="173">
        <f>O22/N22</f>
        <v>0.83419885997643839</v>
      </c>
      <c r="Q22" s="172">
        <f>SUM(Q20:Q21)</f>
        <v>134.73461283</v>
      </c>
      <c r="R22" s="172">
        <f>SUM(R20:R21)</f>
        <v>158.14789877999999</v>
      </c>
      <c r="S22" s="172">
        <f>SUM(S20:S21)</f>
        <v>152.14551731</v>
      </c>
      <c r="T22" s="173">
        <f>S22/R22</f>
        <v>0.9620457716080697</v>
      </c>
      <c r="U22" s="44">
        <f>SUM(U20:U21)</f>
        <v>250.55824517999997</v>
      </c>
      <c r="V22" s="44">
        <f>SUM(V20:V21)</f>
        <v>180.11423544000002</v>
      </c>
      <c r="W22" s="44">
        <f>SUM(W20:W21)</f>
        <v>176.78019620799998</v>
      </c>
      <c r="X22" s="45">
        <f>W22/V22</f>
        <v>0.98148930747280838</v>
      </c>
      <c r="Y22" s="44">
        <f>SUM(Y20:Y21)</f>
        <v>144.82602552999998</v>
      </c>
      <c r="Z22" s="44">
        <f>SUM(Z20:Z21)</f>
        <v>153.41441530999998</v>
      </c>
      <c r="AA22" s="44">
        <f>SUM(AA20:AA21)</f>
        <v>139.08891997999996</v>
      </c>
      <c r="AB22" s="45">
        <f>AA22/Z22</f>
        <v>0.90662223428578781</v>
      </c>
      <c r="AC22" s="46">
        <f>SUM(AC20:AC21)</f>
        <v>142.53636196999997</v>
      </c>
      <c r="AD22" s="44">
        <f>SUM(AD20:AD21)</f>
        <v>135.16214149999999</v>
      </c>
      <c r="AE22" s="44">
        <f>SUM(AE20:AE21)</f>
        <v>128.12988741999999</v>
      </c>
      <c r="AF22" s="45">
        <f>AE22/AD22</f>
        <v>0.9479717175093737</v>
      </c>
      <c r="AG22" s="46">
        <f>SUM(AG20:AG21)</f>
        <v>166.66480242</v>
      </c>
      <c r="AH22" s="44">
        <f>SUM(AH20:AH21)</f>
        <v>165.87819678</v>
      </c>
      <c r="AI22" s="44">
        <f>SUM(AI20:AI21)</f>
        <v>144.33235612999999</v>
      </c>
      <c r="AJ22" s="47">
        <f>AI22/AH22</f>
        <v>0.87011047221247706</v>
      </c>
      <c r="AK22" s="90">
        <f t="shared" si="25"/>
        <v>-0.23923853880667043</v>
      </c>
      <c r="AL22" s="98">
        <f t="shared" si="26"/>
        <v>-0.3377790021499627</v>
      </c>
      <c r="AM22" s="82">
        <f t="shared" si="27"/>
        <v>-0.24145917235477132</v>
      </c>
      <c r="AN22" s="90">
        <f t="shared" si="28"/>
        <v>0.30080823587204952</v>
      </c>
      <c r="AO22" s="98">
        <f t="shared" si="29"/>
        <v>0.16934933464557358</v>
      </c>
      <c r="AP22" s="82">
        <f t="shared" si="30"/>
        <v>-8.5211771978422349E-2</v>
      </c>
      <c r="AQ22" s="90">
        <f t="shared" si="31"/>
        <v>2.8062241918270826E-2</v>
      </c>
      <c r="AR22" s="98">
        <f t="shared" si="32"/>
        <v>-1.1225717785031361E-2</v>
      </c>
      <c r="AS22" s="82">
        <f t="shared" si="33"/>
        <v>-0.14262459922356024</v>
      </c>
      <c r="AT22" s="90">
        <f t="shared" si="3"/>
        <v>-0.46226230658181999</v>
      </c>
      <c r="AU22" s="98">
        <f t="shared" si="4"/>
        <v>-0.12195780420319687</v>
      </c>
      <c r="AV22" s="82">
        <f t="shared" si="5"/>
        <v>-0.1393520282612129</v>
      </c>
      <c r="AW22" s="216">
        <f t="shared" si="6"/>
        <v>0.73006366958608615</v>
      </c>
      <c r="AX22" s="47">
        <f t="shared" si="7"/>
        <v>0.17403723161248241</v>
      </c>
      <c r="AY22" s="45">
        <f t="shared" si="8"/>
        <v>0.27098690703342704</v>
      </c>
      <c r="AZ22" s="90">
        <f t="shared" si="9"/>
        <v>1.6063715450250652E-2</v>
      </c>
      <c r="BA22" s="47">
        <f t="shared" si="10"/>
        <v>0.13503983887381654</v>
      </c>
      <c r="BB22" s="45">
        <f t="shared" si="11"/>
        <v>8.5530650035437056E-2</v>
      </c>
      <c r="BC22" s="107">
        <f t="shared" si="12"/>
        <v>-0.14477226204724186</v>
      </c>
      <c r="BD22" s="47">
        <f t="shared" si="13"/>
        <v>-0.18517234860430706</v>
      </c>
      <c r="BE22" s="45">
        <f t="shared" si="14"/>
        <v>-0.11225804902267693</v>
      </c>
    </row>
    <row r="23" spans="3:57" x14ac:dyDescent="0.35">
      <c r="C23" s="182"/>
      <c r="D23" s="259" t="s">
        <v>71</v>
      </c>
      <c r="E23" s="263">
        <f>E30+E33</f>
        <v>2512.8991111300002</v>
      </c>
      <c r="F23" s="161">
        <f t="shared" ref="F23:G23" si="55">F30+F33</f>
        <v>2607.6894369799998</v>
      </c>
      <c r="G23" s="161">
        <f t="shared" si="55"/>
        <v>2109.7229623000003</v>
      </c>
      <c r="H23" s="162">
        <f>G23/F23</f>
        <v>0.80903919476826158</v>
      </c>
      <c r="I23" s="263">
        <f>I30+I33</f>
        <v>2521.5658703348613</v>
      </c>
      <c r="J23" s="161">
        <f t="shared" ref="J23:K23" si="56">J30+J33</f>
        <v>2862.9229659773587</v>
      </c>
      <c r="K23" s="161">
        <f t="shared" si="56"/>
        <v>2249.1521263934555</v>
      </c>
      <c r="L23" s="162">
        <f>K23/J23</f>
        <v>0.78561391735723107</v>
      </c>
      <c r="M23" s="161">
        <f>M30+M33</f>
        <v>2215.1346152799997</v>
      </c>
      <c r="N23" s="177">
        <f t="shared" ref="N23:O23" si="57">N30+N33</f>
        <v>2285.8875465299998</v>
      </c>
      <c r="O23" s="177">
        <f t="shared" si="57"/>
        <v>1973.2368290299999</v>
      </c>
      <c r="P23" s="181">
        <f>O23/N23</f>
        <v>0.86322567880707568</v>
      </c>
      <c r="Q23" s="177">
        <f>Q30+Q33</f>
        <v>2062.4022757299999</v>
      </c>
      <c r="R23" s="177">
        <f>R30+R33</f>
        <v>2257.8299383656099</v>
      </c>
      <c r="S23" s="177">
        <f>S30+S33</f>
        <v>1811.59729047</v>
      </c>
      <c r="T23" s="181">
        <f>S23/R23</f>
        <v>0.80236215300669311</v>
      </c>
      <c r="U23" s="48">
        <f>U30+U33</f>
        <v>2037.9069445137015</v>
      </c>
      <c r="V23" s="48">
        <f>V30+V33</f>
        <v>1983.7901791310414</v>
      </c>
      <c r="W23" s="48">
        <f>W30+W33</f>
        <v>1682.0674893600003</v>
      </c>
      <c r="X23" s="49">
        <f>W23/V23</f>
        <v>0.84790594643269956</v>
      </c>
      <c r="Y23" s="48">
        <f>Y30+Y33</f>
        <v>1772.8550578299999</v>
      </c>
      <c r="Z23" s="48">
        <f>Z30+Z33</f>
        <v>1859.6224903569998</v>
      </c>
      <c r="AA23" s="48">
        <f>AA30+AA33</f>
        <v>1557.0988748969999</v>
      </c>
      <c r="AB23" s="49">
        <f>AA23/Z23</f>
        <v>0.83731987700260435</v>
      </c>
      <c r="AC23" s="50">
        <f>AC30+AC33</f>
        <v>1687.5364378299998</v>
      </c>
      <c r="AD23" s="48">
        <f>AD30+AD33</f>
        <v>1689.3330701699999</v>
      </c>
      <c r="AE23" s="48">
        <f>AE30+AE33</f>
        <v>1324.4995878700001</v>
      </c>
      <c r="AF23" s="49">
        <f>AE23/AD23</f>
        <v>0.78403697367785141</v>
      </c>
      <c r="AG23" s="50">
        <f>AG30+AG33</f>
        <v>1593.0686323299999</v>
      </c>
      <c r="AH23" s="48">
        <f>AH30+AH33</f>
        <v>1634.01246657</v>
      </c>
      <c r="AI23" s="48">
        <f>AI30+AI33</f>
        <v>1376.1065671599997</v>
      </c>
      <c r="AJ23" s="131">
        <f>AI23/AH23</f>
        <v>0.84216405646440529</v>
      </c>
      <c r="AK23" s="132">
        <f t="shared" si="25"/>
        <v>-3.4370544536717579E-3</v>
      </c>
      <c r="AL23" s="133">
        <f t="shared" si="26"/>
        <v>-8.9151378514379986E-2</v>
      </c>
      <c r="AM23" s="207">
        <f t="shared" si="27"/>
        <v>-6.1991877942481247E-2</v>
      </c>
      <c r="AN23" s="132">
        <f t="shared" si="28"/>
        <v>0.13833527449803665</v>
      </c>
      <c r="AO23" s="133">
        <f t="shared" si="29"/>
        <v>0.25243386111591731</v>
      </c>
      <c r="AP23" s="207">
        <f t="shared" si="30"/>
        <v>0.13982877944716329</v>
      </c>
      <c r="AQ23" s="132">
        <f t="shared" si="31"/>
        <v>7.4055552278683962E-2</v>
      </c>
      <c r="AR23" s="133">
        <f t="shared" si="32"/>
        <v>1.2426803138548211E-2</v>
      </c>
      <c r="AS23" s="207">
        <f t="shared" si="33"/>
        <v>8.9224873215649494E-2</v>
      </c>
      <c r="AT23" s="132">
        <f t="shared" si="3"/>
        <v>1.2019847757152433E-2</v>
      </c>
      <c r="AU23" s="133">
        <f t="shared" si="4"/>
        <v>0.13813948779331389</v>
      </c>
      <c r="AV23" s="207">
        <f t="shared" si="5"/>
        <v>7.700630440178334E-2</v>
      </c>
      <c r="AW23" s="217">
        <f t="shared" si="6"/>
        <v>0.14950567194597905</v>
      </c>
      <c r="AX23" s="131">
        <f t="shared" si="7"/>
        <v>6.6770373781726303E-2</v>
      </c>
      <c r="AY23" s="130">
        <f t="shared" si="8"/>
        <v>8.0257340415371484E-2</v>
      </c>
      <c r="AZ23" s="132">
        <f t="shared" si="9"/>
        <v>5.0558090532084196E-2</v>
      </c>
      <c r="BA23" s="131">
        <f t="shared" si="10"/>
        <v>0.10080275062031636</v>
      </c>
      <c r="BB23" s="130">
        <f t="shared" si="11"/>
        <v>0.17561295538117552</v>
      </c>
      <c r="BC23" s="168">
        <f t="shared" si="12"/>
        <v>5.9299269085370573E-2</v>
      </c>
      <c r="BD23" s="131">
        <f t="shared" si="13"/>
        <v>3.3855680254462742E-2</v>
      </c>
      <c r="BE23" s="130">
        <f t="shared" si="14"/>
        <v>-3.7502167725647684E-2</v>
      </c>
    </row>
    <row r="24" spans="3:57" s="5" customFormat="1" ht="12" x14ac:dyDescent="0.3">
      <c r="C24" s="267"/>
      <c r="D24" s="122" t="s">
        <v>11</v>
      </c>
      <c r="E24" s="182">
        <f>E61+E98+E135+E172+E209+E246+E283+E320+E357+E394+E431+E468+E505+E542+E579+E616+E653</f>
        <v>198.90519055000001</v>
      </c>
      <c r="F24" s="174">
        <f t="shared" ref="F24:G24" si="58">F61+F98+F135+F172+F209+F246+F283+F320+F357+F394+F431+F468+F505+F542+F579+F616+F653</f>
        <v>194.66963315000001</v>
      </c>
      <c r="G24" s="174">
        <f t="shared" si="58"/>
        <v>170.24364890999996</v>
      </c>
      <c r="H24" s="175">
        <f t="shared" ref="H24:H43" si="59">G24/F24</f>
        <v>0.87452596563338181</v>
      </c>
      <c r="I24" s="182">
        <f>I61+I98+I135+I172+I209+I246+I283+I320+I357+I394+I431+I468+I505+I542+I579+I616+I653</f>
        <v>172.55417760486114</v>
      </c>
      <c r="J24" s="174">
        <f t="shared" ref="J24:K24" si="60">J61+J98+J135+J172+J209+J246+J283+J320+J357+J394+J431+J468+J505+J542+J579+J616+J653</f>
        <v>176.75208073735857</v>
      </c>
      <c r="K24" s="174">
        <f t="shared" si="60"/>
        <v>159.30962614345552</v>
      </c>
      <c r="L24" s="175">
        <f t="shared" ref="L24:L43" si="61">K24/J24</f>
        <v>0.9013168358689857</v>
      </c>
      <c r="M24" s="174">
        <f>M61+M98+M135+M172+M209+M246+M283+M320+M357+M394+M431+M468+M505+M542+M579+M616+M653</f>
        <v>154.13439728999995</v>
      </c>
      <c r="N24" s="174">
        <f t="shared" ref="N24:O24" si="62">N61+N98+N135+N172+N209+N246+N283+N320+N357+N394+N431+N468+N505+N542+N579+N616+N653</f>
        <v>160.22798891000002</v>
      </c>
      <c r="O24" s="174">
        <f t="shared" si="62"/>
        <v>144.39366824999999</v>
      </c>
      <c r="P24" s="175">
        <f t="shared" ref="P24:P43" si="63">O24/N24</f>
        <v>0.90117631277957211</v>
      </c>
      <c r="Q24" s="174">
        <v>146.33811782999999</v>
      </c>
      <c r="R24" s="174">
        <v>152.01117618561</v>
      </c>
      <c r="S24" s="174">
        <v>138.10524404</v>
      </c>
      <c r="T24" s="175">
        <f t="shared" ref="T24:T31" si="64">S24/R24</f>
        <v>0.90852033057996695</v>
      </c>
      <c r="U24" s="7">
        <v>139.75495112370146</v>
      </c>
      <c r="V24" s="7">
        <v>144.47266411104147</v>
      </c>
      <c r="W24" s="7">
        <v>133.55861701000001</v>
      </c>
      <c r="X24" s="12">
        <f t="shared" ref="X24:X30" si="65">W24/V24</f>
        <v>0.92445597118183587</v>
      </c>
      <c r="Y24" s="7">
        <v>134.66338174999999</v>
      </c>
      <c r="Z24" s="7">
        <v>139.54139393</v>
      </c>
      <c r="AA24" s="7">
        <v>130.79439597000001</v>
      </c>
      <c r="AB24" s="12">
        <f t="shared" ref="AB24:AB30" si="66">AA24/Z24</f>
        <v>0.93731610589766745</v>
      </c>
      <c r="AC24" s="9">
        <v>136.47191975000001</v>
      </c>
      <c r="AD24" s="7">
        <v>134.59067833</v>
      </c>
      <c r="AE24" s="7">
        <v>123.62412773000001</v>
      </c>
      <c r="AF24" s="12">
        <f t="shared" ref="AF24:AF31" si="67">AE24/AD24</f>
        <v>0.91851924118317219</v>
      </c>
      <c r="AG24" s="9">
        <v>129.53170254</v>
      </c>
      <c r="AH24" s="7">
        <v>128.02012564999998</v>
      </c>
      <c r="AI24" s="7">
        <v>119.04638198999999</v>
      </c>
      <c r="AJ24" s="15">
        <f t="shared" ref="AJ24:AJ30" si="68">AI24/AH24</f>
        <v>0.92990364902051637</v>
      </c>
      <c r="AK24" s="92">
        <f t="shared" si="25"/>
        <v>0.15271153275396865</v>
      </c>
      <c r="AL24" s="87">
        <f t="shared" si="26"/>
        <v>0.10137109751633244</v>
      </c>
      <c r="AM24" s="102">
        <f t="shared" si="27"/>
        <v>6.8633785862371871E-2</v>
      </c>
      <c r="AN24" s="92">
        <f t="shared" si="28"/>
        <v>0.11950467020158283</v>
      </c>
      <c r="AO24" s="87">
        <f t="shared" si="29"/>
        <v>0.10312862278162975</v>
      </c>
      <c r="AP24" s="102">
        <f t="shared" si="30"/>
        <v>0.10330063689240424</v>
      </c>
      <c r="AQ24" s="92">
        <f t="shared" si="31"/>
        <v>5.3275794274304192E-2</v>
      </c>
      <c r="AR24" s="87">
        <f t="shared" si="32"/>
        <v>5.4054003992160822E-2</v>
      </c>
      <c r="AS24" s="102">
        <f t="shared" si="33"/>
        <v>4.5533565750614402E-2</v>
      </c>
      <c r="AT24" s="92">
        <f t="shared" si="3"/>
        <v>4.7105069647740506E-2</v>
      </c>
      <c r="AU24" s="87">
        <f t="shared" si="4"/>
        <v>5.2179504828501269E-2</v>
      </c>
      <c r="AV24" s="102">
        <f t="shared" si="5"/>
        <v>3.4042184112011091E-2</v>
      </c>
      <c r="AW24" s="124">
        <f t="shared" si="6"/>
        <v>3.7809605755734527E-2</v>
      </c>
      <c r="AX24" s="15">
        <f t="shared" si="7"/>
        <v>3.5339120831165034E-2</v>
      </c>
      <c r="AY24" s="12">
        <f t="shared" si="8"/>
        <v>2.1134093853944765E-2</v>
      </c>
      <c r="AZ24" s="92">
        <f t="shared" si="9"/>
        <v>-1.3252088805616929E-2</v>
      </c>
      <c r="BA24" s="15">
        <f t="shared" si="10"/>
        <v>3.6783495420547936E-2</v>
      </c>
      <c r="BB24" s="12">
        <f t="shared" si="11"/>
        <v>5.800055678176471E-2</v>
      </c>
      <c r="BC24" s="14">
        <f t="shared" si="12"/>
        <v>5.3579294287873988E-2</v>
      </c>
      <c r="BD24" s="15">
        <f t="shared" si="13"/>
        <v>5.1324372997129775E-2</v>
      </c>
      <c r="BE24" s="12">
        <f t="shared" si="14"/>
        <v>3.8453463796863319E-2</v>
      </c>
    </row>
    <row r="25" spans="3:57" x14ac:dyDescent="0.35">
      <c r="C25" s="20"/>
      <c r="D25" s="122" t="s">
        <v>12</v>
      </c>
      <c r="E25" s="182">
        <f t="shared" ref="E25:G25" si="69">E62+E99+E136+E173+E210+E247+E284+E321+E358+E395+E432+E469+E506+E543+E580+E617+E654</f>
        <v>66.270444659999995</v>
      </c>
      <c r="F25" s="174">
        <f t="shared" si="69"/>
        <v>65.484395870000014</v>
      </c>
      <c r="G25" s="174">
        <f t="shared" si="69"/>
        <v>48.38767743999999</v>
      </c>
      <c r="H25" s="175">
        <f t="shared" si="59"/>
        <v>0.73891920047730875</v>
      </c>
      <c r="I25" s="182">
        <f t="shared" ref="I25:K25" si="70">I62+I99+I136+I173+I210+I247+I284+I321+I358+I395+I432+I469+I506+I543+I580+I617+I654</f>
        <v>69.056328669999999</v>
      </c>
      <c r="J25" s="174">
        <f t="shared" si="70"/>
        <v>356.28143363999999</v>
      </c>
      <c r="K25" s="174">
        <f t="shared" si="70"/>
        <v>201.89782300000002</v>
      </c>
      <c r="L25" s="175">
        <f t="shared" si="61"/>
        <v>0.56668073027910038</v>
      </c>
      <c r="M25" s="174">
        <f t="shared" ref="M25:O32" si="71">M62+M99+M136+M173+M210+M247+M284+M321+M358+M395+M432+M469+M506+M543+M580+M617+M654</f>
        <v>58.58398467</v>
      </c>
      <c r="N25" s="174">
        <f t="shared" si="71"/>
        <v>57.313025240000002</v>
      </c>
      <c r="O25" s="174">
        <f t="shared" si="71"/>
        <v>50.082788530000002</v>
      </c>
      <c r="P25" s="175">
        <f t="shared" si="63"/>
        <v>0.87384653523831335</v>
      </c>
      <c r="Q25" s="174">
        <v>47.13461307</v>
      </c>
      <c r="R25" s="174">
        <v>52.178850179999998</v>
      </c>
      <c r="S25" s="174">
        <v>42.219952509999999</v>
      </c>
      <c r="T25" s="175">
        <f t="shared" si="64"/>
        <v>0.80913918885439118</v>
      </c>
      <c r="U25" s="7">
        <v>33.765543999999998</v>
      </c>
      <c r="V25" s="7">
        <v>32.409951769999999</v>
      </c>
      <c r="W25" s="7">
        <v>23.491641120000001</v>
      </c>
      <c r="X25" s="12">
        <f t="shared" si="65"/>
        <v>0.72482801846514444</v>
      </c>
      <c r="Y25" s="7">
        <v>39.442281000000001</v>
      </c>
      <c r="Z25" s="7">
        <v>39.761270439999983</v>
      </c>
      <c r="AA25" s="7">
        <v>31.336940519999995</v>
      </c>
      <c r="AB25" s="12">
        <f t="shared" si="66"/>
        <v>0.7881272447591342</v>
      </c>
      <c r="AC25" s="9">
        <v>37.959868</v>
      </c>
      <c r="AD25" s="7">
        <v>38.115958760000005</v>
      </c>
      <c r="AE25" s="7">
        <v>30.110200370000012</v>
      </c>
      <c r="AF25" s="12">
        <f t="shared" si="67"/>
        <v>0.78996308500570978</v>
      </c>
      <c r="AG25" s="9">
        <v>41.677945749999992</v>
      </c>
      <c r="AH25" s="7">
        <v>40.913959609999999</v>
      </c>
      <c r="AI25" s="7">
        <v>32.260063780000003</v>
      </c>
      <c r="AJ25" s="15">
        <f t="shared" si="68"/>
        <v>0.78848549706528892</v>
      </c>
      <c r="AK25" s="92">
        <f t="shared" si="25"/>
        <v>-4.0342196923223772E-2</v>
      </c>
      <c r="AL25" s="87">
        <f t="shared" si="26"/>
        <v>-0.81620036946363062</v>
      </c>
      <c r="AM25" s="102">
        <f t="shared" si="27"/>
        <v>-0.76033581382400539</v>
      </c>
      <c r="AN25" s="92">
        <f t="shared" si="28"/>
        <v>0.1787577963327362</v>
      </c>
      <c r="AO25" s="87">
        <f t="shared" si="29"/>
        <v>5.2164129732824405</v>
      </c>
      <c r="AP25" s="102">
        <f t="shared" si="30"/>
        <v>3.0312815824754158</v>
      </c>
      <c r="AQ25" s="92">
        <f t="shared" si="31"/>
        <v>0.24290793653055862</v>
      </c>
      <c r="AR25" s="87">
        <f t="shared" si="32"/>
        <v>9.8395710949719592E-2</v>
      </c>
      <c r="AS25" s="102">
        <f t="shared" si="33"/>
        <v>0.18623507494797992</v>
      </c>
      <c r="AT25" s="92">
        <f t="shared" si="3"/>
        <v>0.39593821056163059</v>
      </c>
      <c r="AU25" s="87">
        <f t="shared" si="4"/>
        <v>0.60996383303164659</v>
      </c>
      <c r="AV25" s="102">
        <f t="shared" si="5"/>
        <v>0.7972329942523827</v>
      </c>
      <c r="AW25" s="124">
        <f t="shared" si="6"/>
        <v>-0.14392517004784797</v>
      </c>
      <c r="AX25" s="15">
        <f t="shared" si="7"/>
        <v>-0.18488641305094039</v>
      </c>
      <c r="AY25" s="12">
        <f t="shared" si="8"/>
        <v>-0.25035307435302862</v>
      </c>
      <c r="AZ25" s="92">
        <f t="shared" si="9"/>
        <v>3.9052111561610307E-2</v>
      </c>
      <c r="BA25" s="15">
        <f t="shared" si="10"/>
        <v>4.3165952884979389E-2</v>
      </c>
      <c r="BB25" s="12">
        <f t="shared" si="11"/>
        <v>4.0741680059433724E-2</v>
      </c>
      <c r="BC25" s="14">
        <f t="shared" si="12"/>
        <v>-8.9209717107998118E-2</v>
      </c>
      <c r="BD25" s="15">
        <f t="shared" si="13"/>
        <v>-6.8387437360526687E-2</v>
      </c>
      <c r="BE25" s="12">
        <f t="shared" si="14"/>
        <v>-6.6641635449363981E-2</v>
      </c>
    </row>
    <row r="26" spans="3:57" x14ac:dyDescent="0.35">
      <c r="C26" s="24"/>
      <c r="D26" s="122" t="s">
        <v>13</v>
      </c>
      <c r="E26" s="182">
        <f t="shared" ref="E26:G26" si="72">E63+E100+E137+E174+E211+E248+E285+E322+E359+E396+E433+E470+E507+E544+E581+E618+E655</f>
        <v>1.5190875699999999</v>
      </c>
      <c r="F26" s="174">
        <f t="shared" si="72"/>
        <v>1.7720712399999998</v>
      </c>
      <c r="G26" s="174">
        <f t="shared" si="72"/>
        <v>1.0031896299999998</v>
      </c>
      <c r="H26" s="175">
        <f t="shared" si="59"/>
        <v>0.56611134324374002</v>
      </c>
      <c r="I26" s="182">
        <f t="shared" ref="I26:K26" si="73">I63+I100+I137+I174+I211+I248+I285+I322+I359+I396+I433+I470+I507+I544+I581+I618+I655</f>
        <v>1.8952589600000003</v>
      </c>
      <c r="J26" s="174">
        <f t="shared" si="73"/>
        <v>5.9934118199999995</v>
      </c>
      <c r="K26" s="174">
        <f t="shared" si="73"/>
        <v>26.341878080000001</v>
      </c>
      <c r="L26" s="175">
        <f t="shared" si="61"/>
        <v>4.3951390078180887</v>
      </c>
      <c r="M26" s="174">
        <f t="shared" si="71"/>
        <v>2.3524232599999997</v>
      </c>
      <c r="N26" s="174">
        <f t="shared" si="71"/>
        <v>6.0513042799999992</v>
      </c>
      <c r="O26" s="174">
        <f t="shared" si="71"/>
        <v>5.7044933699999989</v>
      </c>
      <c r="P26" s="175">
        <f t="shared" si="63"/>
        <v>0.94268823811318903</v>
      </c>
      <c r="Q26" s="174">
        <v>2.842435</v>
      </c>
      <c r="R26" s="174">
        <v>4.0446632600000001</v>
      </c>
      <c r="S26" s="174">
        <v>3.7138695400000001</v>
      </c>
      <c r="T26" s="175">
        <f t="shared" si="64"/>
        <v>0.91821476876173869</v>
      </c>
      <c r="U26" s="7">
        <v>12.366719</v>
      </c>
      <c r="V26" s="7">
        <v>13.654790410000002</v>
      </c>
      <c r="W26" s="7">
        <v>11.165695029999998</v>
      </c>
      <c r="X26" s="12">
        <f t="shared" si="65"/>
        <v>0.81771266308290391</v>
      </c>
      <c r="Y26" s="7">
        <v>2.6721105599999997</v>
      </c>
      <c r="Z26" s="7">
        <v>3.1827208499999999</v>
      </c>
      <c r="AA26" s="7">
        <v>2.7360339799999998</v>
      </c>
      <c r="AB26" s="12">
        <f t="shared" si="66"/>
        <v>0.85965251398029452</v>
      </c>
      <c r="AC26" s="9">
        <v>4.6168055600000004</v>
      </c>
      <c r="AD26" s="7">
        <v>4.647866679999999</v>
      </c>
      <c r="AE26" s="7">
        <v>2.3476032300000007</v>
      </c>
      <c r="AF26" s="12">
        <f t="shared" si="67"/>
        <v>0.50509263531629556</v>
      </c>
      <c r="AG26" s="9">
        <v>1.7656530000000001</v>
      </c>
      <c r="AH26" s="7">
        <v>6.9943494399999997</v>
      </c>
      <c r="AI26" s="7">
        <v>6.8205309100000004</v>
      </c>
      <c r="AJ26" s="15">
        <f t="shared" si="68"/>
        <v>0.97514872090805926</v>
      </c>
      <c r="AK26" s="92">
        <f t="shared" si="25"/>
        <v>-0.19848020663097157</v>
      </c>
      <c r="AL26" s="87">
        <f t="shared" si="26"/>
        <v>-0.70433013895581098</v>
      </c>
      <c r="AM26" s="102">
        <f t="shared" si="27"/>
        <v>-0.9619165487383502</v>
      </c>
      <c r="AN26" s="92">
        <f t="shared" si="28"/>
        <v>-0.19433760402454084</v>
      </c>
      <c r="AO26" s="87">
        <f t="shared" si="29"/>
        <v>-9.5669391789367612E-3</v>
      </c>
      <c r="AP26" s="102">
        <f t="shared" si="30"/>
        <v>3.6177419047469255</v>
      </c>
      <c r="AQ26" s="92">
        <f t="shared" si="31"/>
        <v>-0.17239153753735806</v>
      </c>
      <c r="AR26" s="87">
        <f t="shared" si="32"/>
        <v>0.49612066345419298</v>
      </c>
      <c r="AS26" s="102">
        <f t="shared" si="33"/>
        <v>0.5359972418417257</v>
      </c>
      <c r="AT26" s="92">
        <f t="shared" si="3"/>
        <v>-0.7701544767047751</v>
      </c>
      <c r="AU26" s="87">
        <f t="shared" si="4"/>
        <v>-0.70379162634104475</v>
      </c>
      <c r="AV26" s="102">
        <f t="shared" si="5"/>
        <v>-0.66738572654710948</v>
      </c>
      <c r="AW26" s="124">
        <f t="shared" si="6"/>
        <v>3.6280716019474886</v>
      </c>
      <c r="AX26" s="15">
        <f t="shared" si="7"/>
        <v>3.2902884209904872</v>
      </c>
      <c r="AY26" s="12">
        <f t="shared" si="8"/>
        <v>3.0809782011552351</v>
      </c>
      <c r="AZ26" s="92">
        <f t="shared" si="9"/>
        <v>-0.42122090149276303</v>
      </c>
      <c r="BA26" s="15">
        <f t="shared" si="10"/>
        <v>-0.31522974535921916</v>
      </c>
      <c r="BB26" s="12">
        <f t="shared" si="11"/>
        <v>0.1654584322581627</v>
      </c>
      <c r="BC26" s="14">
        <f t="shared" si="12"/>
        <v>1.6147864614394787</v>
      </c>
      <c r="BD26" s="15">
        <f t="shared" si="13"/>
        <v>-0.33548263210595336</v>
      </c>
      <c r="BE26" s="12">
        <f t="shared" si="14"/>
        <v>-0.65580344683167768</v>
      </c>
    </row>
    <row r="27" spans="3:57" x14ac:dyDescent="0.35">
      <c r="C27" s="19"/>
      <c r="D27" s="122" t="s">
        <v>14</v>
      </c>
      <c r="E27" s="182">
        <f t="shared" ref="E27:G27" si="74">E64+E101+E138+E175+E212+E249+E286+E323+E360+E397+E434+E471+E508+E545+E582+E619+E656</f>
        <v>723.11238608999997</v>
      </c>
      <c r="F27" s="174">
        <f t="shared" si="74"/>
        <v>791.24228411999991</v>
      </c>
      <c r="G27" s="174">
        <f t="shared" si="74"/>
        <v>736.45419169000024</v>
      </c>
      <c r="H27" s="175">
        <f t="shared" si="59"/>
        <v>0.93075686988728912</v>
      </c>
      <c r="I27" s="182">
        <f t="shared" ref="I27:K27" si="75">I64+I101+I138+I175+I212+I249+I286+I323+I360+I397+I434+I471+I508+I545+I582+I619+I656</f>
        <v>681.73813323000002</v>
      </c>
      <c r="J27" s="174">
        <f t="shared" si="75"/>
        <v>676.64885249999986</v>
      </c>
      <c r="K27" s="174">
        <f t="shared" si="75"/>
        <v>640.26608481999995</v>
      </c>
      <c r="L27" s="175">
        <f t="shared" si="61"/>
        <v>0.94623094749133574</v>
      </c>
      <c r="M27" s="174">
        <f t="shared" si="71"/>
        <v>621.59299429999999</v>
      </c>
      <c r="N27" s="174">
        <f t="shared" si="71"/>
        <v>649.0473114199998</v>
      </c>
      <c r="O27" s="174">
        <f t="shared" si="71"/>
        <v>640.29546863999997</v>
      </c>
      <c r="P27" s="175">
        <f t="shared" si="63"/>
        <v>0.98651586313353279</v>
      </c>
      <c r="Q27" s="174">
        <v>551.50907638000001</v>
      </c>
      <c r="R27" s="174">
        <v>587.02126607000002</v>
      </c>
      <c r="S27" s="174">
        <v>547.94228294000004</v>
      </c>
      <c r="T27" s="175">
        <f t="shared" si="64"/>
        <v>0.93342833490236798</v>
      </c>
      <c r="U27" s="7">
        <v>521.27454237999996</v>
      </c>
      <c r="V27" s="7">
        <v>541.49533967000002</v>
      </c>
      <c r="W27" s="7">
        <v>503.77540609000016</v>
      </c>
      <c r="X27" s="12">
        <f t="shared" si="65"/>
        <v>0.93034116673471778</v>
      </c>
      <c r="Y27" s="7">
        <v>457.5423927199999</v>
      </c>
      <c r="Z27" s="7">
        <v>492.51074956999997</v>
      </c>
      <c r="AA27" s="7">
        <v>474.46294546999991</v>
      </c>
      <c r="AB27" s="12">
        <f t="shared" si="66"/>
        <v>0.96335551230961514</v>
      </c>
      <c r="AC27" s="9">
        <v>436.27882571999993</v>
      </c>
      <c r="AD27" s="7">
        <v>462.83289516999997</v>
      </c>
      <c r="AE27" s="7">
        <v>412.76667099000002</v>
      </c>
      <c r="AF27" s="12">
        <f t="shared" si="67"/>
        <v>0.89182656483046552</v>
      </c>
      <c r="AG27" s="9">
        <v>407.06885598000002</v>
      </c>
      <c r="AH27" s="7">
        <v>419.80472893000001</v>
      </c>
      <c r="AI27" s="7">
        <v>387.8050488799999</v>
      </c>
      <c r="AJ27" s="15">
        <f t="shared" si="68"/>
        <v>0.92377484614915839</v>
      </c>
      <c r="AK27" s="92">
        <f t="shared" si="25"/>
        <v>6.0689362738113699E-2</v>
      </c>
      <c r="AL27" s="87">
        <f t="shared" si="26"/>
        <v>0.16935435742869315</v>
      </c>
      <c r="AM27" s="102">
        <f t="shared" si="27"/>
        <v>0.15023145712464525</v>
      </c>
      <c r="AN27" s="92">
        <f t="shared" si="28"/>
        <v>9.6759679535532425E-2</v>
      </c>
      <c r="AO27" s="87">
        <f t="shared" si="29"/>
        <v>4.2526238988052828E-2</v>
      </c>
      <c r="AP27" s="102">
        <f t="shared" si="30"/>
        <v>-4.5891032248647232E-5</v>
      </c>
      <c r="AQ27" s="92">
        <f t="shared" si="31"/>
        <v>0.1270766355832571</v>
      </c>
      <c r="AR27" s="87">
        <f t="shared" si="32"/>
        <v>0.10566234808706812</v>
      </c>
      <c r="AS27" s="102">
        <f t="shared" si="33"/>
        <v>0.16854546286239538</v>
      </c>
      <c r="AT27" s="92">
        <f t="shared" si="3"/>
        <v>5.8001171248373784E-2</v>
      </c>
      <c r="AU27" s="87">
        <f t="shared" si="4"/>
        <v>8.4074456536864323E-2</v>
      </c>
      <c r="AV27" s="102">
        <f t="shared" si="5"/>
        <v>8.7671760701453161E-2</v>
      </c>
      <c r="AW27" s="124">
        <f t="shared" si="6"/>
        <v>0.13929233809598476</v>
      </c>
      <c r="AX27" s="15">
        <f t="shared" si="7"/>
        <v>9.9458925805715692E-2</v>
      </c>
      <c r="AY27" s="12">
        <f t="shared" si="8"/>
        <v>6.1780294751918971E-2</v>
      </c>
      <c r="AZ27" s="92">
        <f t="shared" si="9"/>
        <v>4.8738480408505418E-2</v>
      </c>
      <c r="BA27" s="15">
        <f t="shared" si="10"/>
        <v>6.4122180401847265E-2</v>
      </c>
      <c r="BB27" s="12">
        <f t="shared" si="11"/>
        <v>0.14947009731193772</v>
      </c>
      <c r="BC27" s="14">
        <f t="shared" si="12"/>
        <v>7.1756827649411339E-2</v>
      </c>
      <c r="BD27" s="15">
        <f t="shared" si="13"/>
        <v>0.10249566828289507</v>
      </c>
      <c r="BE27" s="12">
        <f t="shared" si="14"/>
        <v>6.4366418596381134E-2</v>
      </c>
    </row>
    <row r="28" spans="3:57" x14ac:dyDescent="0.35">
      <c r="C28" s="19"/>
      <c r="D28" s="122" t="s">
        <v>15</v>
      </c>
      <c r="E28" s="182">
        <f t="shared" ref="E28:G28" si="76">E65+E102+E139+E176+E213+E250+E287+E324+E361+E398+E435+E472+E509+E546+E583+E620+E657</f>
        <v>160.08234198</v>
      </c>
      <c r="F28" s="174">
        <f t="shared" si="76"/>
        <v>151.82172989</v>
      </c>
      <c r="G28" s="174">
        <f t="shared" si="76"/>
        <v>100.56480890999998</v>
      </c>
      <c r="H28" s="175">
        <f t="shared" si="59"/>
        <v>0.66238745259234366</v>
      </c>
      <c r="I28" s="182">
        <f t="shared" ref="I28:K28" si="77">I65+I102+I139+I176+I213+I250+I287+I324+I361+I398+I435+I472+I509+I546+I583+I620+I657</f>
        <v>173.00449135</v>
      </c>
      <c r="J28" s="174">
        <f t="shared" si="77"/>
        <v>181.17103388000001</v>
      </c>
      <c r="K28" s="174">
        <f t="shared" si="77"/>
        <v>120.66600239000002</v>
      </c>
      <c r="L28" s="175">
        <f t="shared" si="61"/>
        <v>0.66603363576279007</v>
      </c>
      <c r="M28" s="174">
        <f t="shared" si="71"/>
        <v>152.57036964999998</v>
      </c>
      <c r="N28" s="174">
        <f t="shared" si="71"/>
        <v>144.58364789000001</v>
      </c>
      <c r="O28" s="174">
        <f t="shared" si="71"/>
        <v>92.126583959999991</v>
      </c>
      <c r="P28" s="175">
        <f t="shared" si="63"/>
        <v>0.63718536158452976</v>
      </c>
      <c r="Q28" s="174">
        <v>134.15944912</v>
      </c>
      <c r="R28" s="174">
        <v>141.21204136</v>
      </c>
      <c r="S28" s="174">
        <v>75.344478289999998</v>
      </c>
      <c r="T28" s="175">
        <f t="shared" si="64"/>
        <v>0.5335556200757694</v>
      </c>
      <c r="U28" s="7">
        <v>118.71571445000001</v>
      </c>
      <c r="V28" s="7">
        <v>130.11641044999999</v>
      </c>
      <c r="W28" s="7">
        <v>90.504582400000004</v>
      </c>
      <c r="X28" s="12">
        <f t="shared" si="65"/>
        <v>0.69556624016136936</v>
      </c>
      <c r="Y28" s="7">
        <v>120.02882739999998</v>
      </c>
      <c r="Z28" s="7">
        <v>126.18699865000001</v>
      </c>
      <c r="AA28" s="7">
        <v>76.736993409999997</v>
      </c>
      <c r="AB28" s="12">
        <f t="shared" si="66"/>
        <v>0.60812123460391054</v>
      </c>
      <c r="AC28" s="9">
        <v>99.861758400000014</v>
      </c>
      <c r="AD28" s="7">
        <v>111.78144531</v>
      </c>
      <c r="AE28" s="7">
        <v>73.686264969999996</v>
      </c>
      <c r="AF28" s="12">
        <f t="shared" si="67"/>
        <v>0.65919942943704279</v>
      </c>
      <c r="AG28" s="9">
        <v>82.640273140000005</v>
      </c>
      <c r="AH28" s="7">
        <v>90.367658750000004</v>
      </c>
      <c r="AI28" s="7">
        <v>60.737380509999987</v>
      </c>
      <c r="AJ28" s="15">
        <f t="shared" si="68"/>
        <v>0.67211413187132041</v>
      </c>
      <c r="AK28" s="92">
        <f t="shared" si="25"/>
        <v>-7.4692565893318935E-2</v>
      </c>
      <c r="AL28" s="87">
        <f t="shared" si="26"/>
        <v>-0.16199777283072603</v>
      </c>
      <c r="AM28" s="102">
        <f t="shared" si="27"/>
        <v>-0.16658539341538578</v>
      </c>
      <c r="AN28" s="92">
        <f t="shared" si="28"/>
        <v>0.13393243882725314</v>
      </c>
      <c r="AO28" s="87">
        <f t="shared" si="29"/>
        <v>0.25305341595638725</v>
      </c>
      <c r="AP28" s="102">
        <f t="shared" si="30"/>
        <v>0.30978483303355114</v>
      </c>
      <c r="AQ28" s="92">
        <f t="shared" si="31"/>
        <v>0.13723163482530532</v>
      </c>
      <c r="AR28" s="87">
        <f t="shared" si="32"/>
        <v>2.3876197082970972E-2</v>
      </c>
      <c r="AS28" s="102">
        <f t="shared" si="33"/>
        <v>0.22273836186649099</v>
      </c>
      <c r="AT28" s="92">
        <f t="shared" si="3"/>
        <v>0.13009006214172683</v>
      </c>
      <c r="AU28" s="87">
        <f t="shared" si="4"/>
        <v>8.5274646538637366E-2</v>
      </c>
      <c r="AV28" s="102">
        <f t="shared" si="5"/>
        <v>-0.16750648097570808</v>
      </c>
      <c r="AW28" s="124">
        <f t="shared" si="6"/>
        <v>-1.0939979823546756E-2</v>
      </c>
      <c r="AX28" s="15">
        <f t="shared" si="7"/>
        <v>3.1139593159663304E-2</v>
      </c>
      <c r="AY28" s="12">
        <f t="shared" si="8"/>
        <v>0.17941267149262433</v>
      </c>
      <c r="AZ28" s="92">
        <f t="shared" si="9"/>
        <v>0.20194986872972956</v>
      </c>
      <c r="BA28" s="15">
        <f t="shared" si="10"/>
        <v>0.12887249131597414</v>
      </c>
      <c r="BB28" s="12">
        <f t="shared" si="11"/>
        <v>4.1401588766129593E-2</v>
      </c>
      <c r="BC28" s="14">
        <f t="shared" si="12"/>
        <v>0.20839095280850869</v>
      </c>
      <c r="BD28" s="15">
        <f t="shared" si="13"/>
        <v>0.23696294510894353</v>
      </c>
      <c r="BE28" s="12">
        <f t="shared" si="14"/>
        <v>0.21319464802845861</v>
      </c>
    </row>
    <row r="29" spans="3:57" x14ac:dyDescent="0.35">
      <c r="C29" s="19"/>
      <c r="D29" s="122" t="s">
        <v>16</v>
      </c>
      <c r="E29" s="182">
        <f>E66+E103+E140+E177+E214+E251+E288+E325+E362+E399+E436+E473+E510+E547+E584+E621+E658</f>
        <v>1238.08349675</v>
      </c>
      <c r="F29" s="174">
        <f t="shared" ref="F29:G29" si="78">F66+F103+F140+F177+F214+F251+F288+F325+F362+F399+F436+F473+F510+F547+F584+F621+F658</f>
        <v>1294.7050152599998</v>
      </c>
      <c r="G29" s="174">
        <f t="shared" si="78"/>
        <v>975.64509935000001</v>
      </c>
      <c r="H29" s="175">
        <f t="shared" si="59"/>
        <v>0.75356555188293073</v>
      </c>
      <c r="I29" s="182">
        <f t="shared" ref="I29:K29" si="79">I66+I103+I140+I177+I214+I251+I288+I325+I362+I399+I436+I473+I510+I547+I584+I621+I658</f>
        <v>1254.1942127000004</v>
      </c>
      <c r="J29" s="174">
        <f t="shared" si="79"/>
        <v>1294.28091075</v>
      </c>
      <c r="K29" s="174">
        <f t="shared" si="79"/>
        <v>992.36635650000017</v>
      </c>
      <c r="L29" s="175">
        <f t="shared" si="61"/>
        <v>0.76673181861652528</v>
      </c>
      <c r="M29" s="174">
        <f t="shared" si="71"/>
        <v>1101.5244319800001</v>
      </c>
      <c r="N29" s="174">
        <f t="shared" si="71"/>
        <v>1126.4312476900002</v>
      </c>
      <c r="O29" s="174">
        <f t="shared" si="71"/>
        <v>919.30751157999998</v>
      </c>
      <c r="P29" s="175">
        <f t="shared" si="63"/>
        <v>0.81612394317473536</v>
      </c>
      <c r="Q29" s="174">
        <v>1045.6869715</v>
      </c>
      <c r="R29" s="174">
        <v>1163.2170425300001</v>
      </c>
      <c r="S29" s="174">
        <v>852.13734583999997</v>
      </c>
      <c r="T29" s="175">
        <f t="shared" si="64"/>
        <v>0.73256951599213083</v>
      </c>
      <c r="U29" s="7">
        <v>963.01418046000003</v>
      </c>
      <c r="V29" s="7">
        <v>953.96136897999997</v>
      </c>
      <c r="W29" s="7">
        <v>755.19906344000003</v>
      </c>
      <c r="X29" s="12">
        <f t="shared" si="65"/>
        <v>0.79164533071971066</v>
      </c>
      <c r="Y29" s="7">
        <v>873.98103886999991</v>
      </c>
      <c r="Z29" s="7">
        <v>905.325941607</v>
      </c>
      <c r="AA29" s="7">
        <v>701.95414556699996</v>
      </c>
      <c r="AB29" s="12">
        <f t="shared" si="66"/>
        <v>0.77536068868301211</v>
      </c>
      <c r="AC29" s="9">
        <v>830.10189843000001</v>
      </c>
      <c r="AD29" s="7">
        <v>802.49308442000006</v>
      </c>
      <c r="AE29" s="7">
        <v>554.12583316000007</v>
      </c>
      <c r="AF29" s="12">
        <f t="shared" si="67"/>
        <v>0.69050543103495177</v>
      </c>
      <c r="AG29" s="9">
        <v>775.76939949999996</v>
      </c>
      <c r="AH29" s="7">
        <v>793.55897241000002</v>
      </c>
      <c r="AI29" s="7">
        <v>634.35453907999977</v>
      </c>
      <c r="AJ29" s="15">
        <f t="shared" si="68"/>
        <v>0.79937920322858413</v>
      </c>
      <c r="AK29" s="92">
        <f t="shared" si="25"/>
        <v>-1.2845471448411217E-2</v>
      </c>
      <c r="AL29" s="87">
        <f t="shared" si="26"/>
        <v>3.2767578234158017E-4</v>
      </c>
      <c r="AM29" s="102">
        <f t="shared" si="27"/>
        <v>-1.6849883150991479E-2</v>
      </c>
      <c r="AN29" s="92">
        <f t="shared" si="28"/>
        <v>0.13859863321013677</v>
      </c>
      <c r="AO29" s="87">
        <f t="shared" si="29"/>
        <v>0.14901012680908235</v>
      </c>
      <c r="AP29" s="102">
        <f t="shared" si="30"/>
        <v>7.9471606616631524E-2</v>
      </c>
      <c r="AQ29" s="92">
        <f t="shared" si="31"/>
        <v>5.3397873361569481E-2</v>
      </c>
      <c r="AR29" s="87">
        <f t="shared" si="32"/>
        <v>-3.1624188345788576E-2</v>
      </c>
      <c r="AS29" s="102">
        <f t="shared" si="33"/>
        <v>7.8825515708135743E-2</v>
      </c>
      <c r="AT29" s="92">
        <f t="shared" si="3"/>
        <v>8.5847947743105849E-2</v>
      </c>
      <c r="AU29" s="87">
        <f t="shared" si="4"/>
        <v>0.21935445223923652</v>
      </c>
      <c r="AV29" s="102">
        <f t="shared" si="5"/>
        <v>0.12836123228018489</v>
      </c>
      <c r="AW29" s="124">
        <f t="shared" si="6"/>
        <v>0.10187079310680942</v>
      </c>
      <c r="AX29" s="15">
        <f t="shared" si="7"/>
        <v>5.3721455597162709E-2</v>
      </c>
      <c r="AY29" s="12">
        <f t="shared" si="8"/>
        <v>7.5852416014997329E-2</v>
      </c>
      <c r="AZ29" s="92">
        <f t="shared" si="9"/>
        <v>5.2859944692320318E-2</v>
      </c>
      <c r="BA29" s="15">
        <f t="shared" si="10"/>
        <v>0.12814173627592335</v>
      </c>
      <c r="BB29" s="12">
        <f t="shared" si="11"/>
        <v>0.26677751434901154</v>
      </c>
      <c r="BC29" s="14">
        <f t="shared" si="12"/>
        <v>7.0036919431236272E-2</v>
      </c>
      <c r="BD29" s="15">
        <f t="shared" si="13"/>
        <v>1.1258283657064038E-2</v>
      </c>
      <c r="BE29" s="12">
        <f t="shared" si="14"/>
        <v>-0.1264729752487542</v>
      </c>
    </row>
    <row r="30" spans="3:57" x14ac:dyDescent="0.35">
      <c r="C30" s="19"/>
      <c r="D30" s="121" t="s">
        <v>17</v>
      </c>
      <c r="E30" s="184">
        <f>SUM(E24:E29)</f>
        <v>2387.9729476000002</v>
      </c>
      <c r="F30" s="172">
        <f t="shared" ref="F30:G30" si="80">SUM(F24:F29)</f>
        <v>2499.6951295299996</v>
      </c>
      <c r="G30" s="172">
        <f t="shared" si="80"/>
        <v>2032.2986159300001</v>
      </c>
      <c r="H30" s="173">
        <f t="shared" si="59"/>
        <v>0.81301859251616782</v>
      </c>
      <c r="I30" s="184">
        <f>SUM(I24:I29)</f>
        <v>2352.4426025148614</v>
      </c>
      <c r="J30" s="172">
        <f t="shared" ref="J30:K30" si="81">SUM(J24:J29)</f>
        <v>2691.1277233273586</v>
      </c>
      <c r="K30" s="172">
        <f t="shared" si="81"/>
        <v>2140.8477709334556</v>
      </c>
      <c r="L30" s="173">
        <f t="shared" si="61"/>
        <v>0.79552068539001675</v>
      </c>
      <c r="M30" s="172">
        <f>SUM(M24:M29)</f>
        <v>2090.7586011499998</v>
      </c>
      <c r="N30" s="172">
        <f t="shared" ref="N30:O30" si="82">SUM(N24:N29)</f>
        <v>2143.6545254299999</v>
      </c>
      <c r="O30" s="172">
        <f t="shared" si="82"/>
        <v>1851.9105143299998</v>
      </c>
      <c r="P30" s="173">
        <f t="shared" si="63"/>
        <v>0.86390343796583613</v>
      </c>
      <c r="Q30" s="172">
        <f>SUM(Q24:Q29)</f>
        <v>1927.6706629</v>
      </c>
      <c r="R30" s="172">
        <f>SUM(R24:R29)</f>
        <v>2099.68503958561</v>
      </c>
      <c r="S30" s="172">
        <f>SUM(S24:S29)</f>
        <v>1659.46317316</v>
      </c>
      <c r="T30" s="173">
        <f t="shared" si="64"/>
        <v>0.79033909461368956</v>
      </c>
      <c r="U30" s="44">
        <f>SUM(U24:U29)</f>
        <v>1788.8916514137015</v>
      </c>
      <c r="V30" s="44">
        <f>SUM(V24:V29)</f>
        <v>1816.1105253910414</v>
      </c>
      <c r="W30" s="44">
        <f>SUM(W24:W29)</f>
        <v>1517.6950050900002</v>
      </c>
      <c r="X30" s="45">
        <f t="shared" si="65"/>
        <v>0.83568427354563846</v>
      </c>
      <c r="Y30" s="44">
        <f>SUM(Y24:Y29)</f>
        <v>1628.3300322999999</v>
      </c>
      <c r="Z30" s="44">
        <f>SUM(Z24:Z29)</f>
        <v>1706.5090750469999</v>
      </c>
      <c r="AA30" s="44">
        <f>SUM(AA24:AA29)</f>
        <v>1418.0214549169998</v>
      </c>
      <c r="AB30" s="45">
        <f t="shared" si="66"/>
        <v>0.83094867507689363</v>
      </c>
      <c r="AC30" s="46">
        <f>SUM(AC24:AC29)</f>
        <v>1545.2910758599999</v>
      </c>
      <c r="AD30" s="44">
        <f>SUM(AD24:AD29)</f>
        <v>1554.4619286699999</v>
      </c>
      <c r="AE30" s="44">
        <f>SUM(AE24:AE29)</f>
        <v>1196.6607004500001</v>
      </c>
      <c r="AF30" s="45">
        <f t="shared" si="67"/>
        <v>0.7698230998001121</v>
      </c>
      <c r="AG30" s="46">
        <f>SUM(AG24:AG29)</f>
        <v>1438.45382991</v>
      </c>
      <c r="AH30" s="44">
        <f>SUM(AH24:AH29)</f>
        <v>1479.65979479</v>
      </c>
      <c r="AI30" s="44">
        <f>SUM(AI24:AI29)</f>
        <v>1241.0239451499997</v>
      </c>
      <c r="AJ30" s="47">
        <f t="shared" si="68"/>
        <v>0.83872248845291597</v>
      </c>
      <c r="AK30" s="90">
        <f t="shared" si="25"/>
        <v>1.5103597021731956E-2</v>
      </c>
      <c r="AL30" s="98">
        <f t="shared" si="26"/>
        <v>-7.1134711347207377E-2</v>
      </c>
      <c r="AM30" s="82">
        <f t="shared" si="27"/>
        <v>-5.0703817654501326E-2</v>
      </c>
      <c r="AN30" s="90">
        <f t="shared" si="28"/>
        <v>0.1251622263904236</v>
      </c>
      <c r="AO30" s="98">
        <f t="shared" si="29"/>
        <v>0.25539245778773045</v>
      </c>
      <c r="AP30" s="82">
        <f t="shared" si="30"/>
        <v>0.15602117616789385</v>
      </c>
      <c r="AQ30" s="90">
        <f t="shared" si="31"/>
        <v>8.4603631413184041E-2</v>
      </c>
      <c r="AR30" s="98">
        <f t="shared" si="32"/>
        <v>2.0940991156020095E-2</v>
      </c>
      <c r="AS30" s="82">
        <f t="shared" si="33"/>
        <v>0.11596963661660283</v>
      </c>
      <c r="AT30" s="90">
        <f t="shared" si="3"/>
        <v>7.7578209600691048E-2</v>
      </c>
      <c r="AU30" s="98">
        <f t="shared" si="4"/>
        <v>0.15614386361948421</v>
      </c>
      <c r="AV30" s="82">
        <f t="shared" si="5"/>
        <v>9.3410182938299141E-2</v>
      </c>
      <c r="AW30" s="216">
        <f t="shared" si="6"/>
        <v>9.860508369234583E-2</v>
      </c>
      <c r="AX30" s="47">
        <f t="shared" si="7"/>
        <v>6.4225530321907545E-2</v>
      </c>
      <c r="AY30" s="45">
        <f t="shared" si="8"/>
        <v>7.0290579756308799E-2</v>
      </c>
      <c r="AZ30" s="90">
        <f t="shared" si="9"/>
        <v>5.3736773438483994E-2</v>
      </c>
      <c r="BA30" s="47">
        <f t="shared" si="10"/>
        <v>9.7813361377780267E-2</v>
      </c>
      <c r="BB30" s="45">
        <f t="shared" si="11"/>
        <v>0.18498205413093094</v>
      </c>
      <c r="BC30" s="107">
        <f t="shared" si="12"/>
        <v>7.4272280227919721E-2</v>
      </c>
      <c r="BD30" s="47">
        <f t="shared" si="13"/>
        <v>5.0553603026441754E-2</v>
      </c>
      <c r="BE30" s="45">
        <f t="shared" si="14"/>
        <v>-3.5747291479244957E-2</v>
      </c>
    </row>
    <row r="31" spans="3:57" x14ac:dyDescent="0.35">
      <c r="C31" s="19"/>
      <c r="D31" s="122" t="s">
        <v>18</v>
      </c>
      <c r="E31" s="182">
        <f t="shared" ref="E31:G31" si="83">E68+E105+E142+E179+E216+E253+E290+E327+E364+E401+E438+E475+E512+E549+E586+E623+E660</f>
        <v>82.236608180000005</v>
      </c>
      <c r="F31" s="174">
        <f t="shared" si="83"/>
        <v>87.330102100000005</v>
      </c>
      <c r="G31" s="174">
        <f t="shared" si="83"/>
        <v>56.771458170000002</v>
      </c>
      <c r="H31" s="175">
        <f t="shared" si="59"/>
        <v>0.65007891671753815</v>
      </c>
      <c r="I31" s="182">
        <f t="shared" ref="I31:K31" si="84">I68+I105+I142+I179+I216+I253+I290+I327+I364+I401+I438+I475+I512+I549+I586+I623+I660</f>
        <v>87.288420180000003</v>
      </c>
      <c r="J31" s="174">
        <f t="shared" si="84"/>
        <v>88.865054540000017</v>
      </c>
      <c r="K31" s="174">
        <f t="shared" si="84"/>
        <v>44.775940059999996</v>
      </c>
      <c r="L31" s="175">
        <f t="shared" si="61"/>
        <v>0.50386443008196669</v>
      </c>
      <c r="M31" s="174">
        <f t="shared" si="71"/>
        <v>60.64950013</v>
      </c>
      <c r="N31" s="174">
        <f t="shared" si="71"/>
        <v>70.744272530000003</v>
      </c>
      <c r="O31" s="174">
        <f t="shared" si="71"/>
        <v>54.121844440000011</v>
      </c>
      <c r="P31" s="175">
        <f t="shared" si="63"/>
        <v>0.76503499865729707</v>
      </c>
      <c r="Q31" s="174">
        <v>53.985271830000002</v>
      </c>
      <c r="R31" s="174">
        <v>49.430608800000002</v>
      </c>
      <c r="S31" s="174">
        <v>46.554284799999998</v>
      </c>
      <c r="T31" s="175">
        <f t="shared" si="64"/>
        <v>0.94181087245682471</v>
      </c>
      <c r="U31" s="7">
        <v>171.14056682999998</v>
      </c>
      <c r="V31" s="7">
        <v>86.567681430000007</v>
      </c>
      <c r="W31" s="7">
        <v>86.546838210000004</v>
      </c>
      <c r="X31" s="17">
        <v>0</v>
      </c>
      <c r="Y31" s="7">
        <v>69.823065530000008</v>
      </c>
      <c r="Z31" s="7">
        <v>72.148968520000011</v>
      </c>
      <c r="AA31" s="7">
        <v>62.033675519999989</v>
      </c>
      <c r="AB31" s="31">
        <f t="shared" ref="AB31:AB42" si="85">AA31/Z31</f>
        <v>0.85979989447533101</v>
      </c>
      <c r="AC31" s="9">
        <v>75.988960970000008</v>
      </c>
      <c r="AD31" s="7">
        <v>68.591338730000018</v>
      </c>
      <c r="AE31" s="7">
        <v>62.878266090000004</v>
      </c>
      <c r="AF31" s="12">
        <f t="shared" si="67"/>
        <v>0.91670854154795389</v>
      </c>
      <c r="AG31" s="9">
        <v>105.97480490000001</v>
      </c>
      <c r="AH31" s="7">
        <v>106.332015</v>
      </c>
      <c r="AI31" s="7">
        <v>92.171134289999998</v>
      </c>
      <c r="AJ31" s="34">
        <f t="shared" ref="AJ31:AJ38" si="86">AI31/AH31</f>
        <v>0.86682392212731041</v>
      </c>
      <c r="AK31" s="92">
        <f t="shared" si="25"/>
        <v>-5.7874939076483556E-2</v>
      </c>
      <c r="AL31" s="87">
        <f t="shared" si="26"/>
        <v>-1.7272846429291257E-2</v>
      </c>
      <c r="AM31" s="102">
        <f t="shared" si="27"/>
        <v>0.267900977487596</v>
      </c>
      <c r="AN31" s="92">
        <f t="shared" si="28"/>
        <v>0.43922736366994691</v>
      </c>
      <c r="AO31" s="87">
        <f t="shared" si="29"/>
        <v>0.25614486320875895</v>
      </c>
      <c r="AP31" s="102">
        <f t="shared" si="30"/>
        <v>-0.17268266587553152</v>
      </c>
      <c r="AQ31" s="92">
        <f t="shared" si="31"/>
        <v>0.12344530413750067</v>
      </c>
      <c r="AR31" s="87">
        <f t="shared" si="32"/>
        <v>0.43118351659872739</v>
      </c>
      <c r="AS31" s="102">
        <f t="shared" si="33"/>
        <v>0.16255345071910574</v>
      </c>
      <c r="AT31" s="92">
        <f t="shared" si="3"/>
        <v>-0.68455595987580498</v>
      </c>
      <c r="AU31" s="87">
        <f t="shared" si="4"/>
        <v>-0.42899465500909401</v>
      </c>
      <c r="AV31" s="102">
        <f t="shared" si="5"/>
        <v>-0.46209144362918031</v>
      </c>
      <c r="AW31" s="124">
        <f t="shared" si="6"/>
        <v>1.4510606277587188</v>
      </c>
      <c r="AX31" s="15">
        <f t="shared" si="7"/>
        <v>0.19984641784591925</v>
      </c>
      <c r="AY31" s="12">
        <f t="shared" si="8"/>
        <v>0.3951589597830108</v>
      </c>
      <c r="AZ31" s="92">
        <f t="shared" si="9"/>
        <v>-8.1141989063835976E-2</v>
      </c>
      <c r="BA31" s="15">
        <f t="shared" si="10"/>
        <v>5.1867041172706851E-2</v>
      </c>
      <c r="BB31" s="12">
        <f t="shared" si="11"/>
        <v>-1.3432154264418192E-2</v>
      </c>
      <c r="BC31" s="14">
        <f t="shared" si="12"/>
        <v>-0.28295257498511328</v>
      </c>
      <c r="BD31" s="15">
        <f t="shared" si="13"/>
        <v>-0.3549323904940575</v>
      </c>
      <c r="BE31" s="12">
        <f t="shared" si="14"/>
        <v>-0.31780956614719769</v>
      </c>
    </row>
    <row r="32" spans="3:57" x14ac:dyDescent="0.35">
      <c r="C32" s="19"/>
      <c r="D32" s="122" t="s">
        <v>19</v>
      </c>
      <c r="E32" s="182">
        <f t="shared" ref="E32:G32" si="87">E69+E106+E143+E180+E217+E254+E291+E328+E365+E402+E439+E476+E513+E550+E587+E624+E661</f>
        <v>42.689555349999999</v>
      </c>
      <c r="F32" s="174">
        <f t="shared" si="87"/>
        <v>20.66420535</v>
      </c>
      <c r="G32" s="174">
        <f t="shared" si="87"/>
        <v>20.6528882</v>
      </c>
      <c r="H32" s="175">
        <f t="shared" si="59"/>
        <v>0.99945233074254169</v>
      </c>
      <c r="I32" s="182">
        <f t="shared" ref="I32:K32" si="88">I69+I106+I143+I180+I217+I254+I291+I328+I365+I402+I439+I476+I513+I550+I587+I624+I661</f>
        <v>81.834847639999978</v>
      </c>
      <c r="J32" s="174">
        <f t="shared" si="88"/>
        <v>82.930188109999975</v>
      </c>
      <c r="K32" s="174">
        <f t="shared" si="88"/>
        <v>63.528415400000007</v>
      </c>
      <c r="L32" s="175">
        <f t="shared" si="61"/>
        <v>0.76604692269279395</v>
      </c>
      <c r="M32" s="174">
        <f t="shared" si="71"/>
        <v>63.726514000000009</v>
      </c>
      <c r="N32" s="174">
        <f t="shared" si="71"/>
        <v>71.488748569999984</v>
      </c>
      <c r="O32" s="174">
        <f t="shared" si="71"/>
        <v>67.204470260000008</v>
      </c>
      <c r="P32" s="175">
        <f t="shared" si="63"/>
        <v>0.94007059298562323</v>
      </c>
      <c r="Q32" s="174">
        <v>80.746341000000001</v>
      </c>
      <c r="R32" s="174">
        <v>108.71428998</v>
      </c>
      <c r="S32" s="174">
        <v>105.57983251</v>
      </c>
      <c r="T32" s="175">
        <f t="shared" ref="T32:T42" si="89">S32/R32</f>
        <v>0.97116793504720822</v>
      </c>
      <c r="U32" s="7">
        <v>77.874726269999996</v>
      </c>
      <c r="V32" s="7">
        <v>81.111972309999999</v>
      </c>
      <c r="W32" s="7">
        <v>77.825646059999997</v>
      </c>
      <c r="X32" s="12">
        <f t="shared" ref="X32:X42" si="90">W32/V32</f>
        <v>0.9594840791512248</v>
      </c>
      <c r="Y32" s="7">
        <v>74.70196</v>
      </c>
      <c r="Z32" s="7">
        <v>80.964446789999997</v>
      </c>
      <c r="AA32" s="7">
        <v>77.043744459999985</v>
      </c>
      <c r="AB32" s="12">
        <f t="shared" si="85"/>
        <v>0.95157501242280751</v>
      </c>
      <c r="AC32" s="9">
        <v>66.256400999999983</v>
      </c>
      <c r="AD32" s="7">
        <v>66.279802769999989</v>
      </c>
      <c r="AE32" s="7">
        <v>64.960621329999995</v>
      </c>
      <c r="AF32" s="12">
        <f>AE32/AD32</f>
        <v>0.98009678084622953</v>
      </c>
      <c r="AG32" s="9">
        <v>48.639997519999994</v>
      </c>
      <c r="AH32" s="7">
        <v>48.020656779999996</v>
      </c>
      <c r="AI32" s="7">
        <v>42.91148771999999</v>
      </c>
      <c r="AJ32" s="15">
        <f t="shared" si="86"/>
        <v>0.89360476506169084</v>
      </c>
      <c r="AK32" s="92">
        <f t="shared" si="25"/>
        <v>-0.47834502560821274</v>
      </c>
      <c r="AL32" s="87">
        <f t="shared" si="26"/>
        <v>-0.7508240868501268</v>
      </c>
      <c r="AM32" s="102">
        <f t="shared" si="27"/>
        <v>-0.67490314263371354</v>
      </c>
      <c r="AN32" s="92">
        <f t="shared" si="28"/>
        <v>0.28415697805155271</v>
      </c>
      <c r="AO32" s="87">
        <f t="shared" si="29"/>
        <v>0.16004531858320084</v>
      </c>
      <c r="AP32" s="102">
        <f t="shared" si="30"/>
        <v>-5.4699558612367825E-2</v>
      </c>
      <c r="AQ32" s="92">
        <f t="shared" si="31"/>
        <v>-0.21078140246627389</v>
      </c>
      <c r="AR32" s="87">
        <f t="shared" si="32"/>
        <v>-0.34241626760243149</v>
      </c>
      <c r="AS32" s="102">
        <f t="shared" si="33"/>
        <v>-0.36347246758859242</v>
      </c>
      <c r="AT32" s="92">
        <f t="shared" si="3"/>
        <v>3.6874797094551694E-2</v>
      </c>
      <c r="AU32" s="87">
        <f t="shared" si="4"/>
        <v>0.34029893348551971</v>
      </c>
      <c r="AV32" s="102">
        <f t="shared" si="5"/>
        <v>0.35662005849078082</v>
      </c>
      <c r="AW32" s="124">
        <f t="shared" si="6"/>
        <v>4.2472329641685395E-2</v>
      </c>
      <c r="AX32" s="15">
        <f t="shared" si="7"/>
        <v>1.8221024887954042E-3</v>
      </c>
      <c r="AY32" s="12">
        <f t="shared" si="8"/>
        <v>1.0148800599975564E-2</v>
      </c>
      <c r="AZ32" s="92">
        <f t="shared" si="9"/>
        <v>0.12746782005258661</v>
      </c>
      <c r="BA32" s="15">
        <f t="shared" si="10"/>
        <v>0.22155533671332331</v>
      </c>
      <c r="BB32" s="12">
        <f t="shared" si="11"/>
        <v>0.18600688975275834</v>
      </c>
      <c r="BC32" s="14">
        <f t="shared" si="12"/>
        <v>0.36217936632822406</v>
      </c>
      <c r="BD32" s="15">
        <f t="shared" si="13"/>
        <v>0.38023524071425652</v>
      </c>
      <c r="BE32" s="12">
        <f t="shared" si="14"/>
        <v>0.51382822599561018</v>
      </c>
    </row>
    <row r="33" spans="3:57" x14ac:dyDescent="0.35">
      <c r="C33" s="19"/>
      <c r="D33" s="121" t="s">
        <v>20</v>
      </c>
      <c r="E33" s="184">
        <f>SUM(E31:E32)</f>
        <v>124.92616353</v>
      </c>
      <c r="F33" s="172">
        <f t="shared" ref="F33:G33" si="91">SUM(F31:F32)</f>
        <v>107.99430745000001</v>
      </c>
      <c r="G33" s="172">
        <f t="shared" si="91"/>
        <v>77.424346369999995</v>
      </c>
      <c r="H33" s="173">
        <f t="shared" si="59"/>
        <v>0.71692988452976081</v>
      </c>
      <c r="I33" s="184">
        <f>SUM(I31:I32)</f>
        <v>169.12326781999997</v>
      </c>
      <c r="J33" s="172">
        <f t="shared" ref="J33:K33" si="92">SUM(J31:J32)</f>
        <v>171.79524264999998</v>
      </c>
      <c r="K33" s="172">
        <f t="shared" si="92"/>
        <v>108.30435546000001</v>
      </c>
      <c r="L33" s="173">
        <f t="shared" si="61"/>
        <v>0.63042697684387838</v>
      </c>
      <c r="M33" s="172">
        <f>SUM(M31:M32)</f>
        <v>124.37601413000002</v>
      </c>
      <c r="N33" s="172">
        <f t="shared" ref="N33:O33" si="93">SUM(N31:N32)</f>
        <v>142.23302109999997</v>
      </c>
      <c r="O33" s="172">
        <f t="shared" si="93"/>
        <v>121.32631470000001</v>
      </c>
      <c r="P33" s="173">
        <f t="shared" si="63"/>
        <v>0.85301088145135406</v>
      </c>
      <c r="Q33" s="172">
        <f>SUM(Q31:Q32)</f>
        <v>134.73161283000002</v>
      </c>
      <c r="R33" s="172">
        <f>SUM(R31:R32)</f>
        <v>158.14489878000001</v>
      </c>
      <c r="S33" s="172">
        <f>SUM(S31:S32)</f>
        <v>152.13411730999999</v>
      </c>
      <c r="T33" s="173">
        <f t="shared" si="89"/>
        <v>0.96199193577301667</v>
      </c>
      <c r="U33" s="44">
        <f>SUM(U31:U32)</f>
        <v>249.01529309999998</v>
      </c>
      <c r="V33" s="44">
        <f>SUM(V31:V32)</f>
        <v>167.67965373999999</v>
      </c>
      <c r="W33" s="44">
        <f>SUM(W31:W32)</f>
        <v>164.37248427</v>
      </c>
      <c r="X33" s="45">
        <f t="shared" si="90"/>
        <v>0.98027685890186766</v>
      </c>
      <c r="Y33" s="44">
        <f>SUM(Y31:Y32)</f>
        <v>144.52502552999999</v>
      </c>
      <c r="Z33" s="44">
        <f>SUM(Z31:Z32)</f>
        <v>153.11341530999999</v>
      </c>
      <c r="AA33" s="44">
        <f>SUM(AA31:AA32)</f>
        <v>139.07741997999997</v>
      </c>
      <c r="AB33" s="45">
        <f t="shared" si="85"/>
        <v>0.90832942168011765</v>
      </c>
      <c r="AC33" s="46">
        <f>SUM(AC31:AC32)</f>
        <v>142.24536196999998</v>
      </c>
      <c r="AD33" s="44">
        <f>SUM(AD31:AD32)</f>
        <v>134.87114150000002</v>
      </c>
      <c r="AE33" s="44">
        <f>SUM(AE31:AE32)</f>
        <v>127.83888741999999</v>
      </c>
      <c r="AF33" s="45">
        <f>AE33/AD33</f>
        <v>0.94785946050586345</v>
      </c>
      <c r="AG33" s="46">
        <f>SUM(AG31:AG32)</f>
        <v>154.61480241999999</v>
      </c>
      <c r="AH33" s="44">
        <f>SUM(AH31:AH32)</f>
        <v>154.35267177999998</v>
      </c>
      <c r="AI33" s="44">
        <f>SUM(AI31:AI32)</f>
        <v>135.08262200999999</v>
      </c>
      <c r="AJ33" s="47">
        <f t="shared" si="86"/>
        <v>0.87515570966296108</v>
      </c>
      <c r="AK33" s="90">
        <f t="shared" si="25"/>
        <v>-0.26133071374330058</v>
      </c>
      <c r="AL33" s="98">
        <f t="shared" si="26"/>
        <v>-0.37137777633331909</v>
      </c>
      <c r="AM33" s="82">
        <f t="shared" si="27"/>
        <v>-0.28512250461990807</v>
      </c>
      <c r="AN33" s="90">
        <f t="shared" si="28"/>
        <v>0.3597739805621149</v>
      </c>
      <c r="AO33" s="98">
        <f t="shared" si="29"/>
        <v>0.20784358879092957</v>
      </c>
      <c r="AP33" s="82">
        <f t="shared" si="30"/>
        <v>-0.10733004849112095</v>
      </c>
      <c r="AQ33" s="90">
        <f t="shared" si="31"/>
        <v>-7.686094215369009E-2</v>
      </c>
      <c r="AR33" s="98">
        <f t="shared" si="32"/>
        <v>-0.10061581374265831</v>
      </c>
      <c r="AS33" s="82">
        <f t="shared" si="33"/>
        <v>-0.20250423215210611</v>
      </c>
      <c r="AT33" s="90">
        <f t="shared" si="3"/>
        <v>-0.45894241613548503</v>
      </c>
      <c r="AU33" s="98">
        <f t="shared" si="4"/>
        <v>-5.6862921334417511E-2</v>
      </c>
      <c r="AV33" s="82">
        <f t="shared" si="5"/>
        <v>-7.445508300462951E-2</v>
      </c>
      <c r="AW33" s="216">
        <f t="shared" si="6"/>
        <v>0.72299082589202013</v>
      </c>
      <c r="AX33" s="47">
        <f t="shared" si="7"/>
        <v>9.5133652400794314E-2</v>
      </c>
      <c r="AY33" s="45">
        <f t="shared" si="8"/>
        <v>0.18187757792485354</v>
      </c>
      <c r="AZ33" s="90">
        <f t="shared" si="9"/>
        <v>1.6026276909336459E-2</v>
      </c>
      <c r="BA33" s="47">
        <f t="shared" si="10"/>
        <v>0.13525705801192445</v>
      </c>
      <c r="BB33" s="45">
        <f t="shared" si="11"/>
        <v>8.791168936786091E-2</v>
      </c>
      <c r="BC33" s="107">
        <f t="shared" si="12"/>
        <v>-8.0001657385942379E-2</v>
      </c>
      <c r="BD33" s="47">
        <f t="shared" si="13"/>
        <v>-0.12621440273976683</v>
      </c>
      <c r="BE33" s="45">
        <f t="shared" si="14"/>
        <v>-5.3624474282589499E-2</v>
      </c>
    </row>
    <row r="34" spans="3:57" x14ac:dyDescent="0.35">
      <c r="C34" s="21"/>
      <c r="D34" s="259" t="s">
        <v>72</v>
      </c>
      <c r="E34" s="263">
        <f>E41+E44</f>
        <v>615.32936688999985</v>
      </c>
      <c r="F34" s="161">
        <f t="shared" ref="F34:G34" si="94">F41+F44</f>
        <v>597.26569273999996</v>
      </c>
      <c r="G34" s="161">
        <f t="shared" si="94"/>
        <v>415.91555474</v>
      </c>
      <c r="H34" s="130">
        <f t="shared" si="59"/>
        <v>0.69636605583682032</v>
      </c>
      <c r="I34" s="263">
        <f>I41+I44</f>
        <v>622.37568532425189</v>
      </c>
      <c r="J34" s="161">
        <f t="shared" ref="J34:K34" si="95">J41+J44</f>
        <v>615.63242049826147</v>
      </c>
      <c r="K34" s="161">
        <f t="shared" si="95"/>
        <v>449.95772876737158</v>
      </c>
      <c r="L34" s="130">
        <f t="shared" si="61"/>
        <v>0.73088699325353712</v>
      </c>
      <c r="M34" s="161">
        <f>M41+M44</f>
        <v>469.44403588817767</v>
      </c>
      <c r="N34" s="177">
        <f t="shared" ref="N34:O34" si="96">N41+N44</f>
        <v>509.56206436817763</v>
      </c>
      <c r="O34" s="177">
        <f t="shared" si="96"/>
        <v>361.61103614817773</v>
      </c>
      <c r="P34" s="49">
        <f t="shared" si="63"/>
        <v>0.70965062243507249</v>
      </c>
      <c r="Q34" s="177">
        <f>Q41+Q44</f>
        <v>498.11275078</v>
      </c>
      <c r="R34" s="177">
        <f>R41+R44</f>
        <v>499.12916524999997</v>
      </c>
      <c r="S34" s="177">
        <f>S41+S44</f>
        <v>360.95145502000003</v>
      </c>
      <c r="T34" s="49">
        <f t="shared" si="89"/>
        <v>0.72316241997040875</v>
      </c>
      <c r="U34" s="48">
        <f>U41+U44</f>
        <v>504.07658177310401</v>
      </c>
      <c r="V34" s="48">
        <f>V41+V44</f>
        <v>506.36073150310409</v>
      </c>
      <c r="W34" s="48">
        <f>W41+W44</f>
        <v>415.55835933529602</v>
      </c>
      <c r="X34" s="49">
        <f t="shared" si="90"/>
        <v>0.8206765127732828</v>
      </c>
      <c r="Y34" s="48">
        <f>Y41+Y44</f>
        <v>548.04629474250009</v>
      </c>
      <c r="Z34" s="48">
        <f>Z41+Z44</f>
        <v>534.91613038125001</v>
      </c>
      <c r="AA34" s="48">
        <f>AA41+AA44</f>
        <v>315.99097381424997</v>
      </c>
      <c r="AB34" s="49">
        <f t="shared" si="85"/>
        <v>0.59072994039090609</v>
      </c>
      <c r="AC34" s="50">
        <f>AC41+AC44</f>
        <v>463.07871560449996</v>
      </c>
      <c r="AD34" s="48">
        <f>AD41+AD44</f>
        <v>457.80198247599998</v>
      </c>
      <c r="AE34" s="48">
        <f>AE41+AE44</f>
        <v>322.7704831735</v>
      </c>
      <c r="AF34" s="49">
        <f>AE34/AD34</f>
        <v>0.70504387383342326</v>
      </c>
      <c r="AG34" s="50">
        <f>AG41+AG44</f>
        <v>393.57193164</v>
      </c>
      <c r="AH34" s="48">
        <f>AH41+AH44</f>
        <v>412.54470114000003</v>
      </c>
      <c r="AI34" s="48">
        <f>AI41+AI44</f>
        <v>271.78249162999998</v>
      </c>
      <c r="AJ34" s="131">
        <f t="shared" si="86"/>
        <v>0.65879525510562464</v>
      </c>
      <c r="AK34" s="132">
        <f t="shared" si="25"/>
        <v>-1.1321648002011804E-2</v>
      </c>
      <c r="AL34" s="133">
        <f t="shared" si="26"/>
        <v>-2.9833918985937114E-2</v>
      </c>
      <c r="AM34" s="207">
        <f t="shared" si="27"/>
        <v>-7.565638247981156E-2</v>
      </c>
      <c r="AN34" s="132">
        <f t="shared" si="28"/>
        <v>0.32577184444729596</v>
      </c>
      <c r="AO34" s="133">
        <f t="shared" si="29"/>
        <v>0.20815983674452665</v>
      </c>
      <c r="AP34" s="207">
        <f t="shared" si="30"/>
        <v>0.24431414914834604</v>
      </c>
      <c r="AQ34" s="132">
        <f t="shared" si="31"/>
        <v>-5.755466979500061E-2</v>
      </c>
      <c r="AR34" s="133">
        <f t="shared" si="32"/>
        <v>2.0902202965743563E-2</v>
      </c>
      <c r="AS34" s="207">
        <f t="shared" si="33"/>
        <v>1.8273402669651494E-3</v>
      </c>
      <c r="AT34" s="132">
        <f t="shared" si="3"/>
        <v>-1.1831200275414625E-2</v>
      </c>
      <c r="AU34" s="133">
        <f t="shared" si="4"/>
        <v>-1.4281451548657044E-2</v>
      </c>
      <c r="AV34" s="207">
        <f t="shared" si="5"/>
        <v>-0.13140610238870457</v>
      </c>
      <c r="AW34" s="217">
        <f t="shared" si="6"/>
        <v>-8.0229924718413212E-2</v>
      </c>
      <c r="AX34" s="131">
        <f t="shared" si="7"/>
        <v>-5.338294595415112E-2</v>
      </c>
      <c r="AY34" s="130">
        <f t="shared" si="8"/>
        <v>0.31509566339567369</v>
      </c>
      <c r="AZ34" s="132">
        <f t="shared" si="9"/>
        <v>0.1834840951976901</v>
      </c>
      <c r="BA34" s="131">
        <f t="shared" si="10"/>
        <v>0.16844432933248099</v>
      </c>
      <c r="BB34" s="130">
        <f t="shared" si="11"/>
        <v>-2.1004118135566359E-2</v>
      </c>
      <c r="BC34" s="168">
        <f t="shared" si="12"/>
        <v>0.17660503297292493</v>
      </c>
      <c r="BD34" s="131">
        <f t="shared" si="13"/>
        <v>0.10970273333032476</v>
      </c>
      <c r="BE34" s="130">
        <f t="shared" si="14"/>
        <v>0.18760587276134841</v>
      </c>
    </row>
    <row r="35" spans="3:57" x14ac:dyDescent="0.35">
      <c r="C35" s="19"/>
      <c r="D35" s="122" t="s">
        <v>11</v>
      </c>
      <c r="E35" s="182">
        <f t="shared" ref="E35:G40" si="97">E72+E109+E146+E183+E220+E257+E294+E331+E368+E405+E442+E479+E516+E553+E590+E627+E664</f>
        <v>30.036852760000002</v>
      </c>
      <c r="F35" s="174">
        <f t="shared" si="97"/>
        <v>29.904161859999999</v>
      </c>
      <c r="G35" s="174">
        <f t="shared" si="97"/>
        <v>24.811035629999999</v>
      </c>
      <c r="H35" s="31">
        <f t="shared" si="59"/>
        <v>0.82968503669007365</v>
      </c>
      <c r="I35" s="174">
        <f t="shared" ref="I35:K40" si="98">I72+I109+I146+I183+I220+I257+I294+I331+I368+I405+I442+I479+I516+I553+I590+I627+I664</f>
        <v>24.40435819</v>
      </c>
      <c r="J35" s="174">
        <f t="shared" si="98"/>
        <v>24.695350746399999</v>
      </c>
      <c r="K35" s="174">
        <f t="shared" si="98"/>
        <v>21.768866596400002</v>
      </c>
      <c r="L35" s="31">
        <f t="shared" si="61"/>
        <v>0.88149655455180731</v>
      </c>
      <c r="M35" s="174">
        <f t="shared" ref="M35:O35" si="99">M72+M109+M146+M183+M220+M257+M294+M331+M368+M405+M442+M479+M516+M553+M590+M627+M664</f>
        <v>22.230456780000001</v>
      </c>
      <c r="N35" s="174">
        <f t="shared" si="99"/>
        <v>23.290815460000001</v>
      </c>
      <c r="O35" s="174">
        <f t="shared" si="99"/>
        <v>20.051972679999999</v>
      </c>
      <c r="P35" s="31">
        <f t="shared" si="63"/>
        <v>0.86093905618880373</v>
      </c>
      <c r="Q35" s="163">
        <v>8.732507</v>
      </c>
      <c r="R35" s="163">
        <v>9.0260690599999993</v>
      </c>
      <c r="S35" s="163">
        <v>7.93710235</v>
      </c>
      <c r="T35" s="31">
        <f t="shared" si="89"/>
        <v>0.87935315996795627</v>
      </c>
      <c r="U35" s="26">
        <v>8.7469349999999988</v>
      </c>
      <c r="V35" s="26">
        <v>8.7173581099999993</v>
      </c>
      <c r="W35" s="26">
        <v>7.9923913400000011</v>
      </c>
      <c r="X35" s="31">
        <f t="shared" si="90"/>
        <v>0.91683641295309848</v>
      </c>
      <c r="Y35" s="26">
        <v>8.6842439999999996</v>
      </c>
      <c r="Z35" s="26">
        <v>9.0155228300000001</v>
      </c>
      <c r="AA35" s="26">
        <v>8.0940899900000005</v>
      </c>
      <c r="AB35" s="31">
        <f t="shared" si="85"/>
        <v>0.8977948525698537</v>
      </c>
      <c r="AC35" s="30">
        <v>8.1039860000000008</v>
      </c>
      <c r="AD35" s="26">
        <v>8.1133409499999996</v>
      </c>
      <c r="AE35" s="26">
        <v>7.8437253000000018</v>
      </c>
      <c r="AF35" s="31">
        <f t="shared" ref="AF35:AF42" si="100">AE35/AD35</f>
        <v>0.96676885001363122</v>
      </c>
      <c r="AG35" s="30">
        <v>8.1324450000000006</v>
      </c>
      <c r="AH35" s="26">
        <v>8.1060348199999996</v>
      </c>
      <c r="AI35" s="26">
        <v>7.0892846499999997</v>
      </c>
      <c r="AJ35" s="15">
        <f t="shared" si="86"/>
        <v>0.87456873889915021</v>
      </c>
      <c r="AK35" s="89">
        <f t="shared" si="25"/>
        <v>0.23079871743187205</v>
      </c>
      <c r="AL35" s="36">
        <f t="shared" si="26"/>
        <v>0.21092274279033357</v>
      </c>
      <c r="AM35" s="83">
        <f t="shared" si="27"/>
        <v>0.13974861852031797</v>
      </c>
      <c r="AN35" s="89">
        <f t="shared" si="28"/>
        <v>9.7789327116111519E-2</v>
      </c>
      <c r="AO35" s="36">
        <f t="shared" si="29"/>
        <v>6.0304255504156488E-2</v>
      </c>
      <c r="AP35" s="83">
        <f t="shared" si="30"/>
        <v>8.5622195072729557E-2</v>
      </c>
      <c r="AQ35" s="89">
        <f t="shared" si="31"/>
        <v>1.5457130214725279</v>
      </c>
      <c r="AR35" s="36">
        <f t="shared" si="32"/>
        <v>1.5803941123401954</v>
      </c>
      <c r="AS35" s="83">
        <f t="shared" si="33"/>
        <v>1.5263593432179943</v>
      </c>
      <c r="AT35" s="89">
        <f t="shared" si="3"/>
        <v>-1.649492079225326E-3</v>
      </c>
      <c r="AU35" s="36">
        <f t="shared" si="4"/>
        <v>3.5413361032612216E-2</v>
      </c>
      <c r="AV35" s="83">
        <f t="shared" si="5"/>
        <v>-6.9177030563171956E-3</v>
      </c>
      <c r="AW35" s="215">
        <f t="shared" si="6"/>
        <v>7.2189358106473245E-3</v>
      </c>
      <c r="AX35" s="34">
        <f t="shared" si="7"/>
        <v>-3.3072371466669651E-2</v>
      </c>
      <c r="AY35" s="31">
        <f t="shared" si="8"/>
        <v>-1.2564556377016442E-2</v>
      </c>
      <c r="AZ35" s="89">
        <f t="shared" si="9"/>
        <v>7.1601555086595506E-2</v>
      </c>
      <c r="BA35" s="34">
        <f t="shared" si="10"/>
        <v>0.1111973335719363</v>
      </c>
      <c r="BB35" s="31">
        <f t="shared" si="11"/>
        <v>3.1919104816176908E-2</v>
      </c>
      <c r="BC35" s="108">
        <f t="shared" si="12"/>
        <v>-3.4994395904306501E-3</v>
      </c>
      <c r="BD35" s="34">
        <f t="shared" si="13"/>
        <v>9.0131983913682614E-4</v>
      </c>
      <c r="BE35" s="31">
        <f t="shared" si="14"/>
        <v>0.10641985577487033</v>
      </c>
    </row>
    <row r="36" spans="3:57" x14ac:dyDescent="0.35">
      <c r="C36" s="19"/>
      <c r="D36" s="122" t="s">
        <v>12</v>
      </c>
      <c r="E36" s="182">
        <f t="shared" si="97"/>
        <v>8.6576574399999995</v>
      </c>
      <c r="F36" s="174">
        <f t="shared" si="97"/>
        <v>8.6640321900000004</v>
      </c>
      <c r="G36" s="174">
        <f t="shared" si="97"/>
        <v>5.55781978</v>
      </c>
      <c r="H36" s="31">
        <f t="shared" si="59"/>
        <v>0.64148189412486467</v>
      </c>
      <c r="I36" s="174">
        <f t="shared" si="98"/>
        <v>9.8683312900000004</v>
      </c>
      <c r="J36" s="174">
        <f t="shared" si="98"/>
        <v>10.100525229999999</v>
      </c>
      <c r="K36" s="174">
        <f t="shared" si="98"/>
        <v>5.4649366800000001</v>
      </c>
      <c r="L36" s="31">
        <f t="shared" si="61"/>
        <v>0.54105470315230342</v>
      </c>
      <c r="M36" s="174">
        <f t="shared" ref="M36:O36" si="101">M73+M110+M147+M184+M221+M258+M295+M332+M369+M406+M443+M480+M517+M554+M591+M628+M665</f>
        <v>18.227928200000001</v>
      </c>
      <c r="N36" s="174">
        <f t="shared" si="101"/>
        <v>17.606455310000001</v>
      </c>
      <c r="O36" s="174">
        <f t="shared" si="101"/>
        <v>13.69384208</v>
      </c>
      <c r="P36" s="31">
        <f t="shared" si="63"/>
        <v>0.77777393796139416</v>
      </c>
      <c r="Q36" s="163">
        <v>13.03033864</v>
      </c>
      <c r="R36" s="163">
        <v>13.02150082</v>
      </c>
      <c r="S36" s="163">
        <v>11.700110390000001</v>
      </c>
      <c r="T36" s="31">
        <f t="shared" si="89"/>
        <v>0.89852241701890101</v>
      </c>
      <c r="U36" s="26">
        <v>63.890880629999998</v>
      </c>
      <c r="V36" s="26">
        <v>58.101619290000002</v>
      </c>
      <c r="W36" s="26">
        <v>53.90271671</v>
      </c>
      <c r="X36" s="31">
        <f t="shared" si="90"/>
        <v>0.92773174601137687</v>
      </c>
      <c r="Y36" s="26">
        <v>3.1933253599999998</v>
      </c>
      <c r="Z36" s="26">
        <v>3.8663741400000005</v>
      </c>
      <c r="AA36" s="26">
        <v>3.0439367999999996</v>
      </c>
      <c r="AB36" s="31">
        <f t="shared" si="85"/>
        <v>0.78728459527716554</v>
      </c>
      <c r="AC36" s="30">
        <v>3.2272941500000001</v>
      </c>
      <c r="AD36" s="26">
        <v>3.1529904200000001</v>
      </c>
      <c r="AE36" s="26">
        <v>2.9234832599999998</v>
      </c>
      <c r="AF36" s="31">
        <f t="shared" si="100"/>
        <v>0.92720968685975258</v>
      </c>
      <c r="AG36" s="30">
        <v>6.1961219099999996</v>
      </c>
      <c r="AH36" s="26">
        <v>8.160385680000001</v>
      </c>
      <c r="AI36" s="26">
        <v>7.0345268199999991</v>
      </c>
      <c r="AJ36" s="34">
        <f t="shared" si="86"/>
        <v>0.86203362143050055</v>
      </c>
      <c r="AK36" s="92">
        <f t="shared" si="25"/>
        <v>-0.1226827327155938</v>
      </c>
      <c r="AL36" s="87">
        <f t="shared" si="26"/>
        <v>-0.14221963781976502</v>
      </c>
      <c r="AM36" s="102">
        <f t="shared" si="27"/>
        <v>1.6996189606354212E-2</v>
      </c>
      <c r="AN36" s="92">
        <f t="shared" si="28"/>
        <v>-0.45861475963022502</v>
      </c>
      <c r="AO36" s="87">
        <f t="shared" si="29"/>
        <v>-0.42631693591025288</v>
      </c>
      <c r="AP36" s="102">
        <f t="shared" si="30"/>
        <v>-0.60092013270829236</v>
      </c>
      <c r="AQ36" s="92">
        <f t="shared" si="31"/>
        <v>0.39888369010185609</v>
      </c>
      <c r="AR36" s="87">
        <f t="shared" si="32"/>
        <v>0.35210645480725788</v>
      </c>
      <c r="AS36" s="102">
        <f t="shared" si="33"/>
        <v>0.17040281019092152</v>
      </c>
      <c r="AT36" s="92">
        <f t="shared" si="3"/>
        <v>-0.79605323151733809</v>
      </c>
      <c r="AU36" s="87">
        <f t="shared" si="4"/>
        <v>-0.77588402906627496</v>
      </c>
      <c r="AV36" s="102">
        <f t="shared" si="5"/>
        <v>-0.78294024672360529</v>
      </c>
      <c r="AW36" s="124">
        <f t="shared" si="6"/>
        <v>19.007632617178725</v>
      </c>
      <c r="AX36" s="15">
        <f t="shared" si="7"/>
        <v>14.027417726831786</v>
      </c>
      <c r="AY36" s="12">
        <f t="shared" si="8"/>
        <v>16.708224661563278</v>
      </c>
      <c r="AZ36" s="92">
        <f t="shared" si="9"/>
        <v>-1.052547069500941E-2</v>
      </c>
      <c r="BA36" s="15">
        <f t="shared" si="10"/>
        <v>0.22625622820636429</v>
      </c>
      <c r="BB36" s="12">
        <f t="shared" si="11"/>
        <v>4.120206250129161E-2</v>
      </c>
      <c r="BC36" s="14">
        <f t="shared" si="12"/>
        <v>-0.47914289020178424</v>
      </c>
      <c r="BD36" s="15">
        <f t="shared" si="13"/>
        <v>-0.61362237722077861</v>
      </c>
      <c r="BE36" s="12">
        <f t="shared" si="14"/>
        <v>-0.5844093945753126</v>
      </c>
    </row>
    <row r="37" spans="3:57" x14ac:dyDescent="0.35">
      <c r="C37" s="19"/>
      <c r="D37" s="122" t="s">
        <v>13</v>
      </c>
      <c r="E37" s="182">
        <f t="shared" si="97"/>
        <v>1.1036000000000001E-2</v>
      </c>
      <c r="F37" s="174">
        <f t="shared" si="97"/>
        <v>2.1933100000000001E-2</v>
      </c>
      <c r="G37" s="174">
        <f t="shared" si="97"/>
        <v>2.1432099999999999E-2</v>
      </c>
      <c r="H37" s="31">
        <f t="shared" si="59"/>
        <v>0.9771578117092431</v>
      </c>
      <c r="I37" s="174">
        <f t="shared" si="98"/>
        <v>2.1192999999999997E-2</v>
      </c>
      <c r="J37" s="174">
        <f t="shared" si="98"/>
        <v>0.17119299999999998</v>
      </c>
      <c r="K37" s="174">
        <f t="shared" si="98"/>
        <v>5.5038379999999998E-2</v>
      </c>
      <c r="L37" s="31">
        <f t="shared" si="61"/>
        <v>0.32149900988942309</v>
      </c>
      <c r="M37" s="174">
        <f t="shared" ref="M37:O37" si="102">M74+M111+M148+M185+M222+M259+M296+M333+M370+M407+M444+M481+M518+M555+M592+M629+M666</f>
        <v>2.6278999999999997E-2</v>
      </c>
      <c r="N37" s="174">
        <f t="shared" si="102"/>
        <v>4.2278999999999997E-2</v>
      </c>
      <c r="O37" s="174">
        <f t="shared" si="102"/>
        <v>2.998926E-2</v>
      </c>
      <c r="P37" s="31">
        <f t="shared" si="63"/>
        <v>0.70931810118498551</v>
      </c>
      <c r="Q37" s="163">
        <v>5.0000000000000001E-4</v>
      </c>
      <c r="R37" s="163">
        <v>5.0000000000000001E-4</v>
      </c>
      <c r="S37" s="163">
        <v>0</v>
      </c>
      <c r="T37" s="31">
        <f t="shared" si="89"/>
        <v>0</v>
      </c>
      <c r="U37" s="26">
        <v>1E-3</v>
      </c>
      <c r="V37" s="26">
        <v>1E-3</v>
      </c>
      <c r="W37" s="26">
        <v>3.1300000000000002E-5</v>
      </c>
      <c r="X37" s="31">
        <f t="shared" si="90"/>
        <v>3.1300000000000001E-2</v>
      </c>
      <c r="Y37" s="26">
        <v>8.1000000000000003E-2</v>
      </c>
      <c r="Z37" s="26">
        <v>8.2905260000000008E-2</v>
      </c>
      <c r="AA37" s="26">
        <v>8.1915810000000006E-2</v>
      </c>
      <c r="AB37" s="31">
        <f t="shared" si="85"/>
        <v>0.98806529284149158</v>
      </c>
      <c r="AC37" s="30">
        <v>1E-3</v>
      </c>
      <c r="AD37" s="26">
        <v>1E-3</v>
      </c>
      <c r="AE37" s="26">
        <v>1E-3</v>
      </c>
      <c r="AF37" s="31">
        <f t="shared" si="100"/>
        <v>1</v>
      </c>
      <c r="AG37" s="30">
        <v>1E-3</v>
      </c>
      <c r="AH37" s="26">
        <v>1E-3</v>
      </c>
      <c r="AI37" s="26">
        <v>1.0499999999999999E-5</v>
      </c>
      <c r="AJ37" s="34">
        <f t="shared" si="86"/>
        <v>1.0499999999999999E-2</v>
      </c>
      <c r="AK37" s="92">
        <f t="shared" si="25"/>
        <v>-0.47926202047845973</v>
      </c>
      <c r="AL37" s="87">
        <f t="shared" si="26"/>
        <v>-0.87188085961458694</v>
      </c>
      <c r="AM37" s="32">
        <f t="shared" si="27"/>
        <v>-0.61059718690848097</v>
      </c>
      <c r="AN37" s="92">
        <f t="shared" si="28"/>
        <v>-0.19353856691654936</v>
      </c>
      <c r="AO37" s="87">
        <f t="shared" si="29"/>
        <v>3.049126043662338</v>
      </c>
      <c r="AP37" s="32">
        <f t="shared" si="30"/>
        <v>0.83526969321683819</v>
      </c>
      <c r="AQ37" s="92">
        <f t="shared" si="31"/>
        <v>51.557999999999993</v>
      </c>
      <c r="AR37" s="87">
        <f t="shared" si="32"/>
        <v>83.557999999999993</v>
      </c>
      <c r="AS37" s="32">
        <v>0</v>
      </c>
      <c r="AT37" s="92">
        <f t="shared" si="3"/>
        <v>-0.5</v>
      </c>
      <c r="AU37" s="87">
        <f t="shared" si="4"/>
        <v>-0.5</v>
      </c>
      <c r="AV37" s="102">
        <f t="shared" si="5"/>
        <v>-1</v>
      </c>
      <c r="AW37" s="124">
        <f t="shared" si="6"/>
        <v>-0.98765432098765427</v>
      </c>
      <c r="AX37" s="15">
        <f t="shared" si="7"/>
        <v>-0.98793803915457234</v>
      </c>
      <c r="AY37" s="12">
        <f t="shared" si="8"/>
        <v>-0.99961790037844955</v>
      </c>
      <c r="AZ37" s="92">
        <f t="shared" si="9"/>
        <v>80</v>
      </c>
      <c r="BA37" s="15">
        <f t="shared" si="10"/>
        <v>81.905260000000013</v>
      </c>
      <c r="BB37" s="12">
        <f t="shared" si="11"/>
        <v>80.915810000000008</v>
      </c>
      <c r="BC37" s="14">
        <f t="shared" si="12"/>
        <v>0</v>
      </c>
      <c r="BD37" s="15">
        <f t="shared" si="13"/>
        <v>0</v>
      </c>
      <c r="BE37" s="12">
        <f t="shared" si="14"/>
        <v>94.238095238095241</v>
      </c>
    </row>
    <row r="38" spans="3:57" x14ac:dyDescent="0.35">
      <c r="C38" s="19"/>
      <c r="D38" s="122" t="s">
        <v>14</v>
      </c>
      <c r="E38" s="182">
        <f t="shared" si="97"/>
        <v>167.81679074000002</v>
      </c>
      <c r="F38" s="174">
        <f t="shared" si="97"/>
        <v>164.37116474000001</v>
      </c>
      <c r="G38" s="174">
        <f t="shared" si="97"/>
        <v>141.96850135</v>
      </c>
      <c r="H38" s="31">
        <f t="shared" si="59"/>
        <v>0.86370685256482649</v>
      </c>
      <c r="I38" s="174">
        <f t="shared" si="98"/>
        <v>141.23289812274223</v>
      </c>
      <c r="J38" s="174">
        <f t="shared" si="98"/>
        <v>149.35720469274222</v>
      </c>
      <c r="K38" s="174">
        <f t="shared" si="98"/>
        <v>135.90106856274221</v>
      </c>
      <c r="L38" s="31">
        <f t="shared" si="61"/>
        <v>0.90990634728547592</v>
      </c>
      <c r="M38" s="174">
        <f t="shared" ref="M38:O38" si="103">M75+M112+M149+M186+M223+M260+M297+M334+M371+M408+M445+M482+M519+M556+M593+M630+M667</f>
        <v>114.89354781000002</v>
      </c>
      <c r="N38" s="174">
        <f t="shared" si="103"/>
        <v>112.57443545999999</v>
      </c>
      <c r="O38" s="174">
        <f t="shared" si="103"/>
        <v>100.27909783000001</v>
      </c>
      <c r="P38" s="31">
        <f t="shared" si="63"/>
        <v>0.89078037496027451</v>
      </c>
      <c r="Q38" s="163">
        <v>124.33454181</v>
      </c>
      <c r="R38" s="163">
        <v>127.49014345000001</v>
      </c>
      <c r="S38" s="163">
        <v>114.38232884</v>
      </c>
      <c r="T38" s="31">
        <f t="shared" si="89"/>
        <v>0.89718566270857858</v>
      </c>
      <c r="U38" s="26">
        <v>108.06578992999998</v>
      </c>
      <c r="V38" s="26">
        <v>102.13171294</v>
      </c>
      <c r="W38" s="26">
        <v>79.092603769999982</v>
      </c>
      <c r="X38" s="31">
        <f t="shared" si="90"/>
        <v>0.77441767589333432</v>
      </c>
      <c r="Y38" s="26">
        <v>124.21090033000002</v>
      </c>
      <c r="Z38" s="26">
        <v>119.08881107500001</v>
      </c>
      <c r="AA38" s="26">
        <v>99.0026722355</v>
      </c>
      <c r="AB38" s="31">
        <f t="shared" si="85"/>
        <v>0.8313347941071465</v>
      </c>
      <c r="AC38" s="30">
        <v>126.97221877999999</v>
      </c>
      <c r="AD38" s="26">
        <v>106.48342939599998</v>
      </c>
      <c r="AE38" s="26">
        <v>95.639828928500009</v>
      </c>
      <c r="AF38" s="31">
        <f t="shared" si="100"/>
        <v>0.89816631067380603</v>
      </c>
      <c r="AG38" s="30">
        <v>106.93300022000001</v>
      </c>
      <c r="AH38" s="26">
        <v>105.18449602</v>
      </c>
      <c r="AI38" s="26">
        <v>97.031047319999999</v>
      </c>
      <c r="AJ38" s="34">
        <f t="shared" si="86"/>
        <v>0.92248431082039239</v>
      </c>
      <c r="AK38" s="89">
        <f t="shared" si="25"/>
        <v>0.18822733917245218</v>
      </c>
      <c r="AL38" s="36">
        <f t="shared" si="26"/>
        <v>0.10052384200778616</v>
      </c>
      <c r="AM38" s="83">
        <f t="shared" si="27"/>
        <v>4.4645953497095575E-2</v>
      </c>
      <c r="AN38" s="89">
        <f t="shared" si="28"/>
        <v>0.22925003896911353</v>
      </c>
      <c r="AO38" s="36">
        <f t="shared" si="29"/>
        <v>0.32674176052885379</v>
      </c>
      <c r="AP38" s="83">
        <f t="shared" si="30"/>
        <v>0.35522827292613862</v>
      </c>
      <c r="AQ38" s="89">
        <f t="shared" si="31"/>
        <v>-7.5932189579522524E-2</v>
      </c>
      <c r="AR38" s="36">
        <f t="shared" si="32"/>
        <v>-0.11699498946637991</v>
      </c>
      <c r="AS38" s="83">
        <f t="shared" si="33"/>
        <v>-0.12329903712423824</v>
      </c>
      <c r="AT38" s="89">
        <f t="shared" si="3"/>
        <v>0.15054488465348903</v>
      </c>
      <c r="AU38" s="36">
        <f t="shared" si="4"/>
        <v>0.24829144425392621</v>
      </c>
      <c r="AV38" s="83">
        <f t="shared" si="5"/>
        <v>0.44618236583311849</v>
      </c>
      <c r="AW38" s="215">
        <f t="shared" si="6"/>
        <v>-0.12998142962579098</v>
      </c>
      <c r="AX38" s="34">
        <f t="shared" si="7"/>
        <v>-0.1423903554156799</v>
      </c>
      <c r="AY38" s="31">
        <f t="shared" si="8"/>
        <v>-0.20110637436269868</v>
      </c>
      <c r="AZ38" s="89">
        <f t="shared" si="9"/>
        <v>-2.1747422204099694E-2</v>
      </c>
      <c r="BA38" s="34">
        <f t="shared" si="10"/>
        <v>0.11837881021019737</v>
      </c>
      <c r="BB38" s="31">
        <f t="shared" si="11"/>
        <v>3.5161536199673056E-2</v>
      </c>
      <c r="BC38" s="108">
        <f t="shared" si="12"/>
        <v>0.18739975983814194</v>
      </c>
      <c r="BD38" s="34">
        <f t="shared" si="13"/>
        <v>1.2349095400457094E-2</v>
      </c>
      <c r="BE38" s="31">
        <f t="shared" si="14"/>
        <v>-1.4337868444435853E-2</v>
      </c>
    </row>
    <row r="39" spans="3:57" x14ac:dyDescent="0.35">
      <c r="C39" s="19"/>
      <c r="D39" s="122" t="s">
        <v>15</v>
      </c>
      <c r="E39" s="182">
        <f t="shared" si="97"/>
        <v>53.069738520000001</v>
      </c>
      <c r="F39" s="174">
        <f t="shared" si="97"/>
        <v>61.825783449999989</v>
      </c>
      <c r="G39" s="174">
        <f t="shared" si="97"/>
        <v>46.988789529999998</v>
      </c>
      <c r="H39" s="31">
        <f t="shared" si="59"/>
        <v>0.76001931407793599</v>
      </c>
      <c r="I39" s="174">
        <f t="shared" si="98"/>
        <v>142.30048100239031</v>
      </c>
      <c r="J39" s="174">
        <f t="shared" si="98"/>
        <v>126.53726236</v>
      </c>
      <c r="K39" s="174">
        <f t="shared" si="98"/>
        <v>86.100862959999986</v>
      </c>
      <c r="L39" s="31">
        <f t="shared" si="61"/>
        <v>0.68043880003537627</v>
      </c>
      <c r="M39" s="174">
        <f t="shared" ref="M39:O39" si="104">M76+M113+M150+M187+M224+M261+M298+M335+M372+M409+M446+M483+M520+M557+M594+M631+M668</f>
        <v>38.75252153000001</v>
      </c>
      <c r="N39" s="174">
        <f t="shared" si="104"/>
        <v>56.597642480000012</v>
      </c>
      <c r="O39" s="174">
        <f t="shared" si="104"/>
        <v>34.105131119999996</v>
      </c>
      <c r="P39" s="31">
        <f t="shared" si="63"/>
        <v>0.60258925329004254</v>
      </c>
      <c r="Q39" s="163">
        <v>45.059629729999997</v>
      </c>
      <c r="R39" s="163">
        <v>47.147031609999999</v>
      </c>
      <c r="S39" s="163">
        <v>22.934532619999999</v>
      </c>
      <c r="T39" s="31">
        <f t="shared" si="89"/>
        <v>0.48644701133497298</v>
      </c>
      <c r="U39" s="26">
        <v>20.501842699999997</v>
      </c>
      <c r="V39" s="26">
        <v>21.48139368</v>
      </c>
      <c r="W39" s="26">
        <v>16.921248199999997</v>
      </c>
      <c r="X39" s="31">
        <f t="shared" si="90"/>
        <v>0.78771649791765264</v>
      </c>
      <c r="Y39" s="26">
        <v>69.599858999999981</v>
      </c>
      <c r="Z39" s="26">
        <v>71.225566389999983</v>
      </c>
      <c r="AA39" s="26">
        <v>21.819071319999992</v>
      </c>
      <c r="AB39" s="31">
        <f t="shared" si="85"/>
        <v>0.30633763163817218</v>
      </c>
      <c r="AC39" s="30">
        <v>47.154920791999999</v>
      </c>
      <c r="AD39" s="26">
        <v>50.925890550000005</v>
      </c>
      <c r="AE39" s="26">
        <v>18.116818099999996</v>
      </c>
      <c r="AF39" s="31">
        <f t="shared" si="100"/>
        <v>0.35574867526788873</v>
      </c>
      <c r="AG39" s="30">
        <v>21.466745319999998</v>
      </c>
      <c r="AH39" s="26">
        <v>19.58606468</v>
      </c>
      <c r="AI39" s="26">
        <v>8.4149177300000009</v>
      </c>
      <c r="AJ39" s="34">
        <f t="shared" ref="AJ39:AJ42" si="105">AI39/AH39</f>
        <v>0.42963800372786276</v>
      </c>
      <c r="AK39" s="89">
        <f t="shared" si="25"/>
        <v>-0.62705861465704704</v>
      </c>
      <c r="AL39" s="36">
        <f t="shared" si="26"/>
        <v>-0.51140255212646446</v>
      </c>
      <c r="AM39" s="83">
        <f t="shared" si="27"/>
        <v>-0.4542587853988217</v>
      </c>
      <c r="AN39" s="89">
        <f t="shared" si="28"/>
        <v>2.6720315319928107</v>
      </c>
      <c r="AO39" s="36">
        <f t="shared" si="29"/>
        <v>1.2357338011864123</v>
      </c>
      <c r="AP39" s="83">
        <f t="shared" si="30"/>
        <v>1.52457211371073</v>
      </c>
      <c r="AQ39" s="89">
        <f t="shared" si="31"/>
        <v>-0.13997248174901919</v>
      </c>
      <c r="AR39" s="36">
        <f t="shared" si="32"/>
        <v>0.20044975361705519</v>
      </c>
      <c r="AS39" s="83">
        <f t="shared" si="33"/>
        <v>0.48706458008473674</v>
      </c>
      <c r="AT39" s="89">
        <f t="shared" si="3"/>
        <v>1.1978331601383325</v>
      </c>
      <c r="AU39" s="36">
        <f t="shared" si="4"/>
        <v>1.1947845801967538</v>
      </c>
      <c r="AV39" s="83">
        <f t="shared" si="5"/>
        <v>0.35536884448039729</v>
      </c>
      <c r="AW39" s="215">
        <f t="shared" si="6"/>
        <v>-0.7054326977875055</v>
      </c>
      <c r="AX39" s="34">
        <f t="shared" si="7"/>
        <v>-0.6984033294677181</v>
      </c>
      <c r="AY39" s="31">
        <f t="shared" si="8"/>
        <v>-0.22447440810693478</v>
      </c>
      <c r="AZ39" s="89">
        <f t="shared" si="9"/>
        <v>0.47598294793038537</v>
      </c>
      <c r="BA39" s="34">
        <f t="shared" si="10"/>
        <v>0.39861209339224751</v>
      </c>
      <c r="BB39" s="31">
        <f t="shared" si="11"/>
        <v>0.20435449534043709</v>
      </c>
      <c r="BC39" s="108">
        <f t="shared" si="12"/>
        <v>1.1966497523994477</v>
      </c>
      <c r="BD39" s="34">
        <f t="shared" si="13"/>
        <v>1.6001083618396386</v>
      </c>
      <c r="BE39" s="31">
        <f t="shared" si="14"/>
        <v>1.1529406087253564</v>
      </c>
    </row>
    <row r="40" spans="3:57" x14ac:dyDescent="0.35">
      <c r="C40" s="19"/>
      <c r="D40" s="122" t="s">
        <v>16</v>
      </c>
      <c r="E40" s="182">
        <f t="shared" si="97"/>
        <v>343.58773742999989</v>
      </c>
      <c r="F40" s="174">
        <f t="shared" si="97"/>
        <v>319.38305615000002</v>
      </c>
      <c r="G40" s="174">
        <f t="shared" si="97"/>
        <v>183.47541509999999</v>
      </c>
      <c r="H40" s="31">
        <f t="shared" si="59"/>
        <v>0.57446821791895486</v>
      </c>
      <c r="I40" s="174">
        <f t="shared" si="98"/>
        <v>293.48949971911929</v>
      </c>
      <c r="J40" s="174">
        <f t="shared" si="98"/>
        <v>293.71196046911928</v>
      </c>
      <c r="K40" s="174">
        <f t="shared" si="98"/>
        <v>189.64100696822936</v>
      </c>
      <c r="L40" s="31">
        <f t="shared" si="61"/>
        <v>0.645670018562857</v>
      </c>
      <c r="M40" s="174">
        <f t="shared" ref="M40:O43" si="106">M77+M114+M151+M188+M225+M262+M299+M336+M373+M410+M447+M484+M521+M558+M595+M632+M669</f>
        <v>261.17374856817764</v>
      </c>
      <c r="N40" s="174">
        <f t="shared" si="106"/>
        <v>285.3108826581776</v>
      </c>
      <c r="O40" s="174">
        <f t="shared" si="106"/>
        <v>184.33149399817765</v>
      </c>
      <c r="P40" s="31">
        <f t="shared" si="63"/>
        <v>0.6460724255619078</v>
      </c>
      <c r="Q40" s="163">
        <v>306.9522336</v>
      </c>
      <c r="R40" s="163">
        <v>302.44092031000002</v>
      </c>
      <c r="S40" s="163">
        <v>203.98598082000001</v>
      </c>
      <c r="T40" s="31">
        <f t="shared" si="89"/>
        <v>0.67446554722461394</v>
      </c>
      <c r="U40" s="26">
        <v>301.32718143310399</v>
      </c>
      <c r="V40" s="26">
        <v>303.49306578310404</v>
      </c>
      <c r="W40" s="26">
        <v>245.24165607729603</v>
      </c>
      <c r="X40" s="31">
        <f t="shared" si="90"/>
        <v>0.80806345754390885</v>
      </c>
      <c r="Y40" s="26">
        <v>341.97596605250004</v>
      </c>
      <c r="Z40" s="26">
        <v>331.33595068624999</v>
      </c>
      <c r="AA40" s="26">
        <v>183.93778765874998</v>
      </c>
      <c r="AB40" s="31">
        <f t="shared" si="85"/>
        <v>0.555139843043851</v>
      </c>
      <c r="AC40" s="30">
        <v>277.32829588249996</v>
      </c>
      <c r="AD40" s="26">
        <v>288.83433115999998</v>
      </c>
      <c r="AE40" s="26">
        <v>197.954627585</v>
      </c>
      <c r="AF40" s="31">
        <f t="shared" si="100"/>
        <v>0.68535698921241772</v>
      </c>
      <c r="AG40" s="30">
        <v>238.79261918999998</v>
      </c>
      <c r="AH40" s="26">
        <v>259.98119494000002</v>
      </c>
      <c r="AI40" s="26">
        <v>142.96297049</v>
      </c>
      <c r="AJ40" s="34">
        <f t="shared" si="105"/>
        <v>0.54989735131802064</v>
      </c>
      <c r="AK40" s="89">
        <f t="shared" si="25"/>
        <v>0.17069856931449517</v>
      </c>
      <c r="AL40" s="36">
        <f t="shared" si="26"/>
        <v>8.7402282290032191E-2</v>
      </c>
      <c r="AM40" s="83">
        <f t="shared" si="27"/>
        <v>-3.2511912728149003E-2</v>
      </c>
      <c r="AN40" s="89">
        <f t="shared" si="28"/>
        <v>0.12373276919332435</v>
      </c>
      <c r="AO40" s="36">
        <f t="shared" si="29"/>
        <v>2.9445346538031467E-2</v>
      </c>
      <c r="AP40" s="83">
        <f t="shared" si="30"/>
        <v>2.8804155247090901E-2</v>
      </c>
      <c r="AQ40" s="89">
        <f t="shared" si="31"/>
        <v>-0.14913879105853933</v>
      </c>
      <c r="AR40" s="36">
        <f t="shared" si="32"/>
        <v>-5.6639285564480626E-2</v>
      </c>
      <c r="AS40" s="83">
        <f t="shared" si="33"/>
        <v>-9.6352145097489544E-2</v>
      </c>
      <c r="AT40" s="89">
        <f t="shared" si="3"/>
        <v>1.8667589628467682E-2</v>
      </c>
      <c r="AU40" s="36">
        <f t="shared" si="4"/>
        <v>-3.4667858733087209E-3</v>
      </c>
      <c r="AV40" s="83">
        <f t="shared" si="5"/>
        <v>-0.16822458271237953</v>
      </c>
      <c r="AW40" s="215">
        <f t="shared" si="6"/>
        <v>-0.11886444854184772</v>
      </c>
      <c r="AX40" s="34">
        <f t="shared" si="7"/>
        <v>-8.4032188011831668E-2</v>
      </c>
      <c r="AY40" s="31">
        <f t="shared" si="8"/>
        <v>0.33328588540099147</v>
      </c>
      <c r="AZ40" s="89">
        <f t="shared" si="9"/>
        <v>0.23310881410164644</v>
      </c>
      <c r="BA40" s="34">
        <f t="shared" si="10"/>
        <v>0.14714878025599459</v>
      </c>
      <c r="BB40" s="31">
        <f t="shared" si="11"/>
        <v>-7.0808346828018981E-2</v>
      </c>
      <c r="BC40" s="108">
        <f t="shared" si="12"/>
        <v>0.16137716828608642</v>
      </c>
      <c r="BD40" s="34">
        <f t="shared" si="13"/>
        <v>0.11098162783142392</v>
      </c>
      <c r="BE40" s="31">
        <f t="shared" si="14"/>
        <v>0.38465664854695053</v>
      </c>
    </row>
    <row r="41" spans="3:57" x14ac:dyDescent="0.35">
      <c r="C41" s="19"/>
      <c r="D41" s="121" t="s">
        <v>17</v>
      </c>
      <c r="E41" s="184">
        <f>SUM(E35:E40)</f>
        <v>603.17981288999988</v>
      </c>
      <c r="F41" s="172">
        <f t="shared" ref="F41:G41" si="107">SUM(F35:F40)</f>
        <v>584.17013149000002</v>
      </c>
      <c r="G41" s="172">
        <f t="shared" si="107"/>
        <v>402.82299348999999</v>
      </c>
      <c r="H41" s="45">
        <f t="shared" si="59"/>
        <v>0.68956451515682404</v>
      </c>
      <c r="I41" s="184">
        <f>SUM(I35:I40)</f>
        <v>611.31676132425184</v>
      </c>
      <c r="J41" s="172">
        <f t="shared" ref="J41:K41" si="108">SUM(J35:J40)</f>
        <v>604.57349649826142</v>
      </c>
      <c r="K41" s="172">
        <f t="shared" si="108"/>
        <v>438.93178014737157</v>
      </c>
      <c r="L41" s="45">
        <f t="shared" si="61"/>
        <v>0.72601889214413129</v>
      </c>
      <c r="M41" s="172">
        <f>SUM(M35:M40)</f>
        <v>455.30448188817769</v>
      </c>
      <c r="N41" s="172">
        <f t="shared" ref="N41:O41" si="109">SUM(N35:N40)</f>
        <v>495.42251036817765</v>
      </c>
      <c r="O41" s="172">
        <f t="shared" si="109"/>
        <v>352.49152696817771</v>
      </c>
      <c r="P41" s="45">
        <f t="shared" si="63"/>
        <v>0.71149679231615959</v>
      </c>
      <c r="Q41" s="172">
        <f>SUM(Q35:Q40)</f>
        <v>498.10975078000001</v>
      </c>
      <c r="R41" s="172">
        <f>SUM(R35:R40)</f>
        <v>499.12616524999999</v>
      </c>
      <c r="S41" s="172">
        <f>SUM(S35:S40)</f>
        <v>360.94005502000005</v>
      </c>
      <c r="T41" s="45">
        <f t="shared" si="89"/>
        <v>0.72314392662467231</v>
      </c>
      <c r="U41" s="44">
        <f>SUM(U35:U40)</f>
        <v>502.53362969310399</v>
      </c>
      <c r="V41" s="44">
        <f>SUM(V35:V40)</f>
        <v>493.92614980310407</v>
      </c>
      <c r="W41" s="44">
        <f>SUM(W35:W40)</f>
        <v>403.15064739729604</v>
      </c>
      <c r="X41" s="45">
        <f t="shared" si="90"/>
        <v>0.81621644765721701</v>
      </c>
      <c r="Y41" s="44">
        <f>SUM(Y35:Y40)</f>
        <v>547.74529474250005</v>
      </c>
      <c r="Z41" s="44">
        <f>SUM(Z35:Z40)</f>
        <v>534.61513038124997</v>
      </c>
      <c r="AA41" s="44">
        <f>SUM(AA35:AA40)</f>
        <v>315.97947381424996</v>
      </c>
      <c r="AB41" s="45">
        <f t="shared" si="85"/>
        <v>0.59104102345348064</v>
      </c>
      <c r="AC41" s="46">
        <f>SUM(AC35:AC40)</f>
        <v>462.78771560449997</v>
      </c>
      <c r="AD41" s="44">
        <f>SUM(AD35:AD40)</f>
        <v>457.51098247599998</v>
      </c>
      <c r="AE41" s="44">
        <f>SUM(AE35:AE40)</f>
        <v>322.4794831735</v>
      </c>
      <c r="AF41" s="45">
        <f t="shared" si="100"/>
        <v>0.70485626689937775</v>
      </c>
      <c r="AG41" s="46">
        <f>SUM(AG35:AG40)</f>
        <v>381.52193163999999</v>
      </c>
      <c r="AH41" s="44">
        <f>SUM(AH35:AH40)</f>
        <v>401.01917614000001</v>
      </c>
      <c r="AI41" s="44">
        <f>SUM(AI35:AI40)</f>
        <v>262.53275751000001</v>
      </c>
      <c r="AJ41" s="47">
        <f t="shared" si="105"/>
        <v>0.65466384933758648</v>
      </c>
      <c r="AK41" s="90">
        <f t="shared" si="25"/>
        <v>-1.3310527289690982E-2</v>
      </c>
      <c r="AL41" s="98">
        <f t="shared" si="26"/>
        <v>-3.3748361657332554E-2</v>
      </c>
      <c r="AM41" s="82">
        <f t="shared" si="27"/>
        <v>-8.2265145269836776E-2</v>
      </c>
      <c r="AN41" s="90">
        <f t="shared" si="28"/>
        <v>0.34265482911365369</v>
      </c>
      <c r="AO41" s="98">
        <f t="shared" si="29"/>
        <v>0.22031898802694136</v>
      </c>
      <c r="AP41" s="82">
        <f t="shared" si="30"/>
        <v>0.2452264708961289</v>
      </c>
      <c r="AQ41" s="90">
        <f t="shared" si="31"/>
        <v>-8.5935416491632013E-2</v>
      </c>
      <c r="AR41" s="98">
        <f t="shared" si="32"/>
        <v>-7.4202779571118285E-3</v>
      </c>
      <c r="AS41" s="82">
        <f t="shared" si="33"/>
        <v>-2.3407011591867227E-2</v>
      </c>
      <c r="AT41" s="90">
        <f t="shared" si="3"/>
        <v>-8.8031499818343063E-3</v>
      </c>
      <c r="AU41" s="98">
        <f t="shared" si="4"/>
        <v>1.0527920922933162E-2</v>
      </c>
      <c r="AV41" s="82">
        <f t="shared" si="5"/>
        <v>-0.10470178492780241</v>
      </c>
      <c r="AW41" s="216">
        <f t="shared" si="6"/>
        <v>-8.2541402880786902E-2</v>
      </c>
      <c r="AX41" s="47">
        <f t="shared" si="7"/>
        <v>-7.6108920727943813E-2</v>
      </c>
      <c r="AY41" s="45">
        <f t="shared" si="8"/>
        <v>0.2758760641341218</v>
      </c>
      <c r="AZ41" s="90">
        <f t="shared" si="9"/>
        <v>0.18357786145431124</v>
      </c>
      <c r="BA41" s="47">
        <f t="shared" si="10"/>
        <v>0.16852961100074729</v>
      </c>
      <c r="BB41" s="45">
        <f t="shared" si="11"/>
        <v>-2.0156350088643984E-2</v>
      </c>
      <c r="BC41" s="107">
        <f t="shared" si="12"/>
        <v>0.21300422655959264</v>
      </c>
      <c r="BD41" s="47">
        <f t="shared" si="13"/>
        <v>0.1408705859898283</v>
      </c>
      <c r="BE41" s="45">
        <f t="shared" si="14"/>
        <v>0.22833998405405309</v>
      </c>
    </row>
    <row r="42" spans="3:57" x14ac:dyDescent="0.35">
      <c r="C42" s="20"/>
      <c r="D42" s="122" t="s">
        <v>18</v>
      </c>
      <c r="E42" s="182">
        <f t="shared" ref="E42:G43" si="110">E79+E116+E153+E190+E227+E264+E301+E338+E375+E412+E449+E486+E523+E560+E597+E634+E671</f>
        <v>11.779638</v>
      </c>
      <c r="F42" s="174">
        <f t="shared" si="110"/>
        <v>11.779638</v>
      </c>
      <c r="G42" s="174">
        <f t="shared" si="110"/>
        <v>11.776638</v>
      </c>
      <c r="H42" s="31">
        <f t="shared" si="59"/>
        <v>0.99974532324337984</v>
      </c>
      <c r="I42" s="174">
        <f t="shared" ref="I42:K43" si="111">I79+I116+I153+I190+I227+I264+I301+I338+I375+I412+I449+I486+I523+I560+I597+I634+I671</f>
        <v>10.674165</v>
      </c>
      <c r="J42" s="174">
        <f t="shared" si="111"/>
        <v>10.674165</v>
      </c>
      <c r="K42" s="174">
        <f t="shared" si="111"/>
        <v>10.66119035</v>
      </c>
      <c r="L42" s="31">
        <f t="shared" si="61"/>
        <v>0.9987844810343478</v>
      </c>
      <c r="M42" s="174">
        <f t="shared" si="106"/>
        <v>13.779881</v>
      </c>
      <c r="N42" s="174">
        <f t="shared" si="106"/>
        <v>13.779881</v>
      </c>
      <c r="O42" s="174">
        <f t="shared" si="106"/>
        <v>8.7598366900000002</v>
      </c>
      <c r="P42" s="31">
        <f t="shared" si="63"/>
        <v>0.63569755718500043</v>
      </c>
      <c r="Q42" s="163">
        <v>3.0000000000000001E-3</v>
      </c>
      <c r="R42" s="163">
        <v>3.0000000000000001E-3</v>
      </c>
      <c r="S42" s="163">
        <v>1.14E-2</v>
      </c>
      <c r="T42" s="31">
        <f t="shared" si="89"/>
        <v>3.8000000000000003</v>
      </c>
      <c r="U42" s="26">
        <v>1.5429520799999998</v>
      </c>
      <c r="V42" s="26">
        <v>12.434581700000003</v>
      </c>
      <c r="W42" s="26">
        <v>12.407711938000002</v>
      </c>
      <c r="X42" s="31">
        <f t="shared" si="90"/>
        <v>0.99783911010050297</v>
      </c>
      <c r="Y42" s="26">
        <v>0.30099999999999999</v>
      </c>
      <c r="Z42" s="26">
        <v>0.30099999999999999</v>
      </c>
      <c r="AA42" s="26">
        <v>1.15E-2</v>
      </c>
      <c r="AB42" s="31">
        <f t="shared" si="85"/>
        <v>3.8205980066445183E-2</v>
      </c>
      <c r="AC42" s="30">
        <v>0.29099999999999998</v>
      </c>
      <c r="AD42" s="26">
        <v>0.29099999999999998</v>
      </c>
      <c r="AE42" s="26">
        <v>0.29099999999999998</v>
      </c>
      <c r="AF42" s="31">
        <f t="shared" si="100"/>
        <v>1</v>
      </c>
      <c r="AG42" s="30">
        <v>12.05</v>
      </c>
      <c r="AH42" s="26">
        <v>11.525525</v>
      </c>
      <c r="AI42" s="26">
        <v>9.2497341199999994</v>
      </c>
      <c r="AJ42" s="34">
        <f t="shared" si="105"/>
        <v>0.80254340865166662</v>
      </c>
      <c r="AK42" s="92">
        <f t="shared" si="25"/>
        <v>0.10356529058713257</v>
      </c>
      <c r="AL42" s="87">
        <f t="shared" si="26"/>
        <v>0.10356529058713257</v>
      </c>
      <c r="AM42" s="102">
        <f t="shared" si="27"/>
        <v>0.10462693314541562</v>
      </c>
      <c r="AN42" s="92">
        <f t="shared" si="28"/>
        <v>-0.22538046591258656</v>
      </c>
      <c r="AO42" s="87">
        <f t="shared" si="29"/>
        <v>-0.22538046591258656</v>
      </c>
      <c r="AP42" s="102">
        <f t="shared" si="30"/>
        <v>0.21705355102915735</v>
      </c>
      <c r="AQ42" s="92">
        <f t="shared" si="31"/>
        <v>4592.2936666666665</v>
      </c>
      <c r="AR42" s="87">
        <f t="shared" si="32"/>
        <v>4592.2936666666665</v>
      </c>
      <c r="AS42" s="102">
        <f t="shared" si="33"/>
        <v>767.40672719298243</v>
      </c>
      <c r="AT42" s="92">
        <f t="shared" si="3"/>
        <v>-0.99805567519634186</v>
      </c>
      <c r="AU42" s="87">
        <f t="shared" si="4"/>
        <v>-0.99975873736066245</v>
      </c>
      <c r="AV42" s="102">
        <f t="shared" si="5"/>
        <v>-0.99908121658070681</v>
      </c>
      <c r="AW42" s="124">
        <f t="shared" si="6"/>
        <v>4.1260866445182725</v>
      </c>
      <c r="AX42" s="15">
        <f t="shared" si="7"/>
        <v>40.310902657807318</v>
      </c>
      <c r="AY42" s="12">
        <f t="shared" si="8"/>
        <v>1077.9314728695654</v>
      </c>
      <c r="AZ42" s="92">
        <f t="shared" si="9"/>
        <v>3.436426116838491E-2</v>
      </c>
      <c r="BA42" s="15">
        <f t="shared" si="10"/>
        <v>3.436426116838491E-2</v>
      </c>
      <c r="BB42" s="12">
        <f t="shared" si="11"/>
        <v>-0.96048109965635731</v>
      </c>
      <c r="BC42" s="14">
        <f t="shared" si="12"/>
        <v>-0.975850622406639</v>
      </c>
      <c r="BD42" s="15">
        <f t="shared" si="13"/>
        <v>-0.97475169243917303</v>
      </c>
      <c r="BE42" s="12">
        <f t="shared" si="14"/>
        <v>-0.9685396362506471</v>
      </c>
    </row>
    <row r="43" spans="3:57" x14ac:dyDescent="0.35">
      <c r="C43" s="19"/>
      <c r="D43" s="122" t="s">
        <v>19</v>
      </c>
      <c r="E43" s="182">
        <f t="shared" si="110"/>
        <v>0.36991600000000002</v>
      </c>
      <c r="F43" s="174">
        <f t="shared" si="110"/>
        <v>1.31592325</v>
      </c>
      <c r="G43" s="174">
        <f t="shared" si="110"/>
        <v>1.31592325</v>
      </c>
      <c r="H43" s="31">
        <f t="shared" si="59"/>
        <v>1</v>
      </c>
      <c r="I43" s="174">
        <f t="shared" si="111"/>
        <v>0.38475900000000002</v>
      </c>
      <c r="J43" s="174">
        <f t="shared" si="111"/>
        <v>0.38475900000000002</v>
      </c>
      <c r="K43" s="174">
        <f t="shared" si="111"/>
        <v>0.36475827</v>
      </c>
      <c r="L43" s="31">
        <f t="shared" si="61"/>
        <v>0.94801751226092168</v>
      </c>
      <c r="M43" s="174">
        <f t="shared" si="106"/>
        <v>0.35967300000000002</v>
      </c>
      <c r="N43" s="174">
        <f t="shared" si="106"/>
        <v>0.35967300000000002</v>
      </c>
      <c r="O43" s="174">
        <f t="shared" si="106"/>
        <v>0.35967249000000001</v>
      </c>
      <c r="P43" s="31">
        <f t="shared" si="63"/>
        <v>0.99999858204535785</v>
      </c>
      <c r="Q43" s="163">
        <v>0</v>
      </c>
      <c r="R43" s="163">
        <v>0</v>
      </c>
      <c r="S43" s="163">
        <v>0</v>
      </c>
      <c r="T43" s="32">
        <v>0</v>
      </c>
      <c r="U43" s="26">
        <v>0</v>
      </c>
      <c r="V43" s="26">
        <v>0</v>
      </c>
      <c r="W43" s="26">
        <v>0</v>
      </c>
      <c r="X43" s="32">
        <v>0</v>
      </c>
      <c r="Y43" s="26">
        <v>0</v>
      </c>
      <c r="Z43" s="26">
        <v>0</v>
      </c>
      <c r="AA43" s="26">
        <v>0</v>
      </c>
      <c r="AB43" s="32">
        <v>0</v>
      </c>
      <c r="AC43" s="30">
        <v>0</v>
      </c>
      <c r="AD43" s="26">
        <v>0</v>
      </c>
      <c r="AE43" s="26">
        <v>0</v>
      </c>
      <c r="AF43" s="32">
        <v>0</v>
      </c>
      <c r="AG43" s="30">
        <v>0</v>
      </c>
      <c r="AH43" s="26">
        <v>0</v>
      </c>
      <c r="AI43" s="26">
        <v>0</v>
      </c>
      <c r="AJ43" s="29">
        <v>0</v>
      </c>
      <c r="AK43" s="156">
        <f t="shared" si="25"/>
        <v>-3.8577395200632067E-2</v>
      </c>
      <c r="AL43" s="29">
        <f t="shared" si="26"/>
        <v>2.4201233759314267</v>
      </c>
      <c r="AM43" s="32">
        <f t="shared" si="27"/>
        <v>2.6076584363666377</v>
      </c>
      <c r="AN43" s="92">
        <f t="shared" si="28"/>
        <v>6.9746686573637709E-2</v>
      </c>
      <c r="AO43" s="87">
        <f t="shared" si="29"/>
        <v>6.9746686573637709E-2</v>
      </c>
      <c r="AP43" s="102">
        <f t="shared" si="30"/>
        <v>1.4140030559468098E-2</v>
      </c>
      <c r="AQ43" s="156">
        <v>0</v>
      </c>
      <c r="AR43" s="29">
        <v>0</v>
      </c>
      <c r="AS43" s="32">
        <v>0</v>
      </c>
      <c r="AT43" s="156">
        <v>0</v>
      </c>
      <c r="AU43" s="29">
        <v>0</v>
      </c>
      <c r="AV43" s="32">
        <v>0</v>
      </c>
      <c r="AW43" s="156">
        <v>0</v>
      </c>
      <c r="AX43" s="29">
        <v>0</v>
      </c>
      <c r="AY43" s="32">
        <v>0</v>
      </c>
      <c r="AZ43" s="30">
        <v>0</v>
      </c>
      <c r="BA43" s="29">
        <v>0</v>
      </c>
      <c r="BB43" s="32">
        <v>0</v>
      </c>
      <c r="BC43" s="26">
        <v>0</v>
      </c>
      <c r="BD43" s="33">
        <v>0</v>
      </c>
      <c r="BE43" s="32">
        <v>0</v>
      </c>
    </row>
    <row r="44" spans="3:57" x14ac:dyDescent="0.35">
      <c r="C44" s="19"/>
      <c r="D44" s="121" t="s">
        <v>20</v>
      </c>
      <c r="E44" s="184">
        <f>SUM(E42:E43)</f>
        <v>12.149554</v>
      </c>
      <c r="F44" s="172">
        <f t="shared" ref="F44:G44" si="112">SUM(F42:F43)</f>
        <v>13.095561249999999</v>
      </c>
      <c r="G44" s="172">
        <f t="shared" si="112"/>
        <v>13.092561249999999</v>
      </c>
      <c r="H44" s="45">
        <f>G44/F44</f>
        <v>0.9997709147441084</v>
      </c>
      <c r="I44" s="184">
        <f>SUM(I42:I43)</f>
        <v>11.058924000000001</v>
      </c>
      <c r="J44" s="172">
        <f t="shared" ref="J44:K44" si="113">SUM(J42:J43)</f>
        <v>11.058924000000001</v>
      </c>
      <c r="K44" s="172">
        <f t="shared" si="113"/>
        <v>11.025948619999999</v>
      </c>
      <c r="L44" s="45">
        <f>K44/J44</f>
        <v>0.99701821081327613</v>
      </c>
      <c r="M44" s="172">
        <f>SUM(M42:M43)</f>
        <v>14.139554</v>
      </c>
      <c r="N44" s="172">
        <f t="shared" ref="N44:O44" si="114">SUM(N42:N43)</f>
        <v>14.139554</v>
      </c>
      <c r="O44" s="172">
        <f t="shared" si="114"/>
        <v>9.1195091799999997</v>
      </c>
      <c r="P44" s="45">
        <f>O44/N44</f>
        <v>0.64496441542639882</v>
      </c>
      <c r="Q44" s="172">
        <f>SUM(Q42:Q43)</f>
        <v>3.0000000000000001E-3</v>
      </c>
      <c r="R44" s="172">
        <f>SUM(R42:R43)</f>
        <v>3.0000000000000001E-3</v>
      </c>
      <c r="S44" s="172">
        <f>SUM(S42:S43)</f>
        <v>1.14E-2</v>
      </c>
      <c r="T44" s="45">
        <f>S44/R44</f>
        <v>3.8000000000000003</v>
      </c>
      <c r="U44" s="44">
        <f>SUM(U42:U43)</f>
        <v>1.5429520799999998</v>
      </c>
      <c r="V44" s="44">
        <f>SUM(V42:V43)</f>
        <v>12.434581700000003</v>
      </c>
      <c r="W44" s="44">
        <f>SUM(W42:W43)</f>
        <v>12.407711938000002</v>
      </c>
      <c r="X44" s="45">
        <f>W44/V44</f>
        <v>0.99783911010050297</v>
      </c>
      <c r="Y44" s="44">
        <f>SUM(Y42:Y43)</f>
        <v>0.30099999999999999</v>
      </c>
      <c r="Z44" s="44">
        <f>SUM(Z42:Z43)</f>
        <v>0.30099999999999999</v>
      </c>
      <c r="AA44" s="44">
        <f>SUM(AA42:AA43)</f>
        <v>1.15E-2</v>
      </c>
      <c r="AB44" s="45">
        <f>AA44/Z44</f>
        <v>3.8205980066445183E-2</v>
      </c>
      <c r="AC44" s="46">
        <f>SUM(AC42:AC43)</f>
        <v>0.29099999999999998</v>
      </c>
      <c r="AD44" s="44">
        <f>SUM(AD42:AD43)</f>
        <v>0.29099999999999998</v>
      </c>
      <c r="AE44" s="44">
        <f>SUM(AE42:AE43)</f>
        <v>0.29099999999999998</v>
      </c>
      <c r="AF44" s="45">
        <f>AE44/AD44</f>
        <v>1</v>
      </c>
      <c r="AG44" s="46">
        <f>SUM(AG42:AG43)</f>
        <v>12.05</v>
      </c>
      <c r="AH44" s="44">
        <f>SUM(AH42:AH43)</f>
        <v>11.525525</v>
      </c>
      <c r="AI44" s="44">
        <f>SUM(AI42:AI43)</f>
        <v>9.2497341199999994</v>
      </c>
      <c r="AJ44" s="47">
        <f>AI44/AH44</f>
        <v>0.80254340865166662</v>
      </c>
      <c r="AK44" s="90">
        <f t="shared" si="25"/>
        <v>9.8619901900040094E-2</v>
      </c>
      <c r="AL44" s="98">
        <f t="shared" si="26"/>
        <v>0.18416233351454428</v>
      </c>
      <c r="AM44" s="82">
        <f t="shared" si="27"/>
        <v>0.18743173047726391</v>
      </c>
      <c r="AN44" s="90">
        <f t="shared" si="28"/>
        <v>-0.21787320873062893</v>
      </c>
      <c r="AO44" s="98">
        <f t="shared" si="29"/>
        <v>-0.21787320873062893</v>
      </c>
      <c r="AP44" s="82">
        <f t="shared" si="30"/>
        <v>0.20905066296561367</v>
      </c>
      <c r="AQ44" s="90">
        <f t="shared" si="31"/>
        <v>4712.184666666667</v>
      </c>
      <c r="AR44" s="98">
        <f t="shared" si="32"/>
        <v>4712.184666666667</v>
      </c>
      <c r="AS44" s="82">
        <f t="shared" si="33"/>
        <v>798.95694561403502</v>
      </c>
      <c r="AT44" s="90">
        <f t="shared" ref="AT44:AT56" si="115">(Q44-U44)/U44</f>
        <v>-0.99805567519634186</v>
      </c>
      <c r="AU44" s="98">
        <f t="shared" ref="AU44:AU56" si="116">(R44-V44)/V44</f>
        <v>-0.99975873736066245</v>
      </c>
      <c r="AV44" s="82">
        <f t="shared" ref="AV44:AV56" si="117">(S44-W44)/W44</f>
        <v>-0.99908121658070681</v>
      </c>
      <c r="AW44" s="216">
        <f t="shared" ref="AW44:AW56" si="118">(U44-Y44)/Y44</f>
        <v>4.1260866445182725</v>
      </c>
      <c r="AX44" s="47">
        <f t="shared" ref="AX44:AX56" si="119">(V44-Z44)/Z44</f>
        <v>40.310902657807318</v>
      </c>
      <c r="AY44" s="45">
        <f t="shared" ref="AY44:AY56" si="120">(W44-AA44)/AA44</f>
        <v>1077.9314728695654</v>
      </c>
      <c r="AZ44" s="90">
        <f t="shared" ref="AZ44:AZ56" si="121">(Y44-AC44)/AC44</f>
        <v>3.436426116838491E-2</v>
      </c>
      <c r="BA44" s="47">
        <f t="shared" ref="BA44:BA56" si="122">(Z44-AD44)/AD44</f>
        <v>3.436426116838491E-2</v>
      </c>
      <c r="BB44" s="45">
        <f t="shared" ref="BB44:BB56" si="123">(AA44-AE44)/AE44</f>
        <v>-0.96048109965635731</v>
      </c>
      <c r="BC44" s="107">
        <f t="shared" ref="BC44:BC56" si="124">(AC44-AG44)/AG44</f>
        <v>-0.975850622406639</v>
      </c>
      <c r="BD44" s="47">
        <f t="shared" ref="BD44:BD56" si="125">(AD44-AH44)/AH44</f>
        <v>-0.97475169243917303</v>
      </c>
      <c r="BE44" s="45">
        <f t="shared" ref="BE44:BE56" si="126">(AE44-AI44)/AI44</f>
        <v>-0.9685396362506471</v>
      </c>
    </row>
    <row r="45" spans="3:57" x14ac:dyDescent="0.35">
      <c r="C45" s="21"/>
      <c r="D45" s="259" t="s">
        <v>83</v>
      </c>
      <c r="E45" s="263">
        <f>E48</f>
        <v>2735.9435387100002</v>
      </c>
      <c r="F45" s="161">
        <f t="shared" ref="F45:G45" si="127">F48</f>
        <v>2934.0949792700003</v>
      </c>
      <c r="G45" s="296">
        <f t="shared" si="127"/>
        <v>2927.82719245</v>
      </c>
      <c r="H45" s="130">
        <f>G45/F45</f>
        <v>0.99786380915945683</v>
      </c>
      <c r="I45" s="263">
        <f>I48</f>
        <v>2650.9193275915468</v>
      </c>
      <c r="J45" s="161">
        <f t="shared" ref="J45:K45" si="128">J48</f>
        <v>2738.4795175731756</v>
      </c>
      <c r="K45" s="296">
        <f t="shared" si="128"/>
        <v>2712.810512269808</v>
      </c>
      <c r="L45" s="130">
        <f>K45/J45</f>
        <v>0.99062654836793695</v>
      </c>
      <c r="M45" s="161">
        <f>M48</f>
        <v>2462.6482708250001</v>
      </c>
      <c r="N45" s="177">
        <f t="shared" ref="N45:O45" si="129">N48</f>
        <v>2493.3335822141644</v>
      </c>
      <c r="O45" s="177">
        <f t="shared" si="129"/>
        <v>2494.1221772863755</v>
      </c>
      <c r="P45" s="49">
        <f>O45/N45</f>
        <v>1.0003162814145032</v>
      </c>
      <c r="Q45" s="177">
        <f>Q48</f>
        <v>2370.8337491590109</v>
      </c>
      <c r="R45" s="48">
        <f>R48</f>
        <v>2382.4922553143888</v>
      </c>
      <c r="S45" s="48">
        <f>S48</f>
        <v>2387.7007820965409</v>
      </c>
      <c r="T45" s="49">
        <f t="shared" ref="T45:T46" si="130">S45/R45</f>
        <v>1.002186167350821</v>
      </c>
      <c r="U45" s="48">
        <f>U48</f>
        <v>2305.9748997047495</v>
      </c>
      <c r="V45" s="48">
        <f>V48</f>
        <v>2279.5768141288395</v>
      </c>
      <c r="W45" s="48">
        <f>W48</f>
        <v>2278.6639957432171</v>
      </c>
      <c r="X45" s="49">
        <f t="shared" ref="X45:X48" si="131">W45/V45</f>
        <v>0.99959956673538497</v>
      </c>
      <c r="Y45" s="48">
        <f>Y48</f>
        <v>2022.5772732539713</v>
      </c>
      <c r="Z45" s="48">
        <f>Z48</f>
        <v>2034.8246947065295</v>
      </c>
      <c r="AA45" s="48">
        <f>AA48</f>
        <v>2034.6211408709296</v>
      </c>
      <c r="AB45" s="49">
        <f t="shared" ref="AB45:AB48" si="132">AA45/Z45</f>
        <v>0.99989996492762767</v>
      </c>
      <c r="AC45" s="48">
        <f>AC48</f>
        <v>1946.8389524600418</v>
      </c>
      <c r="AD45" s="48">
        <f>AD48</f>
        <v>1950.7807955192916</v>
      </c>
      <c r="AE45" s="48">
        <f>AE48</f>
        <v>1949.0841361842915</v>
      </c>
      <c r="AF45" s="49">
        <f>AE45/AD45</f>
        <v>0.99913026653794368</v>
      </c>
      <c r="AG45" s="48">
        <f>AG48</f>
        <v>1948.8229021296668</v>
      </c>
      <c r="AH45" s="48">
        <f>AH48</f>
        <v>1954.8947445941335</v>
      </c>
      <c r="AI45" s="48">
        <f>AI48</f>
        <v>1954.8947445941335</v>
      </c>
      <c r="AJ45" s="131">
        <f t="shared" ref="AJ45:AJ48" si="133">AI45/AH45</f>
        <v>1</v>
      </c>
      <c r="AK45" s="132">
        <f t="shared" si="25"/>
        <v>3.2073481163118193E-2</v>
      </c>
      <c r="AL45" s="133">
        <f t="shared" si="26"/>
        <v>7.1432143436361339E-2</v>
      </c>
      <c r="AM45" s="207">
        <f t="shared" si="27"/>
        <v>7.925974896060381E-2</v>
      </c>
      <c r="AN45" s="132">
        <f t="shared" si="28"/>
        <v>7.6450648270398339E-2</v>
      </c>
      <c r="AO45" s="133">
        <f t="shared" si="29"/>
        <v>9.8320552495552299E-2</v>
      </c>
      <c r="AP45" s="207">
        <f t="shared" si="30"/>
        <v>8.7681484481793553E-2</v>
      </c>
      <c r="AQ45" s="132">
        <f t="shared" si="31"/>
        <v>3.8726680729324787E-2</v>
      </c>
      <c r="AR45" s="133">
        <f t="shared" si="32"/>
        <v>4.6523268502775973E-2</v>
      </c>
      <c r="AS45" s="207">
        <f t="shared" si="33"/>
        <v>4.4570658094097694E-2</v>
      </c>
      <c r="AT45" s="132">
        <f t="shared" si="115"/>
        <v>2.8126433406784158E-2</v>
      </c>
      <c r="AU45" s="133">
        <f t="shared" si="116"/>
        <v>4.5146730984311816E-2</v>
      </c>
      <c r="AV45" s="207">
        <f t="shared" si="117"/>
        <v>4.7851191117697006E-2</v>
      </c>
      <c r="AW45" s="217">
        <f t="shared" si="118"/>
        <v>0.14011708239697626</v>
      </c>
      <c r="AX45" s="131">
        <f t="shared" si="119"/>
        <v>0.12028167343310579</v>
      </c>
      <c r="AY45" s="130">
        <f t="shared" si="120"/>
        <v>0.11994510917537395</v>
      </c>
      <c r="AZ45" s="132">
        <f t="shared" si="121"/>
        <v>3.8903228589209131E-2</v>
      </c>
      <c r="BA45" s="131">
        <f t="shared" si="122"/>
        <v>4.3082185030874111E-2</v>
      </c>
      <c r="BB45" s="130">
        <f t="shared" si="123"/>
        <v>4.3885742589898274E-2</v>
      </c>
      <c r="BC45" s="168">
        <f t="shared" si="124"/>
        <v>-1.0180246072934126E-3</v>
      </c>
      <c r="BD45" s="131">
        <f t="shared" si="125"/>
        <v>-2.1044350782660841E-3</v>
      </c>
      <c r="BE45" s="130">
        <f t="shared" si="126"/>
        <v>-2.972338242716149E-3</v>
      </c>
    </row>
    <row r="46" spans="3:57" x14ac:dyDescent="0.35">
      <c r="C46" s="19"/>
      <c r="D46" s="122" t="s">
        <v>14</v>
      </c>
      <c r="E46" s="182">
        <f t="shared" ref="E46:G46" si="134">E83+E120+E157+E194+E231+E268+E305+E342+E379+E416+E453+E490+E527+E564+E601+E638+E675</f>
        <v>2710.95236591</v>
      </c>
      <c r="F46" s="174">
        <f t="shared" si="134"/>
        <v>2908.8688564700001</v>
      </c>
      <c r="G46" s="174">
        <f t="shared" si="134"/>
        <v>2912.3579456799998</v>
      </c>
      <c r="H46" s="31">
        <f t="shared" ref="H46" si="135">G46/F46</f>
        <v>1.0011994659718808</v>
      </c>
      <c r="I46" s="174">
        <f t="shared" ref="I46:K46" si="136">I83+I120+I157+I194+I231+I268+I305+I342+I379+I416+I453+I490+I527+I564+I601+I638+I675</f>
        <v>2567.4594909310422</v>
      </c>
      <c r="J46" s="174">
        <f t="shared" si="136"/>
        <v>2651.2978266116315</v>
      </c>
      <c r="K46" s="174">
        <f t="shared" si="136"/>
        <v>2625.6142126565742</v>
      </c>
      <c r="L46" s="31">
        <f t="shared" ref="L46" si="137">K46/J46</f>
        <v>0.99031281446495167</v>
      </c>
      <c r="M46" s="174">
        <f t="shared" ref="M46:O47" si="138">M83+M120+M157+M194+M231+M268+M305+M342+M379+M416+M453+M490+M527+M564+M601+M638+M675</f>
        <v>2388.076484965</v>
      </c>
      <c r="N46" s="174">
        <f t="shared" si="138"/>
        <v>2426.2223120441645</v>
      </c>
      <c r="O46" s="174">
        <f t="shared" si="138"/>
        <v>2427.0109068563756</v>
      </c>
      <c r="P46" s="31">
        <f t="shared" ref="P46" si="139">O46/N46</f>
        <v>1.0003250299069035</v>
      </c>
      <c r="Q46" s="163">
        <v>2111.0573753726676</v>
      </c>
      <c r="R46" s="26">
        <v>2124.1399025280457</v>
      </c>
      <c r="S46" s="26">
        <v>2128.1402915769977</v>
      </c>
      <c r="T46" s="31">
        <f t="shared" si="130"/>
        <v>1.0018832982913182</v>
      </c>
      <c r="U46" s="26">
        <v>2058.5960197565305</v>
      </c>
      <c r="V46" s="26">
        <v>2078.6031087221386</v>
      </c>
      <c r="W46" s="26">
        <v>2077.6902903815962</v>
      </c>
      <c r="X46" s="31">
        <f t="shared" si="131"/>
        <v>0.99956085010326789</v>
      </c>
      <c r="Y46" s="26">
        <v>1793.0304805015576</v>
      </c>
      <c r="Z46" s="26">
        <v>1804.5324719551159</v>
      </c>
      <c r="AA46" s="26">
        <v>1805.0647781185157</v>
      </c>
      <c r="AB46" s="31">
        <f t="shared" si="132"/>
        <v>1.0002949828676806</v>
      </c>
      <c r="AC46" s="26">
        <v>1728.137036827628</v>
      </c>
      <c r="AD46" s="26">
        <v>1730.706495471547</v>
      </c>
      <c r="AE46" s="26">
        <v>1730.621840143147</v>
      </c>
      <c r="AF46" s="31">
        <f t="shared" ref="AF46:AF48" si="140">AE46/AD46</f>
        <v>0.99995108625950069</v>
      </c>
      <c r="AG46" s="26">
        <v>1692.2030939463334</v>
      </c>
      <c r="AH46" s="26">
        <v>1696.7631587098001</v>
      </c>
      <c r="AI46" s="26">
        <v>1696.7631587098001</v>
      </c>
      <c r="AJ46" s="15">
        <f t="shared" si="133"/>
        <v>1</v>
      </c>
      <c r="AK46" s="89">
        <f t="shared" si="25"/>
        <v>5.5889051214172335E-2</v>
      </c>
      <c r="AL46" s="36">
        <f t="shared" si="26"/>
        <v>9.7149036699338026E-2</v>
      </c>
      <c r="AM46" s="83">
        <f t="shared" si="27"/>
        <v>0.10921015419599697</v>
      </c>
      <c r="AN46" s="89">
        <f t="shared" si="28"/>
        <v>7.5116105826347215E-2</v>
      </c>
      <c r="AO46" s="36">
        <f t="shared" si="29"/>
        <v>9.2767885881749321E-2</v>
      </c>
      <c r="AP46" s="83">
        <f t="shared" si="30"/>
        <v>8.1830413385921952E-2</v>
      </c>
      <c r="AQ46" s="89">
        <f t="shared" si="31"/>
        <v>0.13122291834603966</v>
      </c>
      <c r="AR46" s="36">
        <f t="shared" si="32"/>
        <v>0.14221398936887128</v>
      </c>
      <c r="AS46" s="83">
        <f t="shared" si="33"/>
        <v>0.14043745915731354</v>
      </c>
      <c r="AT46" s="89">
        <f t="shared" si="115"/>
        <v>2.5484045977287807E-2</v>
      </c>
      <c r="AU46" s="36">
        <f t="shared" si="116"/>
        <v>2.1907401954143008E-2</v>
      </c>
      <c r="AV46" s="83">
        <f t="shared" si="117"/>
        <v>2.4281771652374436E-2</v>
      </c>
      <c r="AW46" s="215">
        <f t="shared" si="118"/>
        <v>0.14810988555012589</v>
      </c>
      <c r="AX46" s="34">
        <f t="shared" si="119"/>
        <v>0.15187902740818049</v>
      </c>
      <c r="AY46" s="31">
        <f t="shared" si="120"/>
        <v>0.15103364464695163</v>
      </c>
      <c r="AZ46" s="89">
        <f t="shared" si="121"/>
        <v>3.7551098258420325E-2</v>
      </c>
      <c r="BA46" s="34">
        <f t="shared" si="122"/>
        <v>4.2656554809690189E-2</v>
      </c>
      <c r="BB46" s="31">
        <f t="shared" si="123"/>
        <v>4.3015138402050478E-2</v>
      </c>
      <c r="BC46" s="108">
        <f t="shared" si="124"/>
        <v>2.1235006016620709E-2</v>
      </c>
      <c r="BD46" s="34">
        <f t="shared" si="125"/>
        <v>2.0004758228931028E-2</v>
      </c>
      <c r="BE46" s="31">
        <f t="shared" si="126"/>
        <v>1.9954865980878932E-2</v>
      </c>
    </row>
    <row r="47" spans="3:57" x14ac:dyDescent="0.35">
      <c r="C47" s="19"/>
      <c r="D47" s="122" t="s">
        <v>16</v>
      </c>
      <c r="E47" s="182">
        <f t="shared" ref="E47:G47" si="141">E84+E121+E158+E195+E232+E269+E306+E343+E380+E417+E454+E491+E528+E565+E602+E639+E676</f>
        <v>24.991172800000001</v>
      </c>
      <c r="F47" s="174">
        <f t="shared" si="141"/>
        <v>25.226122800000002</v>
      </c>
      <c r="G47" s="174">
        <f t="shared" si="141"/>
        <v>15.46924677</v>
      </c>
      <c r="H47" s="31">
        <f>G47/F47</f>
        <v>0.61322331983573786</v>
      </c>
      <c r="I47" s="174">
        <f t="shared" ref="I47:K47" si="142">I84+I121+I158+I195+I232+I269+I306+I343+I380+I417+I454+I491+I528+I565+I602+I639+I676</f>
        <v>83.459836660504493</v>
      </c>
      <c r="J47" s="174">
        <f t="shared" si="142"/>
        <v>87.181690961543922</v>
      </c>
      <c r="K47" s="174">
        <f t="shared" si="142"/>
        <v>87.196299613233919</v>
      </c>
      <c r="L47" s="31">
        <f>K47/J47</f>
        <v>1.0001675655923723</v>
      </c>
      <c r="M47" s="174">
        <f t="shared" si="138"/>
        <v>74.571785859999991</v>
      </c>
      <c r="N47" s="174">
        <f t="shared" si="138"/>
        <v>67.111270169999997</v>
      </c>
      <c r="O47" s="174">
        <f t="shared" si="138"/>
        <v>67.11127042999999</v>
      </c>
      <c r="P47" s="31">
        <f>O47/N47</f>
        <v>1.000000003874163</v>
      </c>
      <c r="Q47" s="163">
        <v>259.7763737863433</v>
      </c>
      <c r="R47" s="26">
        <v>258.35235278634332</v>
      </c>
      <c r="S47" s="26">
        <v>259.56049051954335</v>
      </c>
      <c r="T47" s="31">
        <f>S47/R47</f>
        <v>1.0046763179052569</v>
      </c>
      <c r="U47" s="26">
        <v>247.37887994821924</v>
      </c>
      <c r="V47" s="26">
        <v>200.97370540670076</v>
      </c>
      <c r="W47" s="26">
        <v>200.97370536162077</v>
      </c>
      <c r="X47" s="31">
        <f>W47/V47</f>
        <v>0.99999999977569209</v>
      </c>
      <c r="Y47" s="26">
        <v>229.54679275241375</v>
      </c>
      <c r="Z47" s="26">
        <v>230.29222275141376</v>
      </c>
      <c r="AA47" s="26">
        <v>229.55636275241375</v>
      </c>
      <c r="AB47" s="31">
        <f>AA47/Z47</f>
        <v>0.99680466847638916</v>
      </c>
      <c r="AC47" s="26">
        <v>218.7019156324138</v>
      </c>
      <c r="AD47" s="26">
        <v>220.07430004774449</v>
      </c>
      <c r="AE47" s="26">
        <v>218.46229604114447</v>
      </c>
      <c r="AF47" s="31">
        <f>AE47/AD47</f>
        <v>0.99267518285301692</v>
      </c>
      <c r="AG47" s="26">
        <v>256.61980818333336</v>
      </c>
      <c r="AH47" s="26">
        <v>258.13158588433333</v>
      </c>
      <c r="AI47" s="26">
        <v>258.13158588433333</v>
      </c>
      <c r="AJ47" s="34">
        <f>AI47/AH47</f>
        <v>1</v>
      </c>
      <c r="AK47" s="92">
        <f t="shared" si="25"/>
        <v>-0.70056048753535938</v>
      </c>
      <c r="AL47" s="87">
        <f t="shared" si="26"/>
        <v>-0.71064884700243647</v>
      </c>
      <c r="AM47" s="102">
        <f t="shared" si="27"/>
        <v>-0.82259285269426496</v>
      </c>
      <c r="AN47" s="92">
        <f t="shared" si="28"/>
        <v>0.11918784964049006</v>
      </c>
      <c r="AO47" s="87">
        <f t="shared" si="29"/>
        <v>0.29906185266205526</v>
      </c>
      <c r="AP47" s="102">
        <f t="shared" si="30"/>
        <v>0.29927952569730443</v>
      </c>
      <c r="AQ47" s="92">
        <f t="shared" si="31"/>
        <v>-0.71293853719995115</v>
      </c>
      <c r="AR47" s="87">
        <f t="shared" si="32"/>
        <v>-0.74023356301500054</v>
      </c>
      <c r="AS47" s="102">
        <f t="shared" si="33"/>
        <v>-0.74144265833498679</v>
      </c>
      <c r="AT47" s="92">
        <f t="shared" si="115"/>
        <v>5.0115409370109033E-2</v>
      </c>
      <c r="AU47" s="87">
        <f t="shared" si="116"/>
        <v>0.28550325657542197</v>
      </c>
      <c r="AV47" s="102">
        <f t="shared" si="117"/>
        <v>0.29151467876110865</v>
      </c>
      <c r="AW47" s="124">
        <f t="shared" si="118"/>
        <v>7.7683887376457261E-2</v>
      </c>
      <c r="AX47" s="15">
        <f t="shared" si="119"/>
        <v>-0.12731006281684351</v>
      </c>
      <c r="AY47" s="12">
        <f t="shared" si="120"/>
        <v>-0.1245125904944773</v>
      </c>
      <c r="AZ47" s="92">
        <f t="shared" si="121"/>
        <v>4.958748115506964E-2</v>
      </c>
      <c r="BA47" s="15">
        <f t="shared" si="122"/>
        <v>4.6429422706115726E-2</v>
      </c>
      <c r="BB47" s="12">
        <f t="shared" si="123"/>
        <v>5.0782523631354028E-2</v>
      </c>
      <c r="BC47" s="14">
        <f t="shared" si="124"/>
        <v>-0.14775902460277113</v>
      </c>
      <c r="BD47" s="15">
        <f t="shared" si="125"/>
        <v>-0.14743366529984442</v>
      </c>
      <c r="BE47" s="12">
        <f t="shared" si="126"/>
        <v>-0.15367855780719664</v>
      </c>
    </row>
    <row r="48" spans="3:57" ht="15" thickBot="1" x14ac:dyDescent="0.4">
      <c r="C48" s="19"/>
      <c r="D48" s="121" t="s">
        <v>17</v>
      </c>
      <c r="E48" s="266">
        <f>SUM(E46:E47)</f>
        <v>2735.9435387100002</v>
      </c>
      <c r="F48" s="165">
        <f t="shared" ref="F48:G48" si="143">SUM(F46:F47)</f>
        <v>2934.0949792700003</v>
      </c>
      <c r="G48" s="165">
        <f t="shared" si="143"/>
        <v>2927.82719245</v>
      </c>
      <c r="H48" s="96">
        <f t="shared" ref="H48" si="144">G48/F48</f>
        <v>0.99786380915945683</v>
      </c>
      <c r="I48" s="266">
        <f>SUM(I46:I47)</f>
        <v>2650.9193275915468</v>
      </c>
      <c r="J48" s="165">
        <f t="shared" ref="J48:K48" si="145">SUM(J46:J47)</f>
        <v>2738.4795175731756</v>
      </c>
      <c r="K48" s="165">
        <f t="shared" si="145"/>
        <v>2712.810512269808</v>
      </c>
      <c r="L48" s="96">
        <f t="shared" ref="L48" si="146">K48/J48</f>
        <v>0.99062654836793695</v>
      </c>
      <c r="M48" s="172">
        <f>SUM(M46:M47)</f>
        <v>2462.6482708250001</v>
      </c>
      <c r="N48" s="172">
        <f t="shared" ref="N48:O48" si="147">SUM(N46:N47)</f>
        <v>2493.3335822141644</v>
      </c>
      <c r="O48" s="172">
        <f t="shared" si="147"/>
        <v>2494.1221772863755</v>
      </c>
      <c r="P48" s="45">
        <f t="shared" ref="P48" si="148">O48/N48</f>
        <v>1.0003162814145032</v>
      </c>
      <c r="Q48" s="172">
        <f>SUM(Q46:Q47)</f>
        <v>2370.8337491590109</v>
      </c>
      <c r="R48" s="44">
        <f>SUM(R46:R47)</f>
        <v>2382.4922553143888</v>
      </c>
      <c r="S48" s="44">
        <f>SUM(S46:S47)</f>
        <v>2387.7007820965409</v>
      </c>
      <c r="T48" s="45">
        <f t="shared" ref="T48" si="149">S48/R48</f>
        <v>1.002186167350821</v>
      </c>
      <c r="U48" s="44">
        <f>SUM(U46:U47)</f>
        <v>2305.9748997047495</v>
      </c>
      <c r="V48" s="44">
        <f>SUM(V46:V47)</f>
        <v>2279.5768141288395</v>
      </c>
      <c r="W48" s="44">
        <f>SUM(W46:W47)</f>
        <v>2278.6639957432171</v>
      </c>
      <c r="X48" s="45">
        <f t="shared" si="131"/>
        <v>0.99959956673538497</v>
      </c>
      <c r="Y48" s="44">
        <f>SUM(Y46:Y47)</f>
        <v>2022.5772732539713</v>
      </c>
      <c r="Z48" s="44">
        <f>SUM(Z46:Z47)</f>
        <v>2034.8246947065295</v>
      </c>
      <c r="AA48" s="44">
        <f>SUM(AA46:AA47)</f>
        <v>2034.6211408709296</v>
      </c>
      <c r="AB48" s="45">
        <f t="shared" si="132"/>
        <v>0.99989996492762767</v>
      </c>
      <c r="AC48" s="44">
        <f>SUM(AC46:AC47)</f>
        <v>1946.8389524600418</v>
      </c>
      <c r="AD48" s="44">
        <f>SUM(AD46:AD47)</f>
        <v>1950.7807955192916</v>
      </c>
      <c r="AE48" s="44">
        <f>SUM(AE46:AE47)</f>
        <v>1949.0841361842915</v>
      </c>
      <c r="AF48" s="45">
        <f t="shared" si="140"/>
        <v>0.99913026653794368</v>
      </c>
      <c r="AG48" s="44">
        <f>SUM(AG46:AG47)</f>
        <v>1948.8229021296668</v>
      </c>
      <c r="AH48" s="44">
        <f>SUM(AH46:AH47)</f>
        <v>1954.8947445941335</v>
      </c>
      <c r="AI48" s="44">
        <f>SUM(AI46:AI47)</f>
        <v>1954.8947445941335</v>
      </c>
      <c r="AJ48" s="47">
        <f t="shared" si="133"/>
        <v>1</v>
      </c>
      <c r="AK48" s="90">
        <f t="shared" si="25"/>
        <v>3.2073481163118193E-2</v>
      </c>
      <c r="AL48" s="98">
        <f t="shared" si="26"/>
        <v>7.1432143436361339E-2</v>
      </c>
      <c r="AM48" s="82">
        <f t="shared" si="27"/>
        <v>7.925974896060381E-2</v>
      </c>
      <c r="AN48" s="90">
        <f t="shared" si="28"/>
        <v>7.6450648270398339E-2</v>
      </c>
      <c r="AO48" s="98">
        <f t="shared" si="29"/>
        <v>9.8320552495552299E-2</v>
      </c>
      <c r="AP48" s="82">
        <f t="shared" si="30"/>
        <v>8.7681484481793553E-2</v>
      </c>
      <c r="AQ48" s="90">
        <f t="shared" si="31"/>
        <v>3.8726680729324787E-2</v>
      </c>
      <c r="AR48" s="98">
        <f t="shared" si="32"/>
        <v>4.6523268502775973E-2</v>
      </c>
      <c r="AS48" s="82">
        <f t="shared" si="33"/>
        <v>4.4570658094097694E-2</v>
      </c>
      <c r="AT48" s="90">
        <f t="shared" si="115"/>
        <v>2.8126433406784158E-2</v>
      </c>
      <c r="AU48" s="98">
        <f t="shared" si="116"/>
        <v>4.5146730984311816E-2</v>
      </c>
      <c r="AV48" s="82">
        <f t="shared" si="117"/>
        <v>4.7851191117697006E-2</v>
      </c>
      <c r="AW48" s="216">
        <f t="shared" si="118"/>
        <v>0.14011708239697626</v>
      </c>
      <c r="AX48" s="47">
        <f t="shared" si="119"/>
        <v>0.12028167343310579</v>
      </c>
      <c r="AY48" s="45">
        <f t="shared" si="120"/>
        <v>0.11994510917537395</v>
      </c>
      <c r="AZ48" s="90">
        <f t="shared" si="121"/>
        <v>3.8903228589209131E-2</v>
      </c>
      <c r="BA48" s="47">
        <f t="shared" si="122"/>
        <v>4.3082185030874111E-2</v>
      </c>
      <c r="BB48" s="45">
        <f t="shared" si="123"/>
        <v>4.3885742589898274E-2</v>
      </c>
      <c r="BC48" s="107">
        <f t="shared" si="124"/>
        <v>-1.0180246072934126E-3</v>
      </c>
      <c r="BD48" s="47">
        <f t="shared" si="125"/>
        <v>-2.1044350782660841E-3</v>
      </c>
      <c r="BE48" s="45">
        <f t="shared" si="126"/>
        <v>-2.972338242716149E-3</v>
      </c>
    </row>
    <row r="49" spans="3:57" x14ac:dyDescent="0.35">
      <c r="C49" s="37" t="s">
        <v>94</v>
      </c>
      <c r="D49" s="258" t="s">
        <v>21</v>
      </c>
      <c r="E49" s="56">
        <f>E56+E59</f>
        <v>977.09872831999985</v>
      </c>
      <c r="F49" s="54">
        <f>F56+F59</f>
        <v>1093.2966995099998</v>
      </c>
      <c r="G49" s="54">
        <f>G56+G59</f>
        <v>910.86489369999993</v>
      </c>
      <c r="H49" s="171">
        <f>G49/F49</f>
        <v>0.83313604999286717</v>
      </c>
      <c r="I49" s="56">
        <f>I56+I59</f>
        <v>1026.5492525880361</v>
      </c>
      <c r="J49" s="54">
        <f>J56+J59</f>
        <v>1017.9975331895882</v>
      </c>
      <c r="K49" s="54">
        <f>K56+K59</f>
        <v>902.64532279060052</v>
      </c>
      <c r="L49" s="171">
        <f>K49/J49</f>
        <v>0.88668714153209549</v>
      </c>
      <c r="M49" s="54">
        <f>M56+M59</f>
        <v>857.53838172500002</v>
      </c>
      <c r="N49" s="54">
        <f>N56+N59</f>
        <v>882.14442367637662</v>
      </c>
      <c r="O49" s="54">
        <f>O56+O59</f>
        <v>783.94963240637674</v>
      </c>
      <c r="P49" s="171">
        <f>O49/N49</f>
        <v>0.88868626425050823</v>
      </c>
      <c r="Q49" s="56">
        <f>Q56+Q59</f>
        <v>922.29382283387906</v>
      </c>
      <c r="R49" s="54">
        <f>R56+R59</f>
        <v>895.70460992387927</v>
      </c>
      <c r="S49" s="54">
        <f>S56+S59</f>
        <v>736.5649404138793</v>
      </c>
      <c r="T49" s="171">
        <f>S49/R49</f>
        <v>0.8223301881593259</v>
      </c>
      <c r="U49" s="56">
        <f>U56+U59</f>
        <v>1001.4455225891834</v>
      </c>
      <c r="V49" s="54">
        <f>V56+V59</f>
        <v>859.63845983865508</v>
      </c>
      <c r="W49" s="54">
        <f>W56+W59</f>
        <v>748.91987050865521</v>
      </c>
      <c r="X49" s="55">
        <f>W49/V49</f>
        <v>0.87120330871331586</v>
      </c>
      <c r="Y49" s="56">
        <f>Y56+Y59</f>
        <v>989.99548791999985</v>
      </c>
      <c r="Z49" s="54">
        <f>Z56+Z59</f>
        <v>977.79736785900002</v>
      </c>
      <c r="AA49" s="54">
        <f>AA56+AA59</f>
        <v>724.82847565999987</v>
      </c>
      <c r="AB49" s="55">
        <f>AA49/Z49</f>
        <v>0.74128699819175758</v>
      </c>
      <c r="AC49" s="56">
        <f>AC56+AC59</f>
        <v>889.69737444999998</v>
      </c>
      <c r="AD49" s="54">
        <f>AD56+AD59</f>
        <v>897.20066494000002</v>
      </c>
      <c r="AE49" s="54">
        <f>AE56+AE59</f>
        <v>651.90916018999997</v>
      </c>
      <c r="AF49" s="55">
        <f>AE49/AD49</f>
        <v>0.72660351877201979</v>
      </c>
      <c r="AG49" s="56">
        <f>AG56+AG59</f>
        <v>846.7384414833333</v>
      </c>
      <c r="AH49" s="54">
        <f>AH56+AH59</f>
        <v>841.68864011333335</v>
      </c>
      <c r="AI49" s="54">
        <f>AI56+AI59</f>
        <v>814.81193633333316</v>
      </c>
      <c r="AJ49" s="57">
        <f>AI49/AH49</f>
        <v>0.96806811628539835</v>
      </c>
      <c r="AK49" s="88">
        <f t="shared" si="25"/>
        <v>-4.8171604181062325E-2</v>
      </c>
      <c r="AL49" s="97">
        <f t="shared" si="26"/>
        <v>7.3967926115188473E-2</v>
      </c>
      <c r="AM49" s="81">
        <f t="shared" si="27"/>
        <v>9.1060915088862857E-3</v>
      </c>
      <c r="AN49" s="88">
        <f t="shared" si="28"/>
        <v>0.19708840381355128</v>
      </c>
      <c r="AO49" s="97">
        <f t="shared" si="29"/>
        <v>0.15400325147104332</v>
      </c>
      <c r="AP49" s="81">
        <f t="shared" si="30"/>
        <v>0.15140729133309341</v>
      </c>
      <c r="AQ49" s="88">
        <f t="shared" si="31"/>
        <v>-7.0211292221288801E-2</v>
      </c>
      <c r="AR49" s="97">
        <f t="shared" si="32"/>
        <v>-1.5139127450348903E-2</v>
      </c>
      <c r="AS49" s="81">
        <f t="shared" si="33"/>
        <v>6.4331994903085873E-2</v>
      </c>
      <c r="AT49" s="88">
        <f t="shared" si="115"/>
        <v>-7.9037449336896395E-2</v>
      </c>
      <c r="AU49" s="97">
        <f t="shared" si="116"/>
        <v>4.1955021523808304E-2</v>
      </c>
      <c r="AV49" s="81">
        <f t="shared" si="117"/>
        <v>-1.6496998652719183E-2</v>
      </c>
      <c r="AW49" s="214">
        <f t="shared" si="118"/>
        <v>1.1565744297724313E-2</v>
      </c>
      <c r="AX49" s="57">
        <f t="shared" si="119"/>
        <v>-0.12084191664277792</v>
      </c>
      <c r="AY49" s="55">
        <f t="shared" si="120"/>
        <v>3.3237373609968451E-2</v>
      </c>
      <c r="AZ49" s="88">
        <f t="shared" si="121"/>
        <v>0.11273284191942561</v>
      </c>
      <c r="BA49" s="57">
        <f t="shared" si="122"/>
        <v>8.9831300921282609E-2</v>
      </c>
      <c r="BB49" s="55">
        <f t="shared" si="123"/>
        <v>0.1118550250908385</v>
      </c>
      <c r="BC49" s="106">
        <f t="shared" si="124"/>
        <v>5.0734596260222184E-2</v>
      </c>
      <c r="BD49" s="57">
        <f t="shared" si="125"/>
        <v>6.5953159138742778E-2</v>
      </c>
      <c r="BE49" s="55">
        <f t="shared" si="126"/>
        <v>-0.19992684063564203</v>
      </c>
    </row>
    <row r="50" spans="3:57" x14ac:dyDescent="0.35">
      <c r="C50" s="24"/>
      <c r="D50" s="122" t="s">
        <v>11</v>
      </c>
      <c r="E50" s="262">
        <v>41.456315000000004</v>
      </c>
      <c r="F50" s="163">
        <v>41.421398960000005</v>
      </c>
      <c r="G50" s="163">
        <v>33.930826009999997</v>
      </c>
      <c r="H50" s="164">
        <f t="shared" ref="H50:H56" si="150">G50/F50</f>
        <v>0.81916175846128381</v>
      </c>
      <c r="I50" s="262">
        <v>34.305249000000003</v>
      </c>
      <c r="J50" s="163">
        <v>33.527561540000001</v>
      </c>
      <c r="K50" s="163">
        <v>28.889409649999997</v>
      </c>
      <c r="L50" s="164">
        <f t="shared" ref="L50:L56" si="151">K50/J50</f>
        <v>0.86166152034449439</v>
      </c>
      <c r="M50" s="163">
        <v>29.525366999999999</v>
      </c>
      <c r="N50" s="163">
        <v>29.6416842</v>
      </c>
      <c r="O50" s="163">
        <v>26.032030379999995</v>
      </c>
      <c r="P50" s="164">
        <f t="shared" ref="P50:P56" si="152">O50/N50</f>
        <v>0.87822372724691511</v>
      </c>
      <c r="Q50" s="163">
        <v>28.918032</v>
      </c>
      <c r="R50" s="163">
        <v>28.925240509999998</v>
      </c>
      <c r="S50" s="163">
        <v>25.797381129999998</v>
      </c>
      <c r="T50" s="164">
        <f t="shared" ref="T50:T56" si="153">S50/R50</f>
        <v>0.89186401478948318</v>
      </c>
      <c r="U50" s="26">
        <v>29.331773999999999</v>
      </c>
      <c r="V50" s="26">
        <v>29.389964849999998</v>
      </c>
      <c r="W50" s="26">
        <v>26.670981980000001</v>
      </c>
      <c r="X50" s="31">
        <f t="shared" ref="X50:X56" si="154">W50/V50</f>
        <v>0.90748601150504615</v>
      </c>
      <c r="Y50" s="26">
        <v>29.406095000000001</v>
      </c>
      <c r="Z50" s="26">
        <v>29.443120030000003</v>
      </c>
      <c r="AA50" s="26">
        <v>27.331407309999999</v>
      </c>
      <c r="AB50" s="31">
        <f t="shared" ref="AB50:AB56" si="155">AA50/Z50</f>
        <v>0.92827822873906196</v>
      </c>
      <c r="AC50" s="30">
        <v>31.589580999999999</v>
      </c>
      <c r="AD50" s="26">
        <v>29.39793354</v>
      </c>
      <c r="AE50" s="26">
        <v>26.68854614</v>
      </c>
      <c r="AF50" s="31">
        <f>AE50/AD50</f>
        <v>0.90783748809032783</v>
      </c>
      <c r="AG50" s="30">
        <v>29.328192000000001</v>
      </c>
      <c r="AH50" s="26">
        <v>27.319293450000004</v>
      </c>
      <c r="AI50" s="26">
        <v>26.534813370000002</v>
      </c>
      <c r="AJ50" s="34">
        <f t="shared" ref="AJ50:AJ56" si="156">AI50/AH50</f>
        <v>0.97128475956247684</v>
      </c>
      <c r="AK50" s="89">
        <f t="shared" si="25"/>
        <v>0.2084539890673873</v>
      </c>
      <c r="AL50" s="36">
        <f t="shared" si="26"/>
        <v>0.2354432311035288</v>
      </c>
      <c r="AM50" s="83">
        <f t="shared" si="27"/>
        <v>0.17450742057652258</v>
      </c>
      <c r="AN50" s="89">
        <f t="shared" si="28"/>
        <v>0.16189068877619725</v>
      </c>
      <c r="AO50" s="36">
        <f t="shared" si="29"/>
        <v>0.1310950252954925</v>
      </c>
      <c r="AP50" s="83">
        <f t="shared" si="30"/>
        <v>0.10976398030770904</v>
      </c>
      <c r="AQ50" s="89">
        <f t="shared" si="31"/>
        <v>2.1001947850393107E-2</v>
      </c>
      <c r="AR50" s="36">
        <f t="shared" si="32"/>
        <v>2.4768806667391889E-2</v>
      </c>
      <c r="AS50" s="83">
        <f t="shared" si="33"/>
        <v>9.0958554598056136E-3</v>
      </c>
      <c r="AT50" s="89">
        <f t="shared" si="115"/>
        <v>-1.4105590749471859E-2</v>
      </c>
      <c r="AU50" s="36">
        <f t="shared" si="116"/>
        <v>-1.5812347594556585E-2</v>
      </c>
      <c r="AV50" s="83">
        <f t="shared" si="117"/>
        <v>-3.2754731365162978E-2</v>
      </c>
      <c r="AW50" s="215">
        <f t="shared" si="118"/>
        <v>-2.5274012071307391E-3</v>
      </c>
      <c r="AX50" s="34">
        <f t="shared" si="119"/>
        <v>-1.8053514690645547E-3</v>
      </c>
      <c r="AY50" s="31">
        <f t="shared" si="120"/>
        <v>-2.4163604987817913E-2</v>
      </c>
      <c r="AZ50" s="89">
        <f t="shared" si="121"/>
        <v>-6.9120448289579986E-2</v>
      </c>
      <c r="BA50" s="34">
        <f t="shared" si="122"/>
        <v>1.537063478918339E-3</v>
      </c>
      <c r="BB50" s="31">
        <f t="shared" si="123"/>
        <v>2.4087530531927272E-2</v>
      </c>
      <c r="BC50" s="108">
        <f t="shared" si="124"/>
        <v>7.7106321453432838E-2</v>
      </c>
      <c r="BD50" s="34">
        <f t="shared" si="125"/>
        <v>7.6086890526811793E-2</v>
      </c>
      <c r="BE50" s="31">
        <f t="shared" si="126"/>
        <v>5.793625448061621E-3</v>
      </c>
    </row>
    <row r="51" spans="3:57" x14ac:dyDescent="0.35">
      <c r="C51" s="19"/>
      <c r="D51" s="122" t="s">
        <v>12</v>
      </c>
      <c r="E51" s="262">
        <v>6.4590806000000001</v>
      </c>
      <c r="F51" s="163">
        <v>7.3923578499999998</v>
      </c>
      <c r="G51" s="163">
        <v>5.3525810299999996</v>
      </c>
      <c r="H51" s="164">
        <f t="shared" si="150"/>
        <v>0.72406952404231895</v>
      </c>
      <c r="I51" s="262">
        <v>7.5495190000000001</v>
      </c>
      <c r="J51" s="163">
        <v>7.2658521699999996</v>
      </c>
      <c r="K51" s="163">
        <v>5.0726976800000001</v>
      </c>
      <c r="L51" s="164">
        <f t="shared" si="151"/>
        <v>0.69815591637615171</v>
      </c>
      <c r="M51" s="163">
        <v>6.1047580000000004</v>
      </c>
      <c r="N51" s="163">
        <v>6.3102294400000005</v>
      </c>
      <c r="O51" s="163">
        <v>3.3648437300000005</v>
      </c>
      <c r="P51" s="164">
        <f t="shared" si="152"/>
        <v>0.53323635249624146</v>
      </c>
      <c r="Q51" s="163">
        <v>5.8451779999999998</v>
      </c>
      <c r="R51" s="163">
        <v>5.7042246199999997</v>
      </c>
      <c r="S51" s="163">
        <v>3.65907553</v>
      </c>
      <c r="T51" s="164">
        <f t="shared" si="153"/>
        <v>0.64146764437898307</v>
      </c>
      <c r="U51" s="26">
        <v>5.3087879999999998</v>
      </c>
      <c r="V51" s="26">
        <v>5.5289111000000002</v>
      </c>
      <c r="W51" s="26">
        <v>3.8729689500000002</v>
      </c>
      <c r="X51" s="31">
        <f t="shared" si="154"/>
        <v>0.70049398153643672</v>
      </c>
      <c r="Y51" s="26">
        <v>5.3904480000000001</v>
      </c>
      <c r="Z51" s="26">
        <v>5.2492429100000004</v>
      </c>
      <c r="AA51" s="26">
        <v>3.7861927</v>
      </c>
      <c r="AB51" s="31">
        <f t="shared" si="155"/>
        <v>0.72128357649198593</v>
      </c>
      <c r="AC51" s="30">
        <v>6.0563979999999997</v>
      </c>
      <c r="AD51" s="26">
        <v>5.7433059100000001</v>
      </c>
      <c r="AE51" s="26">
        <v>4.3863048600000001</v>
      </c>
      <c r="AF51" s="31">
        <f t="shared" ref="AF51:AF56" si="157">AE51/AD51</f>
        <v>0.76372474820864977</v>
      </c>
      <c r="AG51" s="30">
        <f>AG62+AG73</f>
        <v>5.9584229099999995</v>
      </c>
      <c r="AH51" s="26">
        <f t="shared" ref="AH51:AI51" si="158">AH62+AH73</f>
        <v>5.2197896300000011</v>
      </c>
      <c r="AI51" s="26">
        <f t="shared" si="158"/>
        <v>4.4565093400000002</v>
      </c>
      <c r="AJ51" s="34">
        <f t="shared" si="156"/>
        <v>0.85377182911488314</v>
      </c>
      <c r="AK51" s="89">
        <f t="shared" si="25"/>
        <v>-0.14443812910464893</v>
      </c>
      <c r="AL51" s="36">
        <f t="shared" si="26"/>
        <v>1.7410990072483153E-2</v>
      </c>
      <c r="AM51" s="83">
        <f t="shared" si="27"/>
        <v>5.5174458967560534E-2</v>
      </c>
      <c r="AN51" s="89">
        <f t="shared" si="28"/>
        <v>0.23666146962746101</v>
      </c>
      <c r="AO51" s="36">
        <f t="shared" si="29"/>
        <v>0.15144025095860841</v>
      </c>
      <c r="AP51" s="83">
        <f t="shared" si="30"/>
        <v>0.50755817715195928</v>
      </c>
      <c r="AQ51" s="89">
        <f t="shared" si="31"/>
        <v>4.4409254944845239E-2</v>
      </c>
      <c r="AR51" s="36">
        <f t="shared" si="32"/>
        <v>0.10623789565986635</v>
      </c>
      <c r="AS51" s="83">
        <f t="shared" si="33"/>
        <v>-8.0411513123370665E-2</v>
      </c>
      <c r="AT51" s="89">
        <f t="shared" si="115"/>
        <v>0.10103812772331461</v>
      </c>
      <c r="AU51" s="36">
        <f t="shared" si="116"/>
        <v>3.1708507666183952E-2</v>
      </c>
      <c r="AV51" s="83">
        <f t="shared" si="117"/>
        <v>-5.5227248852588971E-2</v>
      </c>
      <c r="AW51" s="215">
        <f t="shared" si="118"/>
        <v>-1.514901915388114E-2</v>
      </c>
      <c r="AX51" s="34">
        <f t="shared" si="119"/>
        <v>5.3277814495347811E-2</v>
      </c>
      <c r="AY51" s="31">
        <f t="shared" si="120"/>
        <v>2.2919131929022056E-2</v>
      </c>
      <c r="AZ51" s="89">
        <f t="shared" si="121"/>
        <v>-0.10995809720563272</v>
      </c>
      <c r="BA51" s="34">
        <f t="shared" si="122"/>
        <v>-8.6024148415942497E-2</v>
      </c>
      <c r="BB51" s="31">
        <f t="shared" si="123"/>
        <v>-0.13681496821449846</v>
      </c>
      <c r="BC51" s="108">
        <f t="shared" si="124"/>
        <v>1.6443124544847098E-2</v>
      </c>
      <c r="BD51" s="34">
        <f t="shared" si="125"/>
        <v>0.10029451704167605</v>
      </c>
      <c r="BE51" s="31">
        <f t="shared" si="126"/>
        <v>-1.5753244219611603E-2</v>
      </c>
    </row>
    <row r="52" spans="3:57" x14ac:dyDescent="0.35">
      <c r="C52" s="19"/>
      <c r="D52" s="122" t="s">
        <v>13</v>
      </c>
      <c r="E52" s="262">
        <v>0.78728299999999996</v>
      </c>
      <c r="F52" s="163">
        <v>0.83719418999999995</v>
      </c>
      <c r="G52" s="163">
        <v>0.1239522</v>
      </c>
      <c r="H52" s="164">
        <f t="shared" si="150"/>
        <v>0.14805668921328755</v>
      </c>
      <c r="I52" s="262">
        <v>1.0126520000000001</v>
      </c>
      <c r="J52" s="163">
        <v>1.0631936599999998</v>
      </c>
      <c r="K52" s="163">
        <v>0.77567659000000011</v>
      </c>
      <c r="L52" s="164">
        <f t="shared" si="151"/>
        <v>0.7295722493303809</v>
      </c>
      <c r="M52" s="163">
        <v>1.2774399999999999</v>
      </c>
      <c r="N52" s="163">
        <v>4.1477337400000005</v>
      </c>
      <c r="O52" s="163">
        <v>3.86843191</v>
      </c>
      <c r="P52" s="164">
        <f t="shared" si="152"/>
        <v>0.93266158159901547</v>
      </c>
      <c r="Q52" s="163">
        <v>1.539005</v>
      </c>
      <c r="R52" s="163">
        <v>1.539005</v>
      </c>
      <c r="S52" s="163">
        <v>1.2215114100000002</v>
      </c>
      <c r="T52" s="164">
        <f t="shared" si="153"/>
        <v>0.79370204125392718</v>
      </c>
      <c r="U52" s="26">
        <v>1.8473869999999999</v>
      </c>
      <c r="V52" s="26">
        <v>1.8653869999999999</v>
      </c>
      <c r="W52" s="26">
        <v>1.5462237400000001</v>
      </c>
      <c r="X52" s="31">
        <f t="shared" si="154"/>
        <v>0.82890238861962695</v>
      </c>
      <c r="Y52" s="26">
        <v>2.0591249999999999</v>
      </c>
      <c r="Z52" s="26">
        <v>2.0591249999999999</v>
      </c>
      <c r="AA52" s="26">
        <v>1.70121894</v>
      </c>
      <c r="AB52" s="31">
        <f t="shared" si="155"/>
        <v>0.82618536514296126</v>
      </c>
      <c r="AC52" s="30">
        <v>4.1888550000000002</v>
      </c>
      <c r="AD52" s="26">
        <v>4.2076719999999996</v>
      </c>
      <c r="AE52" s="26">
        <v>1.9143957899999999</v>
      </c>
      <c r="AF52" s="31">
        <f t="shared" si="157"/>
        <v>0.45497742932433899</v>
      </c>
      <c r="AG52" s="30">
        <v>0.26696599999999998</v>
      </c>
      <c r="AH52" s="26">
        <v>5.55668658</v>
      </c>
      <c r="AI52" s="26">
        <v>5.55668658</v>
      </c>
      <c r="AJ52" s="34">
        <f t="shared" si="156"/>
        <v>1</v>
      </c>
      <c r="AK52" s="89">
        <f t="shared" si="25"/>
        <v>-0.22255325620252578</v>
      </c>
      <c r="AL52" s="36">
        <f t="shared" si="26"/>
        <v>-0.21256660804391922</v>
      </c>
      <c r="AM52" s="83">
        <f t="shared" si="27"/>
        <v>-0.8402011848778369</v>
      </c>
      <c r="AN52" s="89">
        <f t="shared" si="28"/>
        <v>-0.20728018537074133</v>
      </c>
      <c r="AO52" s="36">
        <f t="shared" si="29"/>
        <v>-0.74366877754308325</v>
      </c>
      <c r="AP52" s="83">
        <f t="shared" si="30"/>
        <v>-0.79948552590654232</v>
      </c>
      <c r="AQ52" s="89">
        <f t="shared" si="31"/>
        <v>-0.16995721261464392</v>
      </c>
      <c r="AR52" s="36">
        <f t="shared" si="32"/>
        <v>1.6950748957930615</v>
      </c>
      <c r="AS52" s="83">
        <f t="shared" si="33"/>
        <v>2.166922452242996</v>
      </c>
      <c r="AT52" s="89">
        <f t="shared" si="115"/>
        <v>-0.16692874855133222</v>
      </c>
      <c r="AU52" s="36">
        <f t="shared" si="116"/>
        <v>-0.17496744643336742</v>
      </c>
      <c r="AV52" s="83">
        <f t="shared" si="117"/>
        <v>-0.21000345655021432</v>
      </c>
      <c r="AW52" s="215">
        <f t="shared" si="118"/>
        <v>-0.102829114308262</v>
      </c>
      <c r="AX52" s="34">
        <f t="shared" si="119"/>
        <v>-9.4087537182055481E-2</v>
      </c>
      <c r="AY52" s="31">
        <f t="shared" si="120"/>
        <v>-9.1108320249479402E-2</v>
      </c>
      <c r="AZ52" s="89">
        <f t="shared" si="121"/>
        <v>-0.50842772070171927</v>
      </c>
      <c r="BA52" s="34">
        <f t="shared" si="122"/>
        <v>-0.51062606591008042</v>
      </c>
      <c r="BB52" s="31">
        <f t="shared" si="123"/>
        <v>-0.11135463790379521</v>
      </c>
      <c r="BC52" s="108">
        <f t="shared" si="124"/>
        <v>14.690593558730328</v>
      </c>
      <c r="BD52" s="34">
        <f t="shared" si="125"/>
        <v>-0.24277319956383078</v>
      </c>
      <c r="BE52" s="31">
        <f t="shared" si="126"/>
        <v>-0.65547889692205752</v>
      </c>
    </row>
    <row r="53" spans="3:57" x14ac:dyDescent="0.35">
      <c r="C53" s="19"/>
      <c r="D53" s="122" t="s">
        <v>14</v>
      </c>
      <c r="E53" s="262">
        <v>627.47111889999996</v>
      </c>
      <c r="F53" s="163">
        <v>757.28102785999999</v>
      </c>
      <c r="G53" s="163">
        <v>737.06328502999997</v>
      </c>
      <c r="H53" s="164">
        <f t="shared" si="150"/>
        <v>0.97330219286341646</v>
      </c>
      <c r="I53" s="262">
        <v>576.3092376522859</v>
      </c>
      <c r="J53" s="163">
        <v>589.46085483638899</v>
      </c>
      <c r="K53" s="163">
        <v>586.79278908740127</v>
      </c>
      <c r="L53" s="164">
        <f t="shared" si="151"/>
        <v>0.99547371852244837</v>
      </c>
      <c r="M53" s="163">
        <v>549.82919490500001</v>
      </c>
      <c r="N53" s="163">
        <v>556.30219830637668</v>
      </c>
      <c r="O53" s="163">
        <v>553.7620119763767</v>
      </c>
      <c r="P53" s="164">
        <f t="shared" si="152"/>
        <v>0.99543380138037674</v>
      </c>
      <c r="Q53" s="163">
        <v>348.78164140353579</v>
      </c>
      <c r="R53" s="163">
        <v>348.29077416353584</v>
      </c>
      <c r="S53" s="163">
        <v>345.30510351353581</v>
      </c>
      <c r="T53" s="164">
        <f t="shared" si="153"/>
        <v>0.99142764933360494</v>
      </c>
      <c r="U53" s="26">
        <v>341.99112068698486</v>
      </c>
      <c r="V53" s="26">
        <v>336.88807443048506</v>
      </c>
      <c r="W53" s="26">
        <v>333.55126710048506</v>
      </c>
      <c r="X53" s="31">
        <f t="shared" si="154"/>
        <v>0.99009520495600523</v>
      </c>
      <c r="Y53" s="30">
        <v>300.85429899999997</v>
      </c>
      <c r="Z53" s="26">
        <v>294.66594688999999</v>
      </c>
      <c r="AA53" s="26">
        <v>292.00658084999998</v>
      </c>
      <c r="AB53" s="31">
        <f t="shared" si="155"/>
        <v>0.99097498008145213</v>
      </c>
      <c r="AC53" s="30">
        <v>278.15547500000002</v>
      </c>
      <c r="AD53" s="26">
        <v>278.72904584000003</v>
      </c>
      <c r="AE53" s="26">
        <v>259.88370807999996</v>
      </c>
      <c r="AF53" s="31">
        <f t="shared" si="157"/>
        <v>0.93238832464264265</v>
      </c>
      <c r="AG53" s="30">
        <v>274.7568574</v>
      </c>
      <c r="AH53" s="26">
        <v>274.38270797000001</v>
      </c>
      <c r="AI53" s="26">
        <v>267.68215430999999</v>
      </c>
      <c r="AJ53" s="34">
        <f t="shared" si="156"/>
        <v>0.97557953374841455</v>
      </c>
      <c r="AK53" s="89">
        <f t="shared" si="25"/>
        <v>8.8775049756503119E-2</v>
      </c>
      <c r="AL53" s="36">
        <f t="shared" si="26"/>
        <v>0.28470113264805558</v>
      </c>
      <c r="AM53" s="83">
        <f t="shared" si="27"/>
        <v>0.25608783668985458</v>
      </c>
      <c r="AN53" s="89">
        <f t="shared" si="28"/>
        <v>4.8160488734799063E-2</v>
      </c>
      <c r="AO53" s="36">
        <f t="shared" si="29"/>
        <v>5.9605474562138223E-2</v>
      </c>
      <c r="AP53" s="83">
        <f t="shared" si="30"/>
        <v>5.9647965004204113E-2</v>
      </c>
      <c r="AQ53" s="89">
        <f t="shared" si="31"/>
        <v>0.57642814195273206</v>
      </c>
      <c r="AR53" s="36">
        <f t="shared" si="32"/>
        <v>0.59723495301420626</v>
      </c>
      <c r="AS53" s="83">
        <f t="shared" si="33"/>
        <v>0.60368904583731253</v>
      </c>
      <c r="AT53" s="89">
        <f t="shared" si="115"/>
        <v>1.9855839247844415E-2</v>
      </c>
      <c r="AU53" s="36">
        <f t="shared" si="116"/>
        <v>3.3847145679844072E-2</v>
      </c>
      <c r="AV53" s="83">
        <f t="shared" si="117"/>
        <v>3.5238470281420964E-2</v>
      </c>
      <c r="AW53" s="215">
        <f t="shared" si="118"/>
        <v>0.13673336835710262</v>
      </c>
      <c r="AX53" s="34">
        <f t="shared" si="119"/>
        <v>0.14328811315359344</v>
      </c>
      <c r="AY53" s="31">
        <f t="shared" si="120"/>
        <v>0.14227311634399795</v>
      </c>
      <c r="AZ53" s="89">
        <f t="shared" si="121"/>
        <v>8.1604807527157042E-2</v>
      </c>
      <c r="BA53" s="34">
        <f t="shared" si="122"/>
        <v>5.7177037297893543E-2</v>
      </c>
      <c r="BB53" s="31">
        <f t="shared" si="123"/>
        <v>0.12360479618873083</v>
      </c>
      <c r="BC53" s="108">
        <f t="shared" si="124"/>
        <v>1.2369546049408348E-2</v>
      </c>
      <c r="BD53" s="34">
        <f t="shared" si="125"/>
        <v>1.5840421949896443E-2</v>
      </c>
      <c r="BE53" s="31">
        <f t="shared" si="126"/>
        <v>-2.9133231724400736E-2</v>
      </c>
    </row>
    <row r="54" spans="3:57" x14ac:dyDescent="0.35">
      <c r="C54" s="19"/>
      <c r="D54" s="122" t="s">
        <v>15</v>
      </c>
      <c r="E54" s="262">
        <v>55.033783819999996</v>
      </c>
      <c r="F54" s="163">
        <v>66.631965620000003</v>
      </c>
      <c r="G54" s="163">
        <v>47.888909560000002</v>
      </c>
      <c r="H54" s="164">
        <f t="shared" si="150"/>
        <v>0.71870774206345556</v>
      </c>
      <c r="I54" s="262">
        <v>135.9565437123903</v>
      </c>
      <c r="J54" s="163">
        <v>117.38752586000001</v>
      </c>
      <c r="K54" s="163">
        <v>75.991013389999992</v>
      </c>
      <c r="L54" s="164">
        <f t="shared" si="151"/>
        <v>0.64735169118931102</v>
      </c>
      <c r="M54" s="163">
        <v>39.083396999999998</v>
      </c>
      <c r="N54" s="163">
        <v>61.079368689999995</v>
      </c>
      <c r="O54" s="163">
        <v>30.496589729999997</v>
      </c>
      <c r="P54" s="164">
        <f t="shared" si="152"/>
        <v>0.49929444891254982</v>
      </c>
      <c r="Q54" s="163">
        <v>49.917448</v>
      </c>
      <c r="R54" s="163">
        <v>50.527753269999998</v>
      </c>
      <c r="S54" s="163">
        <v>21.523580060000004</v>
      </c>
      <c r="T54" s="164">
        <f t="shared" si="153"/>
        <v>0.42597540296293496</v>
      </c>
      <c r="U54" s="26">
        <v>40.790647999999997</v>
      </c>
      <c r="V54" s="26">
        <v>42.639037059999993</v>
      </c>
      <c r="W54" s="26">
        <v>21.914040320000002</v>
      </c>
      <c r="X54" s="31">
        <f t="shared" si="154"/>
        <v>0.51394313359289556</v>
      </c>
      <c r="Y54" s="26">
        <v>91.254373000000001</v>
      </c>
      <c r="Z54" s="26">
        <v>90.09336635999999</v>
      </c>
      <c r="AA54" s="26">
        <v>26.847351539999998</v>
      </c>
      <c r="AB54" s="31">
        <f t="shared" si="155"/>
        <v>0.29799476503876976</v>
      </c>
      <c r="AC54" s="30">
        <v>58.123691450000003</v>
      </c>
      <c r="AD54" s="26">
        <v>60.012834740000002</v>
      </c>
      <c r="AE54" s="26">
        <v>24.678712069999992</v>
      </c>
      <c r="AF54" s="31">
        <f t="shared" si="157"/>
        <v>0.4112239019689406</v>
      </c>
      <c r="AG54" s="30">
        <f>AG65+AG76</f>
        <v>29.637388999999999</v>
      </c>
      <c r="AH54" s="26">
        <v>22.41954831</v>
      </c>
      <c r="AI54" s="26">
        <v>8.0939161599999991</v>
      </c>
      <c r="AJ54" s="34">
        <f t="shared" si="156"/>
        <v>0.36102048302149758</v>
      </c>
      <c r="AK54" s="89">
        <f t="shared" si="25"/>
        <v>-0.59521048184027547</v>
      </c>
      <c r="AL54" s="36">
        <f t="shared" si="26"/>
        <v>-0.43237609676289335</v>
      </c>
      <c r="AM54" s="83">
        <f t="shared" si="27"/>
        <v>-0.36980825200704687</v>
      </c>
      <c r="AN54" s="89">
        <f t="shared" si="28"/>
        <v>2.4786265818293716</v>
      </c>
      <c r="AO54" s="36">
        <f t="shared" si="29"/>
        <v>0.92188505509584406</v>
      </c>
      <c r="AP54" s="83">
        <f t="shared" si="30"/>
        <v>1.4917872477802454</v>
      </c>
      <c r="AQ54" s="89">
        <f t="shared" si="31"/>
        <v>-0.2170393606660341</v>
      </c>
      <c r="AR54" s="36">
        <f t="shared" si="32"/>
        <v>0.20882811399937787</v>
      </c>
      <c r="AS54" s="83">
        <f t="shared" si="33"/>
        <v>0.41689206186826111</v>
      </c>
      <c r="AT54" s="89">
        <f t="shared" si="115"/>
        <v>0.2237473648371559</v>
      </c>
      <c r="AU54" s="36">
        <f t="shared" si="116"/>
        <v>0.1850115939273983</v>
      </c>
      <c r="AV54" s="83">
        <f t="shared" si="117"/>
        <v>-1.7817812429761812E-2</v>
      </c>
      <c r="AW54" s="215">
        <f t="shared" si="118"/>
        <v>-0.55300062167979613</v>
      </c>
      <c r="AX54" s="34">
        <f t="shared" si="119"/>
        <v>-0.52672390007472247</v>
      </c>
      <c r="AY54" s="31">
        <f t="shared" si="120"/>
        <v>-0.18375411118857785</v>
      </c>
      <c r="AZ54" s="89">
        <f t="shared" si="121"/>
        <v>0.57000305251603212</v>
      </c>
      <c r="BA54" s="34">
        <f t="shared" si="122"/>
        <v>0.50123497332397449</v>
      </c>
      <c r="BB54" s="31">
        <f t="shared" si="123"/>
        <v>8.7874904648539323E-2</v>
      </c>
      <c r="BC54" s="108">
        <f t="shared" si="124"/>
        <v>0.96116100004625926</v>
      </c>
      <c r="BD54" s="34">
        <f t="shared" si="125"/>
        <v>1.6768083776795772</v>
      </c>
      <c r="BE54" s="31">
        <f t="shared" si="126"/>
        <v>2.0490446876583404</v>
      </c>
    </row>
    <row r="55" spans="3:57" x14ac:dyDescent="0.35">
      <c r="C55" s="19"/>
      <c r="D55" s="122" t="s">
        <v>16</v>
      </c>
      <c r="E55" s="262">
        <v>223.86579699999999</v>
      </c>
      <c r="F55" s="163">
        <v>219.72722837000001</v>
      </c>
      <c r="G55" s="163">
        <v>86.499813209999999</v>
      </c>
      <c r="H55" s="164">
        <f t="shared" si="150"/>
        <v>0.39366906801528684</v>
      </c>
      <c r="I55" s="262">
        <v>248.9588232233599</v>
      </c>
      <c r="J55" s="163">
        <v>246.81589268319931</v>
      </c>
      <c r="K55" s="163">
        <v>188.1210561831993</v>
      </c>
      <c r="L55" s="164">
        <f t="shared" si="151"/>
        <v>0.76219182702575072</v>
      </c>
      <c r="M55" s="163">
        <v>209.52578482000001</v>
      </c>
      <c r="N55" s="163">
        <v>202.44852308</v>
      </c>
      <c r="O55" s="163">
        <v>147.37902192999999</v>
      </c>
      <c r="P55" s="164">
        <f t="shared" si="152"/>
        <v>0.72798269746705624</v>
      </c>
      <c r="Q55" s="163">
        <v>448.23113943034332</v>
      </c>
      <c r="R55" s="163">
        <v>416.08074165034338</v>
      </c>
      <c r="S55" s="163">
        <v>297.55084667034333</v>
      </c>
      <c r="T55" s="164">
        <f t="shared" si="153"/>
        <v>0.71512765885327245</v>
      </c>
      <c r="U55" s="26">
        <v>543.37280790219859</v>
      </c>
      <c r="V55" s="26">
        <v>404.52408839817014</v>
      </c>
      <c r="W55" s="26">
        <v>325.65273483817015</v>
      </c>
      <c r="X55" s="31">
        <f t="shared" si="154"/>
        <v>0.80502680601218612</v>
      </c>
      <c r="Y55" s="26">
        <v>522.48338791999993</v>
      </c>
      <c r="Z55" s="26">
        <v>517.73880666899993</v>
      </c>
      <c r="AA55" s="26">
        <v>337.66168635999986</v>
      </c>
      <c r="AB55" s="31">
        <f t="shared" si="155"/>
        <v>0.65218539157307809</v>
      </c>
      <c r="AC55" s="30">
        <v>475.18184499999995</v>
      </c>
      <c r="AD55" s="26">
        <v>482.70834390999994</v>
      </c>
      <c r="AE55" s="26">
        <v>299.07842251</v>
      </c>
      <c r="AF55" s="31">
        <f t="shared" si="157"/>
        <v>0.619584115922725</v>
      </c>
      <c r="AG55" s="30">
        <v>484.65742417333331</v>
      </c>
      <c r="AH55" s="26">
        <v>484.65742417333331</v>
      </c>
      <c r="AI55" s="26">
        <v>484.65742417333331</v>
      </c>
      <c r="AJ55" s="34">
        <f t="shared" si="156"/>
        <v>1</v>
      </c>
      <c r="AK55" s="89">
        <f t="shared" si="25"/>
        <v>-0.1007918735253944</v>
      </c>
      <c r="AL55" s="36">
        <f t="shared" si="26"/>
        <v>-0.1097525123634116</v>
      </c>
      <c r="AM55" s="83">
        <f t="shared" si="27"/>
        <v>-0.54019068909668855</v>
      </c>
      <c r="AN55" s="89">
        <f t="shared" si="28"/>
        <v>0.18820136355645264</v>
      </c>
      <c r="AO55" s="36">
        <f t="shared" si="29"/>
        <v>0.21915383193814164</v>
      </c>
      <c r="AP55" s="83">
        <f t="shared" si="30"/>
        <v>0.27644391799906493</v>
      </c>
      <c r="AQ55" s="89">
        <f t="shared" si="31"/>
        <v>-0.5325496905764151</v>
      </c>
      <c r="AR55" s="36">
        <f t="shared" si="32"/>
        <v>-0.51343933324813873</v>
      </c>
      <c r="AS55" s="83">
        <f t="shared" si="33"/>
        <v>-0.50469298414303876</v>
      </c>
      <c r="AT55" s="89">
        <f t="shared" si="115"/>
        <v>-0.17509464420784887</v>
      </c>
      <c r="AU55" s="36">
        <f t="shared" si="116"/>
        <v>2.8568516890885663E-2</v>
      </c>
      <c r="AV55" s="83">
        <f t="shared" si="117"/>
        <v>-8.6294033986208551E-2</v>
      </c>
      <c r="AW55" s="215">
        <f t="shared" si="118"/>
        <v>3.998102229691778E-2</v>
      </c>
      <c r="AX55" s="34">
        <f t="shared" si="119"/>
        <v>-0.21867149383532702</v>
      </c>
      <c r="AY55" s="31">
        <f t="shared" si="120"/>
        <v>-3.5565040414523977E-2</v>
      </c>
      <c r="AZ55" s="89">
        <f t="shared" si="121"/>
        <v>9.9544087001051107E-2</v>
      </c>
      <c r="BA55" s="34">
        <f t="shared" si="122"/>
        <v>7.2570659283095695E-2</v>
      </c>
      <c r="BB55" s="31">
        <f t="shared" si="123"/>
        <v>0.12900717987674218</v>
      </c>
      <c r="BC55" s="108">
        <f t="shared" si="124"/>
        <v>-1.9551086397769701E-2</v>
      </c>
      <c r="BD55" s="34">
        <f t="shared" si="125"/>
        <v>-4.0215627907853957E-3</v>
      </c>
      <c r="BE55" s="31">
        <f t="shared" si="126"/>
        <v>-0.38290758050363155</v>
      </c>
    </row>
    <row r="56" spans="3:57" x14ac:dyDescent="0.35">
      <c r="C56" s="19"/>
      <c r="D56" s="121" t="s">
        <v>17</v>
      </c>
      <c r="E56" s="184">
        <f>SUM(E50:E55)</f>
        <v>955.07337831999985</v>
      </c>
      <c r="F56" s="172">
        <f>SUM(F50:F55)</f>
        <v>1093.2911728499998</v>
      </c>
      <c r="G56" s="172">
        <f>SUM(G50:G55)</f>
        <v>910.85936703999994</v>
      </c>
      <c r="H56" s="173">
        <f t="shared" si="150"/>
        <v>0.83313520648443973</v>
      </c>
      <c r="I56" s="184">
        <f>SUM(I50:I55)</f>
        <v>1004.0920245880361</v>
      </c>
      <c r="J56" s="172">
        <f>SUM(J50:J55)</f>
        <v>995.52088074958829</v>
      </c>
      <c r="K56" s="172">
        <f>SUM(K50:K55)</f>
        <v>885.64264258060052</v>
      </c>
      <c r="L56" s="173">
        <f t="shared" si="151"/>
        <v>0.88962738974771305</v>
      </c>
      <c r="M56" s="172">
        <f>SUM(M50:M55)</f>
        <v>835.34594172499999</v>
      </c>
      <c r="N56" s="172">
        <f>SUM(N50:N55)</f>
        <v>859.92973745637664</v>
      </c>
      <c r="O56" s="172">
        <f>SUM(O50:O55)</f>
        <v>764.90292965637673</v>
      </c>
      <c r="P56" s="173">
        <f t="shared" si="152"/>
        <v>0.88949468350625505</v>
      </c>
      <c r="Q56" s="172">
        <f>SUM(Q50:Q55)</f>
        <v>883.23244383387907</v>
      </c>
      <c r="R56" s="172">
        <f>SUM(R50:R55)</f>
        <v>851.06773921387924</v>
      </c>
      <c r="S56" s="172">
        <f>SUM(S50:S55)</f>
        <v>695.05749831387925</v>
      </c>
      <c r="T56" s="173">
        <f t="shared" si="153"/>
        <v>0.81668880899644403</v>
      </c>
      <c r="U56" s="44">
        <f>SUM(U50:U55)</f>
        <v>962.64252558918338</v>
      </c>
      <c r="V56" s="44">
        <f>SUM(V50:V55)</f>
        <v>820.83546283865508</v>
      </c>
      <c r="W56" s="44">
        <f>SUM(W50:W55)</f>
        <v>713.20821692865525</v>
      </c>
      <c r="X56" s="45">
        <f t="shared" si="154"/>
        <v>0.86888085276213844</v>
      </c>
      <c r="Y56" s="44">
        <f>SUM(Y50:Y55)</f>
        <v>951.44772791999981</v>
      </c>
      <c r="Z56" s="44">
        <f>SUM(Z50:Z55)</f>
        <v>939.24960785899998</v>
      </c>
      <c r="AA56" s="44">
        <f>SUM(AA50:AA55)</f>
        <v>689.33443769999985</v>
      </c>
      <c r="AB56" s="45">
        <f t="shared" si="155"/>
        <v>0.73392038914056446</v>
      </c>
      <c r="AC56" s="46">
        <f>SUM(AC50:AC55)</f>
        <v>853.29584545</v>
      </c>
      <c r="AD56" s="44">
        <f>SUM(AD50:AD55)</f>
        <v>860.79913594000004</v>
      </c>
      <c r="AE56" s="44">
        <f>SUM(AE50:AE55)</f>
        <v>616.63008945000001</v>
      </c>
      <c r="AF56" s="45">
        <f t="shared" si="157"/>
        <v>0.71634608319702209</v>
      </c>
      <c r="AG56" s="46">
        <f>SUM(AG50:AG55)</f>
        <v>824.60525148333329</v>
      </c>
      <c r="AH56" s="44">
        <f>SUM(AH50:AH55)</f>
        <v>819.55545011333334</v>
      </c>
      <c r="AI56" s="44">
        <f>SUM(AI50:AI55)</f>
        <v>796.98150393333322</v>
      </c>
      <c r="AJ56" s="47">
        <f t="shared" si="156"/>
        <v>0.97245586472900836</v>
      </c>
      <c r="AK56" s="90">
        <f t="shared" si="25"/>
        <v>-4.8818878218007837E-2</v>
      </c>
      <c r="AL56" s="98">
        <f t="shared" si="26"/>
        <v>9.8210187240667768E-2</v>
      </c>
      <c r="AM56" s="82">
        <f t="shared" si="27"/>
        <v>2.8472798448279879E-2</v>
      </c>
      <c r="AN56" s="90">
        <f t="shared" si="28"/>
        <v>0.20200742522861045</v>
      </c>
      <c r="AO56" s="98">
        <f t="shared" si="29"/>
        <v>0.15767700241915408</v>
      </c>
      <c r="AP56" s="82">
        <f t="shared" si="30"/>
        <v>0.15784971954345192</v>
      </c>
      <c r="AQ56" s="90">
        <f t="shared" si="31"/>
        <v>-5.4217326869262651E-2</v>
      </c>
      <c r="AR56" s="98">
        <f t="shared" si="32"/>
        <v>1.0412800102942599E-2</v>
      </c>
      <c r="AS56" s="82">
        <f t="shared" si="33"/>
        <v>0.10048870994404574</v>
      </c>
      <c r="AT56" s="90">
        <f t="shared" si="115"/>
        <v>-8.2491765784709681E-2</v>
      </c>
      <c r="AU56" s="98">
        <f t="shared" si="116"/>
        <v>3.6831104093228817E-2</v>
      </c>
      <c r="AV56" s="82">
        <f t="shared" si="117"/>
        <v>-2.5449396380961324E-2</v>
      </c>
      <c r="AW56" s="216">
        <f t="shared" si="118"/>
        <v>1.1766066953207185E-2</v>
      </c>
      <c r="AX56" s="47">
        <f t="shared" si="119"/>
        <v>-0.12607313756592084</v>
      </c>
      <c r="AY56" s="45">
        <f t="shared" si="120"/>
        <v>3.4633086529539274E-2</v>
      </c>
      <c r="AZ56" s="90">
        <f t="shared" si="121"/>
        <v>0.11502679052449594</v>
      </c>
      <c r="BA56" s="47">
        <f t="shared" si="122"/>
        <v>9.113679213133892E-2</v>
      </c>
      <c r="BB56" s="45">
        <f t="shared" si="123"/>
        <v>0.11790593662863275</v>
      </c>
      <c r="BC56" s="107">
        <f t="shared" si="124"/>
        <v>3.4793125456158459E-2</v>
      </c>
      <c r="BD56" s="47">
        <f t="shared" si="125"/>
        <v>5.0324460438843116E-2</v>
      </c>
      <c r="BE56" s="45">
        <f t="shared" si="126"/>
        <v>-0.22629309914125614</v>
      </c>
    </row>
    <row r="57" spans="3:57" x14ac:dyDescent="0.35">
      <c r="C57" s="20"/>
      <c r="D57" s="122" t="s">
        <v>18</v>
      </c>
      <c r="E57" s="262">
        <v>0</v>
      </c>
      <c r="F57" s="163">
        <v>5.5266600000000001E-3</v>
      </c>
      <c r="G57" s="163">
        <v>5.5266600000000001E-3</v>
      </c>
      <c r="H57" s="164">
        <f>G57/F57</f>
        <v>1</v>
      </c>
      <c r="I57" s="262">
        <v>0</v>
      </c>
      <c r="J57" s="163">
        <v>1.9424440000000001E-2</v>
      </c>
      <c r="K57" s="163">
        <v>1.9424440000000001E-2</v>
      </c>
      <c r="L57" s="164">
        <f>K57/J57</f>
        <v>1</v>
      </c>
      <c r="M57" s="163">
        <v>0</v>
      </c>
      <c r="N57" s="163">
        <v>2.2246220000000001E-2</v>
      </c>
      <c r="O57" s="163">
        <v>2.2246220000000001E-2</v>
      </c>
      <c r="P57" s="164">
        <f>O57/N57</f>
        <v>1</v>
      </c>
      <c r="Q57" s="163">
        <v>0</v>
      </c>
      <c r="R57" s="163">
        <v>0</v>
      </c>
      <c r="S57" s="163">
        <v>0</v>
      </c>
      <c r="T57" s="32">
        <v>0</v>
      </c>
      <c r="U57" s="26">
        <v>0</v>
      </c>
      <c r="V57" s="26">
        <v>0</v>
      </c>
      <c r="W57" s="26">
        <v>0</v>
      </c>
      <c r="X57" s="32">
        <v>0</v>
      </c>
      <c r="Y57" s="26">
        <v>0</v>
      </c>
      <c r="Z57" s="26">
        <v>0</v>
      </c>
      <c r="AA57" s="26">
        <v>0</v>
      </c>
      <c r="AB57" s="32">
        <v>0</v>
      </c>
      <c r="AC57" s="30">
        <v>0</v>
      </c>
      <c r="AD57" s="26">
        <v>0</v>
      </c>
      <c r="AE57" s="26">
        <v>0</v>
      </c>
      <c r="AF57" s="32">
        <v>0</v>
      </c>
      <c r="AG57" s="30">
        <v>0</v>
      </c>
      <c r="AH57" s="26">
        <v>0</v>
      </c>
      <c r="AI57" s="26">
        <v>0</v>
      </c>
      <c r="AJ57" s="29">
        <v>0</v>
      </c>
      <c r="AK57" s="156">
        <v>0</v>
      </c>
      <c r="AL57" s="36">
        <f t="shared" ref="AL57" si="159">(F57-J57)/J57</f>
        <v>-0.71547905628167408</v>
      </c>
      <c r="AM57" s="83">
        <f t="shared" ref="AM57" si="160">(G57-K57)/K57</f>
        <v>-0.71547905628167408</v>
      </c>
      <c r="AN57" s="156">
        <v>0</v>
      </c>
      <c r="AO57" s="36">
        <f t="shared" si="29"/>
        <v>-0.12684312211243076</v>
      </c>
      <c r="AP57" s="36">
        <f t="shared" si="30"/>
        <v>-0.12684312211243076</v>
      </c>
      <c r="AQ57" s="156">
        <v>0</v>
      </c>
      <c r="AR57" s="33">
        <v>0</v>
      </c>
      <c r="AS57" s="32">
        <v>0</v>
      </c>
      <c r="AT57" s="156">
        <v>0</v>
      </c>
      <c r="AU57" s="29">
        <v>0</v>
      </c>
      <c r="AV57" s="32">
        <v>0</v>
      </c>
      <c r="AW57" s="156">
        <v>0</v>
      </c>
      <c r="AX57" s="29">
        <v>0</v>
      </c>
      <c r="AY57" s="32">
        <v>0</v>
      </c>
      <c r="AZ57" s="30">
        <v>0</v>
      </c>
      <c r="BA57" s="29">
        <v>0</v>
      </c>
      <c r="BB57" s="32">
        <v>0</v>
      </c>
      <c r="BC57" s="26">
        <v>0</v>
      </c>
      <c r="BD57" s="33">
        <v>0</v>
      </c>
      <c r="BE57" s="32">
        <v>0</v>
      </c>
    </row>
    <row r="58" spans="3:57" x14ac:dyDescent="0.35">
      <c r="C58" s="19"/>
      <c r="D58" s="122" t="s">
        <v>19</v>
      </c>
      <c r="E58" s="182">
        <v>22.02535</v>
      </c>
      <c r="F58" s="163">
        <v>0</v>
      </c>
      <c r="G58" s="163">
        <v>0</v>
      </c>
      <c r="H58" s="176">
        <v>0</v>
      </c>
      <c r="I58" s="182">
        <v>22.457228000000001</v>
      </c>
      <c r="J58" s="163">
        <v>22.457228000000001</v>
      </c>
      <c r="K58" s="163">
        <v>16.98325577</v>
      </c>
      <c r="L58" s="164">
        <f>K58/J58</f>
        <v>0.75624898006111885</v>
      </c>
      <c r="M58" s="174">
        <v>22.192440000000001</v>
      </c>
      <c r="N58" s="163">
        <v>22.192440000000001</v>
      </c>
      <c r="O58" s="163">
        <v>19.024456530000002</v>
      </c>
      <c r="P58" s="164">
        <f>O58/N58</f>
        <v>0.85724942953546346</v>
      </c>
      <c r="Q58" s="163">
        <v>39.061379000000002</v>
      </c>
      <c r="R58" s="163">
        <v>44.636870710000004</v>
      </c>
      <c r="S58" s="163">
        <v>41.507442099999999</v>
      </c>
      <c r="T58" s="164">
        <f>S58/R58</f>
        <v>0.92989139784615504</v>
      </c>
      <c r="U58" s="26">
        <v>38.802996999999998</v>
      </c>
      <c r="V58" s="26">
        <v>38.802996999999998</v>
      </c>
      <c r="W58" s="26">
        <v>35.711653579999997</v>
      </c>
      <c r="X58" s="31">
        <f>W58/V58</f>
        <v>0.92033235422511306</v>
      </c>
      <c r="Y58" s="26">
        <v>38.547759999999997</v>
      </c>
      <c r="Z58" s="26">
        <v>38.547759999999997</v>
      </c>
      <c r="AA58" s="26">
        <v>35.49403796</v>
      </c>
      <c r="AB58" s="31">
        <f>AA58/Z58</f>
        <v>0.92078081735488659</v>
      </c>
      <c r="AC58" s="30">
        <v>36.401528999999996</v>
      </c>
      <c r="AD58" s="26">
        <v>36.401528999999996</v>
      </c>
      <c r="AE58" s="26">
        <v>35.279070740000002</v>
      </c>
      <c r="AF58" s="31">
        <f>AE58/AD58</f>
        <v>0.9691645298745557</v>
      </c>
      <c r="AG58" s="30">
        <v>22.133189999999999</v>
      </c>
      <c r="AH58" s="26">
        <v>22.133189999999999</v>
      </c>
      <c r="AI58" s="26">
        <v>17.830432399999999</v>
      </c>
      <c r="AJ58" s="34">
        <f>AI58/AH58</f>
        <v>0.80559704227000262</v>
      </c>
      <c r="AK58" s="89">
        <f t="shared" ref="AK58:AK67" si="161">(E58-I58)/I58</f>
        <v>-1.9231135739459969E-2</v>
      </c>
      <c r="AL58" s="36">
        <f t="shared" si="26"/>
        <v>-1</v>
      </c>
      <c r="AM58" s="83">
        <f t="shared" si="27"/>
        <v>-1</v>
      </c>
      <c r="AN58" s="89">
        <f t="shared" si="28"/>
        <v>1.1931450530000276E-2</v>
      </c>
      <c r="AO58" s="36">
        <f t="shared" si="29"/>
        <v>1.1931450530000276E-2</v>
      </c>
      <c r="AP58" s="83">
        <f t="shared" si="30"/>
        <v>-0.10729351226308077</v>
      </c>
      <c r="AQ58" s="89">
        <f t="shared" si="31"/>
        <v>-0.43185723166609147</v>
      </c>
      <c r="AR58" s="36">
        <f t="shared" si="32"/>
        <v>-0.50282267446162554</v>
      </c>
      <c r="AS58" s="83">
        <f t="shared" si="33"/>
        <v>-0.5416615535072925</v>
      </c>
      <c r="AT58" s="89">
        <f t="shared" ref="AT58:AT66" si="162">(Q58-U58)/U58</f>
        <v>6.6588155548914065E-3</v>
      </c>
      <c r="AU58" s="36">
        <f t="shared" ref="AU58:AU67" si="163">(R58-V58)/V58</f>
        <v>0.15034595678266827</v>
      </c>
      <c r="AV58" s="83">
        <f t="shared" ref="AV58:AV67" si="164">(S58-W58)/W58</f>
        <v>0.16229403959176741</v>
      </c>
      <c r="AW58" s="215">
        <f t="shared" ref="AW58:AW67" si="165">(U58-Y58)/Y58</f>
        <v>6.6213185928313623E-3</v>
      </c>
      <c r="AX58" s="34">
        <f t="shared" ref="AX58:AX67" si="166">(V58-Z58)/Z58</f>
        <v>6.6213185928313623E-3</v>
      </c>
      <c r="AY58" s="31">
        <f t="shared" ref="AY58:AY67" si="167">(W58-AA58)/AA58</f>
        <v>6.1310471422056419E-3</v>
      </c>
      <c r="AZ58" s="89">
        <f t="shared" ref="AZ58:AZ67" si="168">(Y58-AC58)/AC58</f>
        <v>5.8959913469568831E-2</v>
      </c>
      <c r="BA58" s="34">
        <f t="shared" ref="BA58:BA67" si="169">(Z58-AD58)/AD58</f>
        <v>5.8959913469568831E-2</v>
      </c>
      <c r="BB58" s="31">
        <f t="shared" ref="BB58:BB67" si="170">(AA58-AE58)/AE58</f>
        <v>6.093335665904173E-3</v>
      </c>
      <c r="BC58" s="108">
        <f t="shared" ref="BC58:BC67" si="171">(AC58-AG58)/AG58</f>
        <v>0.6446580452252928</v>
      </c>
      <c r="BD58" s="34">
        <f t="shared" ref="BD58:BD67" si="172">(AD58-AH58)/AH58</f>
        <v>0.6446580452252928</v>
      </c>
      <c r="BE58" s="31">
        <f t="shared" ref="BE58:BE67" si="173">(AE58-AI58)/AI58</f>
        <v>0.97858750413702822</v>
      </c>
    </row>
    <row r="59" spans="3:57" x14ac:dyDescent="0.35">
      <c r="C59" s="19"/>
      <c r="D59" s="121" t="s">
        <v>20</v>
      </c>
      <c r="E59" s="184">
        <f>SUM(E57:E58)</f>
        <v>22.02535</v>
      </c>
      <c r="F59" s="172">
        <f>SUM(F57:F58)</f>
        <v>5.5266600000000001E-3</v>
      </c>
      <c r="G59" s="172">
        <f>SUM(G57:G58)</f>
        <v>5.5266600000000001E-3</v>
      </c>
      <c r="H59" s="173">
        <f>G59/F59</f>
        <v>1</v>
      </c>
      <c r="I59" s="184">
        <f>SUM(I57:I58)</f>
        <v>22.457228000000001</v>
      </c>
      <c r="J59" s="172">
        <f>SUM(J57:J58)</f>
        <v>22.476652440000002</v>
      </c>
      <c r="K59" s="172">
        <f>SUM(K57:K58)</f>
        <v>17.002680210000001</v>
      </c>
      <c r="L59" s="173">
        <f>K59/J59</f>
        <v>0.75645963096095281</v>
      </c>
      <c r="M59" s="172">
        <f>SUM(M57:M58)</f>
        <v>22.192440000000001</v>
      </c>
      <c r="N59" s="172">
        <f>SUM(N57:N58)</f>
        <v>22.214686220000001</v>
      </c>
      <c r="O59" s="172">
        <f>SUM(O57:O58)</f>
        <v>19.046702750000001</v>
      </c>
      <c r="P59" s="173">
        <f>O59/N59</f>
        <v>0.85739238274057428</v>
      </c>
      <c r="Q59" s="172">
        <f>SUM(Q57:Q58)</f>
        <v>39.061379000000002</v>
      </c>
      <c r="R59" s="172">
        <f>SUM(R57:R58)</f>
        <v>44.636870710000004</v>
      </c>
      <c r="S59" s="172">
        <f>SUM(S57:S58)</f>
        <v>41.507442099999999</v>
      </c>
      <c r="T59" s="173">
        <f>S59/R59</f>
        <v>0.92989139784615504</v>
      </c>
      <c r="U59" s="44">
        <f>SUM(U57:U58)</f>
        <v>38.802996999999998</v>
      </c>
      <c r="V59" s="44">
        <f>SUM(V57:V58)</f>
        <v>38.802996999999998</v>
      </c>
      <c r="W59" s="44">
        <f>SUM(W57:W58)</f>
        <v>35.711653579999997</v>
      </c>
      <c r="X59" s="45">
        <f>W59/V59</f>
        <v>0.92033235422511306</v>
      </c>
      <c r="Y59" s="44">
        <f>SUM(Y57:Y58)</f>
        <v>38.547759999999997</v>
      </c>
      <c r="Z59" s="44">
        <f>SUM(Z57:Z58)</f>
        <v>38.547759999999997</v>
      </c>
      <c r="AA59" s="44">
        <f>SUM(AA57:AA58)</f>
        <v>35.49403796</v>
      </c>
      <c r="AB59" s="45">
        <f>AA59/Z59</f>
        <v>0.92078081735488659</v>
      </c>
      <c r="AC59" s="46">
        <f>SUM(AC57:AC58)</f>
        <v>36.401528999999996</v>
      </c>
      <c r="AD59" s="44">
        <f>SUM(AD57:AD58)</f>
        <v>36.401528999999996</v>
      </c>
      <c r="AE59" s="44">
        <f>SUM(AE57:AE58)</f>
        <v>35.279070740000002</v>
      </c>
      <c r="AF59" s="45">
        <f>AE59/AD59</f>
        <v>0.9691645298745557</v>
      </c>
      <c r="AG59" s="46">
        <f>SUM(AG57:AG58)</f>
        <v>22.133189999999999</v>
      </c>
      <c r="AH59" s="44">
        <f>SUM(AH57:AH58)</f>
        <v>22.133189999999999</v>
      </c>
      <c r="AI59" s="44">
        <f>SUM(AI57:AI58)</f>
        <v>17.830432399999999</v>
      </c>
      <c r="AJ59" s="47">
        <f>AI59/AH59</f>
        <v>0.80559704227000262</v>
      </c>
      <c r="AK59" s="90">
        <f t="shared" si="161"/>
        <v>-1.9231135739459969E-2</v>
      </c>
      <c r="AL59" s="98">
        <f t="shared" si="26"/>
        <v>-0.99975411551988203</v>
      </c>
      <c r="AM59" s="82">
        <f t="shared" si="27"/>
        <v>-0.99967495359956537</v>
      </c>
      <c r="AN59" s="90">
        <f t="shared" si="28"/>
        <v>1.1931450530000276E-2</v>
      </c>
      <c r="AO59" s="98">
        <f t="shared" si="29"/>
        <v>1.1792478966646482E-2</v>
      </c>
      <c r="AP59" s="82">
        <f t="shared" si="30"/>
        <v>-0.10731634586989079</v>
      </c>
      <c r="AQ59" s="90">
        <f t="shared" si="31"/>
        <v>-0.43185723166609147</v>
      </c>
      <c r="AR59" s="98">
        <f t="shared" si="32"/>
        <v>-0.50232429230252373</v>
      </c>
      <c r="AS59" s="82">
        <f t="shared" si="33"/>
        <v>-0.54112559612532707</v>
      </c>
      <c r="AT59" s="90">
        <f t="shared" si="162"/>
        <v>6.6588155548914065E-3</v>
      </c>
      <c r="AU59" s="98">
        <f t="shared" si="163"/>
        <v>0.15034595678266827</v>
      </c>
      <c r="AV59" s="82">
        <f t="shared" si="164"/>
        <v>0.16229403959176741</v>
      </c>
      <c r="AW59" s="216">
        <f t="shared" si="165"/>
        <v>6.6213185928313623E-3</v>
      </c>
      <c r="AX59" s="47">
        <f t="shared" si="166"/>
        <v>6.6213185928313623E-3</v>
      </c>
      <c r="AY59" s="45">
        <f t="shared" si="167"/>
        <v>6.1310471422056419E-3</v>
      </c>
      <c r="AZ59" s="90">
        <f t="shared" si="168"/>
        <v>5.8959913469568831E-2</v>
      </c>
      <c r="BA59" s="47">
        <f t="shared" si="169"/>
        <v>5.8959913469568831E-2</v>
      </c>
      <c r="BB59" s="45">
        <f t="shared" si="170"/>
        <v>6.093335665904173E-3</v>
      </c>
      <c r="BC59" s="107">
        <f t="shared" si="171"/>
        <v>0.6446580452252928</v>
      </c>
      <c r="BD59" s="47">
        <f t="shared" si="172"/>
        <v>0.6446580452252928</v>
      </c>
      <c r="BE59" s="45">
        <f t="shared" si="173"/>
        <v>0.97858750413702822</v>
      </c>
    </row>
    <row r="60" spans="3:57" x14ac:dyDescent="0.35">
      <c r="C60" s="21"/>
      <c r="D60" s="259" t="s">
        <v>71</v>
      </c>
      <c r="E60" s="263">
        <f>E67+E70</f>
        <v>216.33499800000001</v>
      </c>
      <c r="F60" s="161">
        <f>F67+F70</f>
        <v>197.45114525999998</v>
      </c>
      <c r="G60" s="161">
        <f>G67+G70</f>
        <v>120.30066973</v>
      </c>
      <c r="H60" s="162">
        <f>G60/F60</f>
        <v>0.60926802714458972</v>
      </c>
      <c r="I60" s="263">
        <f>I67+I70</f>
        <v>270.78868900000003</v>
      </c>
      <c r="J60" s="161">
        <f>J67+J70</f>
        <v>254.92764633000002</v>
      </c>
      <c r="K60" s="161">
        <f>K67+K70</f>
        <v>182.31363964000002</v>
      </c>
      <c r="L60" s="162">
        <f>K60/J60</f>
        <v>0.71515836851997505</v>
      </c>
      <c r="M60" s="161">
        <f>M67+M70</f>
        <v>211.55029300000001</v>
      </c>
      <c r="N60" s="177">
        <f>N67+N70</f>
        <v>210.34937779000001</v>
      </c>
      <c r="O60" s="177">
        <f>O67+O70</f>
        <v>146.26481999999999</v>
      </c>
      <c r="P60" s="178">
        <f>O60/N60</f>
        <v>0.69534229925805568</v>
      </c>
      <c r="Q60" s="177">
        <f>Q67+Q70</f>
        <v>262.419736</v>
      </c>
      <c r="R60" s="177">
        <f>R67+R70</f>
        <v>257.80797035000001</v>
      </c>
      <c r="S60" s="177">
        <f>S67+S70</f>
        <v>139.69592034999999</v>
      </c>
      <c r="T60" s="178">
        <f>S60/R60</f>
        <v>0.54186036281325545</v>
      </c>
      <c r="U60" s="48">
        <f>U67+U70</f>
        <v>328.18757100000005</v>
      </c>
      <c r="V60" s="48">
        <f>V67+V70</f>
        <v>268.86829452000001</v>
      </c>
      <c r="W60" s="48">
        <f>W67+W70</f>
        <v>177.92053534999999</v>
      </c>
      <c r="X60" s="91">
        <f>W60/V60</f>
        <v>0.66173862436117481</v>
      </c>
      <c r="Y60" s="48">
        <f>Y67+Y70</f>
        <v>300.80517700000001</v>
      </c>
      <c r="Z60" s="48">
        <f>Z67+Z70</f>
        <v>306.1982289799999</v>
      </c>
      <c r="AA60" s="48">
        <f>AA67+AA70</f>
        <v>193.83973619999995</v>
      </c>
      <c r="AB60" s="91">
        <f>AA60/Z60</f>
        <v>0.63305309389186926</v>
      </c>
      <c r="AC60" s="101">
        <f>AC67+AC70</f>
        <v>278.87633599999998</v>
      </c>
      <c r="AD60" s="48">
        <f>AD67+AD70</f>
        <v>288.05866548999995</v>
      </c>
      <c r="AE60" s="48">
        <f>AE67+AE70</f>
        <v>125.07894927000001</v>
      </c>
      <c r="AF60" s="91">
        <f>AE60/AD60</f>
        <v>0.43421345807193629</v>
      </c>
      <c r="AG60" s="101">
        <f>AG67+AG70</f>
        <v>298.76388800000001</v>
      </c>
      <c r="AH60" s="48">
        <f>AH67+AH70</f>
        <v>295.60481390999996</v>
      </c>
      <c r="AI60" s="48">
        <f>AI67+AI70</f>
        <v>213.23910898</v>
      </c>
      <c r="AJ60" s="131">
        <f>AI60/AH60</f>
        <v>0.72136548170329495</v>
      </c>
      <c r="AK60" s="132">
        <f t="shared" si="161"/>
        <v>-0.20109293043624882</v>
      </c>
      <c r="AL60" s="133">
        <f t="shared" si="26"/>
        <v>-0.22546201597765342</v>
      </c>
      <c r="AM60" s="207">
        <f t="shared" si="27"/>
        <v>-0.34014443479079248</v>
      </c>
      <c r="AN60" s="132">
        <f t="shared" si="28"/>
        <v>0.28002039212491198</v>
      </c>
      <c r="AO60" s="133">
        <f t="shared" si="29"/>
        <v>0.2119248890030197</v>
      </c>
      <c r="AP60" s="207">
        <f t="shared" si="30"/>
        <v>0.24646268077313491</v>
      </c>
      <c r="AQ60" s="132">
        <f t="shared" si="31"/>
        <v>-0.19384762661296173</v>
      </c>
      <c r="AR60" s="133">
        <f t="shared" si="32"/>
        <v>-0.18408504785779212</v>
      </c>
      <c r="AS60" s="207">
        <f t="shared" si="33"/>
        <v>4.7022845288122915E-2</v>
      </c>
      <c r="AT60" s="132">
        <f t="shared" si="162"/>
        <v>-0.20039709242980452</v>
      </c>
      <c r="AU60" s="133">
        <f t="shared" si="163"/>
        <v>-4.1136587672955499E-2</v>
      </c>
      <c r="AV60" s="207">
        <f t="shared" si="164"/>
        <v>-0.21484093966334844</v>
      </c>
      <c r="AW60" s="217">
        <f t="shared" si="165"/>
        <v>9.1030328244649961E-2</v>
      </c>
      <c r="AX60" s="131">
        <f t="shared" si="166"/>
        <v>-0.12191427293473402</v>
      </c>
      <c r="AY60" s="130">
        <f t="shared" si="167"/>
        <v>-8.212558045154808E-2</v>
      </c>
      <c r="AZ60" s="132">
        <f t="shared" si="168"/>
        <v>7.8632849651323722E-2</v>
      </c>
      <c r="BA60" s="131">
        <f t="shared" si="169"/>
        <v>6.29717681262731E-2</v>
      </c>
      <c r="BB60" s="130">
        <f t="shared" si="170"/>
        <v>0.54973908344537159</v>
      </c>
      <c r="BC60" s="168">
        <f t="shared" si="171"/>
        <v>-6.6566117254438825E-2</v>
      </c>
      <c r="BD60" s="131">
        <f t="shared" si="172"/>
        <v>-2.5527826560691646E-2</v>
      </c>
      <c r="BE60" s="130">
        <f t="shared" si="173"/>
        <v>-0.41343335250133995</v>
      </c>
    </row>
    <row r="61" spans="3:57" s="5" customFormat="1" ht="12" x14ac:dyDescent="0.3">
      <c r="C61" s="245"/>
      <c r="D61" s="122" t="s">
        <v>11</v>
      </c>
      <c r="E61" s="182">
        <v>35.439767000000003</v>
      </c>
      <c r="F61" s="163">
        <v>35.464275960000002</v>
      </c>
      <c r="G61" s="163">
        <v>30.09011052</v>
      </c>
      <c r="H61" s="175">
        <f t="shared" ref="H61:H68" si="174">G61/F61</f>
        <v>0.84846256424178801</v>
      </c>
      <c r="I61" s="182">
        <v>34.305249000000003</v>
      </c>
      <c r="J61" s="163">
        <v>33.527561540000001</v>
      </c>
      <c r="K61" s="163">
        <v>28.889409649999997</v>
      </c>
      <c r="L61" s="175">
        <f t="shared" ref="L61:L68" si="175">K61/J61</f>
        <v>0.86166152034449439</v>
      </c>
      <c r="M61" s="174">
        <v>29.525366999999999</v>
      </c>
      <c r="N61" s="163">
        <v>29.6416842</v>
      </c>
      <c r="O61" s="163">
        <v>26.032030379999995</v>
      </c>
      <c r="P61" s="175">
        <f t="shared" ref="P61:P68" si="176">O61/N61</f>
        <v>0.87822372724691511</v>
      </c>
      <c r="Q61" s="174">
        <v>28.918032</v>
      </c>
      <c r="R61" s="174">
        <v>28.925240509999998</v>
      </c>
      <c r="S61" s="174">
        <v>25.797381129999998</v>
      </c>
      <c r="T61" s="175">
        <f t="shared" ref="T61:T67" si="177">S61/R61</f>
        <v>0.89186401478948318</v>
      </c>
      <c r="U61" s="7">
        <v>29.331773999999999</v>
      </c>
      <c r="V61" s="7">
        <v>29.389964849999998</v>
      </c>
      <c r="W61" s="7">
        <v>26.670981980000001</v>
      </c>
      <c r="X61" s="12">
        <f t="shared" ref="X61:X67" si="178">W61/V61</f>
        <v>0.90748601150504615</v>
      </c>
      <c r="Y61" s="7">
        <v>28.900569000000001</v>
      </c>
      <c r="Z61" s="7">
        <v>28.93759403</v>
      </c>
      <c r="AA61" s="7">
        <v>26.90587184</v>
      </c>
      <c r="AB61" s="12">
        <f t="shared" ref="AB61:AB67" si="179">AA61/Z61</f>
        <v>0.92978952611285903</v>
      </c>
      <c r="AC61" s="9">
        <v>31.589580999999999</v>
      </c>
      <c r="AD61" s="7">
        <v>29.39793354</v>
      </c>
      <c r="AE61" s="7">
        <v>26.68854614</v>
      </c>
      <c r="AF61" s="12">
        <f t="shared" ref="AF61:AF67" si="180">AE61/AD61</f>
        <v>0.90783748809032783</v>
      </c>
      <c r="AG61" s="9">
        <v>29.328192000000001</v>
      </c>
      <c r="AH61" s="7">
        <v>27.319293450000004</v>
      </c>
      <c r="AI61" s="7">
        <v>26.534813370000002</v>
      </c>
      <c r="AJ61" s="15">
        <f t="shared" ref="AJ61:AJ67" si="181">AI61/AH61</f>
        <v>0.97128475956247684</v>
      </c>
      <c r="AK61" s="92">
        <f t="shared" si="161"/>
        <v>3.3071265566386059E-2</v>
      </c>
      <c r="AL61" s="87">
        <f t="shared" si="26"/>
        <v>5.7764845728175231E-2</v>
      </c>
      <c r="AM61" s="102">
        <f t="shared" si="27"/>
        <v>4.1561973212561033E-2</v>
      </c>
      <c r="AN61" s="92">
        <f t="shared" si="28"/>
        <v>0.16189068877619725</v>
      </c>
      <c r="AO61" s="87">
        <f t="shared" si="29"/>
        <v>0.1310950252954925</v>
      </c>
      <c r="AP61" s="102">
        <f t="shared" si="30"/>
        <v>0.10976398030770904</v>
      </c>
      <c r="AQ61" s="92">
        <f t="shared" si="31"/>
        <v>2.1001947850393107E-2</v>
      </c>
      <c r="AR61" s="87">
        <f t="shared" si="32"/>
        <v>2.4768806667391889E-2</v>
      </c>
      <c r="AS61" s="102">
        <f t="shared" si="33"/>
        <v>9.0958554598056136E-3</v>
      </c>
      <c r="AT61" s="92">
        <f t="shared" si="162"/>
        <v>-1.4105590749471859E-2</v>
      </c>
      <c r="AU61" s="87">
        <f t="shared" si="163"/>
        <v>-1.5812347594556585E-2</v>
      </c>
      <c r="AV61" s="102">
        <f t="shared" si="164"/>
        <v>-3.2754731365162978E-2</v>
      </c>
      <c r="AW61" s="124">
        <f t="shared" si="165"/>
        <v>1.4920294475863035E-2</v>
      </c>
      <c r="AX61" s="15">
        <f t="shared" si="166"/>
        <v>1.5632634127461312E-2</v>
      </c>
      <c r="AY61" s="12">
        <f t="shared" si="167"/>
        <v>-8.7300594233410689E-3</v>
      </c>
      <c r="AZ61" s="92">
        <f t="shared" si="168"/>
        <v>-8.5123382928060945E-2</v>
      </c>
      <c r="BA61" s="15">
        <f t="shared" si="169"/>
        <v>-1.5658907092011908E-2</v>
      </c>
      <c r="BB61" s="12">
        <f t="shared" si="170"/>
        <v>8.1430325526154704E-3</v>
      </c>
      <c r="BC61" s="14">
        <f t="shared" si="171"/>
        <v>7.7106321453432838E-2</v>
      </c>
      <c r="BD61" s="15">
        <f t="shared" si="172"/>
        <v>7.6086890526811793E-2</v>
      </c>
      <c r="BE61" s="12">
        <f t="shared" si="173"/>
        <v>5.793625448061621E-3</v>
      </c>
    </row>
    <row r="62" spans="3:57" x14ac:dyDescent="0.35">
      <c r="C62" s="246"/>
      <c r="D62" s="122" t="s">
        <v>12</v>
      </c>
      <c r="E62" s="182">
        <v>6.3881620000000003</v>
      </c>
      <c r="F62" s="163">
        <v>7.2895961299999996</v>
      </c>
      <c r="G62" s="163">
        <v>5.2924213499999997</v>
      </c>
      <c r="H62" s="175">
        <f t="shared" si="174"/>
        <v>0.72602394640483325</v>
      </c>
      <c r="I62" s="182">
        <v>7.4995190000000003</v>
      </c>
      <c r="J62" s="163">
        <v>7.1846816699999998</v>
      </c>
      <c r="K62" s="163">
        <v>5.0234376799999998</v>
      </c>
      <c r="L62" s="175">
        <f t="shared" si="175"/>
        <v>0.6991872306570821</v>
      </c>
      <c r="M62" s="174">
        <v>6.1047580000000004</v>
      </c>
      <c r="N62" s="163">
        <v>6.3102294400000005</v>
      </c>
      <c r="O62" s="163">
        <v>3.3648437300000005</v>
      </c>
      <c r="P62" s="175">
        <f t="shared" si="176"/>
        <v>0.53323635249624146</v>
      </c>
      <c r="Q62" s="174">
        <v>5.8451779999999998</v>
      </c>
      <c r="R62" s="174">
        <v>5.7042246199999997</v>
      </c>
      <c r="S62" s="174">
        <v>3.65907553</v>
      </c>
      <c r="T62" s="175">
        <f t="shared" si="177"/>
        <v>0.64146764437898307</v>
      </c>
      <c r="U62" s="7">
        <v>5.2982880000000003</v>
      </c>
      <c r="V62" s="7">
        <v>5.5184110999999998</v>
      </c>
      <c r="W62" s="7">
        <v>3.8728075199999998</v>
      </c>
      <c r="X62" s="12">
        <f t="shared" si="178"/>
        <v>0.70179757358055472</v>
      </c>
      <c r="Y62" s="7">
        <v>5.3799479999999997</v>
      </c>
      <c r="Z62" s="7">
        <v>5.23874291</v>
      </c>
      <c r="AA62" s="7">
        <v>3.7764447000000003</v>
      </c>
      <c r="AB62" s="12">
        <f t="shared" si="179"/>
        <v>0.72086849171226086</v>
      </c>
      <c r="AC62" s="9">
        <v>5.501398</v>
      </c>
      <c r="AD62" s="7">
        <v>5.1883059100000004</v>
      </c>
      <c r="AE62" s="7">
        <v>3.8313048600000004</v>
      </c>
      <c r="AF62" s="12">
        <f t="shared" si="180"/>
        <v>0.73845006953339032</v>
      </c>
      <c r="AG62" s="9">
        <v>5.1650799999999997</v>
      </c>
      <c r="AH62" s="7">
        <v>4.1431532100000004</v>
      </c>
      <c r="AI62" s="7">
        <v>3.3845349500000004</v>
      </c>
      <c r="AJ62" s="15">
        <f t="shared" si="181"/>
        <v>0.81689833285214186</v>
      </c>
      <c r="AK62" s="92">
        <f t="shared" si="161"/>
        <v>-0.14819043728004422</v>
      </c>
      <c r="AL62" s="87">
        <f t="shared" si="26"/>
        <v>1.4602520309017368E-2</v>
      </c>
      <c r="AM62" s="102">
        <f t="shared" si="27"/>
        <v>5.3545736432824606E-2</v>
      </c>
      <c r="AN62" s="92">
        <f t="shared" si="28"/>
        <v>0.22847113677561007</v>
      </c>
      <c r="AO62" s="87">
        <f t="shared" si="29"/>
        <v>0.13857693104737553</v>
      </c>
      <c r="AP62" s="102">
        <f t="shared" si="30"/>
        <v>0.49291856712763271</v>
      </c>
      <c r="AQ62" s="92">
        <f t="shared" si="31"/>
        <v>4.4409254944845239E-2</v>
      </c>
      <c r="AR62" s="87">
        <f t="shared" si="32"/>
        <v>0.10623789565986635</v>
      </c>
      <c r="AS62" s="102">
        <f t="shared" si="33"/>
        <v>-8.0411513123370665E-2</v>
      </c>
      <c r="AT62" s="92">
        <f t="shared" si="162"/>
        <v>0.10322013450382451</v>
      </c>
      <c r="AU62" s="87">
        <f t="shared" si="163"/>
        <v>3.3671561729063638E-2</v>
      </c>
      <c r="AV62" s="102">
        <f t="shared" si="164"/>
        <v>-5.5187867947539999E-2</v>
      </c>
      <c r="AW62" s="124">
        <f t="shared" si="165"/>
        <v>-1.5178585369226507E-2</v>
      </c>
      <c r="AX62" s="15">
        <f t="shared" si="166"/>
        <v>5.3384599092685725E-2</v>
      </c>
      <c r="AY62" s="12">
        <f t="shared" si="167"/>
        <v>2.5516809500745374E-2</v>
      </c>
      <c r="AZ62" s="92">
        <f t="shared" si="168"/>
        <v>-2.2076206811432346E-2</v>
      </c>
      <c r="BA62" s="15">
        <f t="shared" si="169"/>
        <v>9.7212849193773956E-3</v>
      </c>
      <c r="BB62" s="12">
        <f t="shared" si="170"/>
        <v>-1.4318923187960575E-2</v>
      </c>
      <c r="BC62" s="14">
        <f t="shared" si="171"/>
        <v>6.5113802690374659E-2</v>
      </c>
      <c r="BD62" s="15">
        <f t="shared" si="172"/>
        <v>0.25226021028558582</v>
      </c>
      <c r="BE62" s="12">
        <f t="shared" si="173"/>
        <v>0.13200333771113812</v>
      </c>
    </row>
    <row r="63" spans="3:57" x14ac:dyDescent="0.35">
      <c r="C63" s="246"/>
      <c r="D63" s="122" t="s">
        <v>13</v>
      </c>
      <c r="E63" s="182">
        <v>0.78728299999999996</v>
      </c>
      <c r="F63" s="163">
        <v>0.83719418999999995</v>
      </c>
      <c r="G63" s="163">
        <v>0.1239522</v>
      </c>
      <c r="H63" s="175">
        <f t="shared" si="174"/>
        <v>0.14805668921328755</v>
      </c>
      <c r="I63" s="182">
        <v>1.0126520000000001</v>
      </c>
      <c r="J63" s="163">
        <v>1.0631936599999998</v>
      </c>
      <c r="K63" s="163">
        <v>0.77567659000000011</v>
      </c>
      <c r="L63" s="175">
        <f t="shared" si="175"/>
        <v>0.7295722493303809</v>
      </c>
      <c r="M63" s="174">
        <v>1.2774399999999999</v>
      </c>
      <c r="N63" s="163">
        <v>4.1477337400000005</v>
      </c>
      <c r="O63" s="163">
        <v>3.86843191</v>
      </c>
      <c r="P63" s="175">
        <f t="shared" si="176"/>
        <v>0.93266158159901547</v>
      </c>
      <c r="Q63" s="174">
        <v>1.539005</v>
      </c>
      <c r="R63" s="174">
        <v>1.539005</v>
      </c>
      <c r="S63" s="174">
        <v>1.2215114100000002</v>
      </c>
      <c r="T63" s="175">
        <f t="shared" si="177"/>
        <v>0.79370204125392718</v>
      </c>
      <c r="U63" s="7">
        <v>1.8473869999999999</v>
      </c>
      <c r="V63" s="7">
        <v>1.8653869999999999</v>
      </c>
      <c r="W63" s="7">
        <v>1.5462237400000001</v>
      </c>
      <c r="X63" s="12">
        <f t="shared" si="178"/>
        <v>0.82890238861962695</v>
      </c>
      <c r="Y63" s="7">
        <v>2.0591249999999999</v>
      </c>
      <c r="Z63" s="7">
        <v>2.0591249999999999</v>
      </c>
      <c r="AA63" s="7">
        <v>1.70121894</v>
      </c>
      <c r="AB63" s="12">
        <f t="shared" si="179"/>
        <v>0.82618536514296126</v>
      </c>
      <c r="AC63" s="9">
        <v>4.1888550000000002</v>
      </c>
      <c r="AD63" s="7">
        <v>4.2076719999999996</v>
      </c>
      <c r="AE63" s="7">
        <v>1.9143957899999999</v>
      </c>
      <c r="AF63" s="12">
        <f t="shared" si="180"/>
        <v>0.45497742932433899</v>
      </c>
      <c r="AG63" s="9">
        <v>0.26696599999999998</v>
      </c>
      <c r="AH63" s="7">
        <v>5.55668658</v>
      </c>
      <c r="AI63" s="7">
        <v>5.55668658</v>
      </c>
      <c r="AJ63" s="15">
        <f t="shared" si="181"/>
        <v>1</v>
      </c>
      <c r="AK63" s="92">
        <f t="shared" si="161"/>
        <v>-0.22255325620252578</v>
      </c>
      <c r="AL63" s="87">
        <f t="shared" si="26"/>
        <v>-0.21256660804391922</v>
      </c>
      <c r="AM63" s="102">
        <f t="shared" si="27"/>
        <v>-0.8402011848778369</v>
      </c>
      <c r="AN63" s="92">
        <f t="shared" si="28"/>
        <v>-0.20728018537074133</v>
      </c>
      <c r="AO63" s="87">
        <f t="shared" si="29"/>
        <v>-0.74366877754308325</v>
      </c>
      <c r="AP63" s="102">
        <f t="shared" si="30"/>
        <v>-0.79948552590654232</v>
      </c>
      <c r="AQ63" s="92">
        <f t="shared" si="31"/>
        <v>-0.16995721261464392</v>
      </c>
      <c r="AR63" s="87">
        <f t="shared" si="32"/>
        <v>1.6950748957930615</v>
      </c>
      <c r="AS63" s="102">
        <f t="shared" si="33"/>
        <v>2.166922452242996</v>
      </c>
      <c r="AT63" s="92">
        <f t="shared" si="162"/>
        <v>-0.16692874855133222</v>
      </c>
      <c r="AU63" s="87">
        <f t="shared" si="163"/>
        <v>-0.17496744643336742</v>
      </c>
      <c r="AV63" s="102">
        <f t="shared" si="164"/>
        <v>-0.21000345655021432</v>
      </c>
      <c r="AW63" s="124">
        <f t="shared" si="165"/>
        <v>-0.102829114308262</v>
      </c>
      <c r="AX63" s="15">
        <f t="shared" si="166"/>
        <v>-9.4087537182055481E-2</v>
      </c>
      <c r="AY63" s="12">
        <f t="shared" si="167"/>
        <v>-9.1108320249479402E-2</v>
      </c>
      <c r="AZ63" s="92">
        <f t="shared" si="168"/>
        <v>-0.50842772070171927</v>
      </c>
      <c r="BA63" s="15">
        <f t="shared" si="169"/>
        <v>-0.51062606591008042</v>
      </c>
      <c r="BB63" s="12">
        <f t="shared" si="170"/>
        <v>-0.11135463790379521</v>
      </c>
      <c r="BC63" s="14">
        <f t="shared" si="171"/>
        <v>14.690593558730328</v>
      </c>
      <c r="BD63" s="15">
        <f t="shared" si="172"/>
        <v>-0.24277319956383078</v>
      </c>
      <c r="BE63" s="12">
        <f t="shared" si="173"/>
        <v>-0.65547889692205752</v>
      </c>
    </row>
    <row r="64" spans="3:57" x14ac:dyDescent="0.35">
      <c r="C64" s="246"/>
      <c r="D64" s="122" t="s">
        <v>14</v>
      </c>
      <c r="E64" s="182">
        <v>14.227053</v>
      </c>
      <c r="F64" s="163">
        <v>28.262364219999998</v>
      </c>
      <c r="G64" s="163">
        <v>13.737355750000001</v>
      </c>
      <c r="H64" s="175">
        <f t="shared" si="174"/>
        <v>0.48606534269623114</v>
      </c>
      <c r="I64" s="182">
        <v>11.821325999999999</v>
      </c>
      <c r="J64" s="163">
        <v>11.87372714</v>
      </c>
      <c r="K64" s="163">
        <v>11.314250879999999</v>
      </c>
      <c r="L64" s="175">
        <f t="shared" si="175"/>
        <v>0.9528811590999724</v>
      </c>
      <c r="M64" s="174">
        <v>12.829382000000001</v>
      </c>
      <c r="N64" s="163">
        <v>12.850861829999999</v>
      </c>
      <c r="O64" s="163">
        <v>12.80226094</v>
      </c>
      <c r="P64" s="175">
        <f t="shared" si="176"/>
        <v>0.99621808321940386</v>
      </c>
      <c r="Q64" s="174">
        <v>12.75939</v>
      </c>
      <c r="R64" s="174">
        <v>11.95967212</v>
      </c>
      <c r="S64" s="174">
        <v>11.95967212</v>
      </c>
      <c r="T64" s="175">
        <f t="shared" si="177"/>
        <v>1</v>
      </c>
      <c r="U64" s="7">
        <v>11.142695</v>
      </c>
      <c r="V64" s="7">
        <v>11.614355540000002</v>
      </c>
      <c r="W64" s="7">
        <v>10.84503514</v>
      </c>
      <c r="X64" s="12">
        <f t="shared" si="178"/>
        <v>0.93376124939946503</v>
      </c>
      <c r="Y64" s="7">
        <v>21.295024000000002</v>
      </c>
      <c r="Z64" s="7">
        <v>21.695562980000002</v>
      </c>
      <c r="AA64" s="7">
        <v>21.058750499999999</v>
      </c>
      <c r="AB64" s="12">
        <f t="shared" si="179"/>
        <v>0.97064780109246085</v>
      </c>
      <c r="AC64" s="9">
        <v>10.069858</v>
      </c>
      <c r="AD64" s="7">
        <v>12.343469130000001</v>
      </c>
      <c r="AE64" s="7">
        <v>2.2833217700000001</v>
      </c>
      <c r="AF64" s="12">
        <f t="shared" si="180"/>
        <v>0.1849821752663143</v>
      </c>
      <c r="AG64" s="9">
        <v>9.6091750000000005</v>
      </c>
      <c r="AH64" s="7">
        <v>11.70106844</v>
      </c>
      <c r="AI64" s="7">
        <v>11.319962039999998</v>
      </c>
      <c r="AJ64" s="15">
        <f t="shared" si="181"/>
        <v>0.96742977772036676</v>
      </c>
      <c r="AK64" s="92">
        <f t="shared" si="161"/>
        <v>0.20350737303074129</v>
      </c>
      <c r="AL64" s="87">
        <f t="shared" si="26"/>
        <v>1.3802436999575518</v>
      </c>
      <c r="AM64" s="102">
        <f t="shared" si="27"/>
        <v>0.21416396858260239</v>
      </c>
      <c r="AN64" s="92">
        <f t="shared" si="28"/>
        <v>-7.85740108136153E-2</v>
      </c>
      <c r="AO64" s="87">
        <f t="shared" si="29"/>
        <v>-7.6036510463360865E-2</v>
      </c>
      <c r="AP64" s="102">
        <f t="shared" si="30"/>
        <v>-0.1162302554973544</v>
      </c>
      <c r="AQ64" s="92">
        <f t="shared" si="31"/>
        <v>5.4855286969048636E-3</v>
      </c>
      <c r="AR64" s="87">
        <f t="shared" si="32"/>
        <v>7.4516232640665314E-2</v>
      </c>
      <c r="AS64" s="102">
        <f t="shared" si="33"/>
        <v>7.0452501669418632E-2</v>
      </c>
      <c r="AT64" s="92">
        <f t="shared" si="162"/>
        <v>0.14509012406783098</v>
      </c>
      <c r="AU64" s="87">
        <f t="shared" si="163"/>
        <v>2.9731876108900192E-2</v>
      </c>
      <c r="AV64" s="102">
        <f t="shared" si="164"/>
        <v>0.10277854941095195</v>
      </c>
      <c r="AW64" s="124">
        <f t="shared" si="165"/>
        <v>-0.47674653947325918</v>
      </c>
      <c r="AX64" s="15">
        <f t="shared" si="166"/>
        <v>-0.46466678229522485</v>
      </c>
      <c r="AY64" s="12">
        <f t="shared" si="167"/>
        <v>-0.4850105119009791</v>
      </c>
      <c r="AZ64" s="92">
        <f t="shared" si="168"/>
        <v>1.1147293238891751</v>
      </c>
      <c r="BA64" s="15">
        <f t="shared" si="169"/>
        <v>0.75765522249092387</v>
      </c>
      <c r="BB64" s="12">
        <f t="shared" si="170"/>
        <v>8.2228571446590273</v>
      </c>
      <c r="BC64" s="14">
        <f t="shared" si="171"/>
        <v>4.794199293903998E-2</v>
      </c>
      <c r="BD64" s="15">
        <f t="shared" si="172"/>
        <v>5.4901028337203756E-2</v>
      </c>
      <c r="BE64" s="12">
        <f t="shared" si="173"/>
        <v>-0.79829245346126609</v>
      </c>
    </row>
    <row r="65" spans="3:57" x14ac:dyDescent="0.35">
      <c r="C65" s="246"/>
      <c r="D65" s="122" t="s">
        <v>15</v>
      </c>
      <c r="E65" s="182">
        <v>26.740214000000002</v>
      </c>
      <c r="F65" s="163">
        <v>26.897179099999999</v>
      </c>
      <c r="G65" s="163">
        <v>17.297950369999999</v>
      </c>
      <c r="H65" s="175">
        <f t="shared" si="174"/>
        <v>0.64311392305076331</v>
      </c>
      <c r="I65" s="182">
        <v>23.379984</v>
      </c>
      <c r="J65" s="163">
        <v>23.777076610000002</v>
      </c>
      <c r="K65" s="163">
        <v>17.202847650000006</v>
      </c>
      <c r="L65" s="175">
        <f t="shared" si="175"/>
        <v>0.72350558195892545</v>
      </c>
      <c r="M65" s="174">
        <v>26.146456000000001</v>
      </c>
      <c r="N65" s="163">
        <v>35.247388009999995</v>
      </c>
      <c r="O65" s="163">
        <v>17.677483729999995</v>
      </c>
      <c r="P65" s="175">
        <f t="shared" si="176"/>
        <v>0.50152606272512268</v>
      </c>
      <c r="Q65" s="174">
        <v>25.156683999999998</v>
      </c>
      <c r="R65" s="174">
        <v>25.59038541</v>
      </c>
      <c r="S65" s="174">
        <v>10.717934889999999</v>
      </c>
      <c r="T65" s="175">
        <f t="shared" si="177"/>
        <v>0.41882663032545547</v>
      </c>
      <c r="U65" s="7">
        <v>26.369081000000001</v>
      </c>
      <c r="V65" s="7">
        <v>28.899943780000001</v>
      </c>
      <c r="W65" s="7">
        <v>16.359286220000005</v>
      </c>
      <c r="X65" s="12">
        <f t="shared" si="178"/>
        <v>0.56606636831319135</v>
      </c>
      <c r="Y65" s="7">
        <v>31.95561</v>
      </c>
      <c r="Z65" s="7">
        <v>31.78172812</v>
      </c>
      <c r="AA65" s="7">
        <v>12.89031832</v>
      </c>
      <c r="AB65" s="12">
        <f t="shared" si="179"/>
        <v>0.40558896833203417</v>
      </c>
      <c r="AC65" s="9">
        <v>20.390070999999999</v>
      </c>
      <c r="AD65" s="7">
        <v>22.413886000000002</v>
      </c>
      <c r="AE65" s="7">
        <v>13.276760299999999</v>
      </c>
      <c r="AF65" s="12">
        <f t="shared" si="180"/>
        <v>0.59234531218727526</v>
      </c>
      <c r="AG65" s="9">
        <v>17.164808000000001</v>
      </c>
      <c r="AH65" s="7">
        <v>17.116284759999999</v>
      </c>
      <c r="AI65" s="7">
        <v>9.4909289699999988</v>
      </c>
      <c r="AJ65" s="15">
        <f t="shared" si="181"/>
        <v>0.55449702450498373</v>
      </c>
      <c r="AK65" s="92">
        <f t="shared" si="161"/>
        <v>0.14372251067408778</v>
      </c>
      <c r="AL65" s="87">
        <f t="shared" si="26"/>
        <v>0.13122313315371015</v>
      </c>
      <c r="AM65" s="102">
        <f t="shared" si="27"/>
        <v>5.5283126337512343E-3</v>
      </c>
      <c r="AN65" s="92">
        <f t="shared" si="28"/>
        <v>-0.10580676784647221</v>
      </c>
      <c r="AO65" s="87">
        <f t="shared" si="29"/>
        <v>-0.32542301848709371</v>
      </c>
      <c r="AP65" s="102">
        <f t="shared" si="30"/>
        <v>-2.6849753463186431E-2</v>
      </c>
      <c r="AQ65" s="92">
        <f t="shared" si="31"/>
        <v>3.9344295138421352E-2</v>
      </c>
      <c r="AR65" s="87">
        <f t="shared" si="32"/>
        <v>0.37736839228010655</v>
      </c>
      <c r="AS65" s="102">
        <f t="shared" si="33"/>
        <v>0.64933673430815153</v>
      </c>
      <c r="AT65" s="92">
        <f t="shared" si="162"/>
        <v>-4.5977977010272099E-2</v>
      </c>
      <c r="AU65" s="87">
        <f t="shared" si="163"/>
        <v>-0.11451781343223087</v>
      </c>
      <c r="AV65" s="102">
        <f t="shared" si="164"/>
        <v>-0.34484092118292947</v>
      </c>
      <c r="AW65" s="124">
        <f t="shared" si="165"/>
        <v>-0.17482154150710935</v>
      </c>
      <c r="AX65" s="15">
        <f t="shared" si="166"/>
        <v>-9.0674249339717766E-2</v>
      </c>
      <c r="AY65" s="12">
        <f t="shared" si="167"/>
        <v>0.2691142153268411</v>
      </c>
      <c r="AZ65" s="92">
        <f t="shared" si="168"/>
        <v>0.56721425835152817</v>
      </c>
      <c r="BA65" s="15">
        <f t="shared" si="169"/>
        <v>0.41794814696568006</v>
      </c>
      <c r="BB65" s="12">
        <f t="shared" si="170"/>
        <v>-2.9106647349805583E-2</v>
      </c>
      <c r="BC65" s="14">
        <f t="shared" si="171"/>
        <v>0.1878997423099634</v>
      </c>
      <c r="BD65" s="15">
        <f t="shared" si="172"/>
        <v>0.30950649129069541</v>
      </c>
      <c r="BE65" s="12">
        <f t="shared" si="173"/>
        <v>0.39888943874373989</v>
      </c>
    </row>
    <row r="66" spans="3:57" x14ac:dyDescent="0.35">
      <c r="C66" s="246"/>
      <c r="D66" s="122" t="s">
        <v>16</v>
      </c>
      <c r="E66" s="182">
        <v>110.727169</v>
      </c>
      <c r="F66" s="163">
        <v>98.695008999999999</v>
      </c>
      <c r="G66" s="163">
        <v>53.753352880000001</v>
      </c>
      <c r="H66" s="175">
        <f t="shared" si="174"/>
        <v>0.5446410454251035</v>
      </c>
      <c r="I66" s="182">
        <v>170.31273100000001</v>
      </c>
      <c r="J66" s="163">
        <v>155.02475327000002</v>
      </c>
      <c r="K66" s="163">
        <v>102.10533698000002</v>
      </c>
      <c r="L66" s="175">
        <f t="shared" si="175"/>
        <v>0.65863892588925776</v>
      </c>
      <c r="M66" s="174">
        <v>113.47445</v>
      </c>
      <c r="N66" s="163">
        <v>99.936794350000014</v>
      </c>
      <c r="O66" s="163">
        <v>63.473066559999999</v>
      </c>
      <c r="P66" s="175">
        <f t="shared" si="176"/>
        <v>0.63513210497530825</v>
      </c>
      <c r="Q66" s="174">
        <v>149.14006800000001</v>
      </c>
      <c r="R66" s="174">
        <v>139.45257198000002</v>
      </c>
      <c r="S66" s="174">
        <v>44.832903169999994</v>
      </c>
      <c r="T66" s="175">
        <f t="shared" si="177"/>
        <v>0.32149212118102655</v>
      </c>
      <c r="U66" s="7">
        <v>215.39534900000001</v>
      </c>
      <c r="V66" s="7">
        <v>152.77723524999999</v>
      </c>
      <c r="W66" s="7">
        <v>82.914547170000006</v>
      </c>
      <c r="X66" s="12">
        <f t="shared" si="178"/>
        <v>0.54271532688964541</v>
      </c>
      <c r="Y66" s="7">
        <v>172.66714099999999</v>
      </c>
      <c r="Z66" s="7">
        <v>177.93771593999995</v>
      </c>
      <c r="AA66" s="7">
        <v>92.013093939999919</v>
      </c>
      <c r="AB66" s="12">
        <f t="shared" si="179"/>
        <v>0.51710843569008413</v>
      </c>
      <c r="AC66" s="9">
        <v>170.73504399999999</v>
      </c>
      <c r="AD66" s="7">
        <v>178.10586990999994</v>
      </c>
      <c r="AE66" s="7">
        <v>41.805549670000005</v>
      </c>
      <c r="AF66" s="12">
        <f t="shared" si="180"/>
        <v>0.2347230312573364</v>
      </c>
      <c r="AG66" s="9">
        <v>215.09647699999999</v>
      </c>
      <c r="AH66" s="7">
        <v>207.63513746999996</v>
      </c>
      <c r="AI66" s="7">
        <v>139.12175066999998</v>
      </c>
      <c r="AJ66" s="15">
        <f t="shared" si="181"/>
        <v>0.6700299013219807</v>
      </c>
      <c r="AK66" s="92">
        <f t="shared" si="161"/>
        <v>-0.34985970602514738</v>
      </c>
      <c r="AL66" s="87">
        <f t="shared" si="26"/>
        <v>-0.36335967696650934</v>
      </c>
      <c r="AM66" s="102">
        <f t="shared" si="27"/>
        <v>-0.47355001736560559</v>
      </c>
      <c r="AN66" s="92">
        <f t="shared" si="28"/>
        <v>0.50089056170794399</v>
      </c>
      <c r="AO66" s="87">
        <f t="shared" si="29"/>
        <v>0.5512279964381307</v>
      </c>
      <c r="AP66" s="102">
        <f t="shared" si="30"/>
        <v>0.60864036533482424</v>
      </c>
      <c r="AQ66" s="92">
        <f t="shared" si="31"/>
        <v>-0.23914175766635701</v>
      </c>
      <c r="AR66" s="87">
        <f t="shared" si="32"/>
        <v>-0.2833635627435202</v>
      </c>
      <c r="AS66" s="102">
        <f t="shared" si="33"/>
        <v>0.41576971536550189</v>
      </c>
      <c r="AT66" s="92">
        <f t="shared" si="162"/>
        <v>-0.30759847558268305</v>
      </c>
      <c r="AU66" s="87">
        <f t="shared" si="163"/>
        <v>-8.7216287480238158E-2</v>
      </c>
      <c r="AV66" s="102">
        <f t="shared" si="164"/>
        <v>-0.45928784875253642</v>
      </c>
      <c r="AW66" s="124">
        <f t="shared" si="165"/>
        <v>0.24745998429429039</v>
      </c>
      <c r="AX66" s="15">
        <f t="shared" si="166"/>
        <v>-0.1414004926222836</v>
      </c>
      <c r="AY66" s="12">
        <f t="shared" si="167"/>
        <v>-9.8883173909279823E-2</v>
      </c>
      <c r="AZ66" s="92">
        <f t="shared" si="168"/>
        <v>1.1316346982638193E-2</v>
      </c>
      <c r="BA66" s="15">
        <f t="shared" si="169"/>
        <v>-9.4412368376720459E-4</v>
      </c>
      <c r="BB66" s="12">
        <f t="shared" si="170"/>
        <v>1.2009779722147571</v>
      </c>
      <c r="BC66" s="14">
        <f t="shared" si="171"/>
        <v>-0.20623970052284959</v>
      </c>
      <c r="BD66" s="15">
        <f t="shared" si="172"/>
        <v>-0.14221710217167141</v>
      </c>
      <c r="BE66" s="12">
        <f t="shared" si="173"/>
        <v>-0.69950385566119178</v>
      </c>
    </row>
    <row r="67" spans="3:57" x14ac:dyDescent="0.35">
      <c r="C67" s="246"/>
      <c r="D67" s="121" t="s">
        <v>17</v>
      </c>
      <c r="E67" s="184">
        <f>SUM(E61:E66)</f>
        <v>194.30964800000001</v>
      </c>
      <c r="F67" s="172">
        <f>SUM(F61:F66)</f>
        <v>197.44561859999999</v>
      </c>
      <c r="G67" s="172">
        <f>SUM(G61:G66)</f>
        <v>120.29514306999999</v>
      </c>
      <c r="H67" s="173">
        <f t="shared" si="174"/>
        <v>0.60925709024570884</v>
      </c>
      <c r="I67" s="184">
        <f>SUM(I61:I66)</f>
        <v>248.33146100000002</v>
      </c>
      <c r="J67" s="172">
        <f>SUM(J61:J66)</f>
        <v>232.45099389000001</v>
      </c>
      <c r="K67" s="172">
        <f>SUM(K61:K66)</f>
        <v>165.31095943000003</v>
      </c>
      <c r="L67" s="173">
        <f t="shared" si="175"/>
        <v>0.71116477784658627</v>
      </c>
      <c r="M67" s="172">
        <f>SUM(M61:M66)</f>
        <v>189.35785300000001</v>
      </c>
      <c r="N67" s="172">
        <f>SUM(N61:N66)</f>
        <v>188.13469157</v>
      </c>
      <c r="O67" s="172">
        <f>SUM(O61:O66)</f>
        <v>127.21811724999998</v>
      </c>
      <c r="P67" s="173">
        <f t="shared" si="176"/>
        <v>0.67620764776742648</v>
      </c>
      <c r="Q67" s="172">
        <f>SUM(Q61:Q66)</f>
        <v>223.35835700000001</v>
      </c>
      <c r="R67" s="172">
        <f>SUM(R61:R66)</f>
        <v>213.17109964000002</v>
      </c>
      <c r="S67" s="172">
        <f>SUM(S61:S66)</f>
        <v>98.188478249999989</v>
      </c>
      <c r="T67" s="173">
        <f t="shared" si="177"/>
        <v>0.46060877115058813</v>
      </c>
      <c r="U67" s="44">
        <f>SUM(U61:U66)</f>
        <v>289.38457400000004</v>
      </c>
      <c r="V67" s="44">
        <f>SUM(V61:V66)</f>
        <v>230.06529752</v>
      </c>
      <c r="W67" s="44">
        <f>SUM(W61:W66)</f>
        <v>142.20888177</v>
      </c>
      <c r="X67" s="45">
        <f t="shared" si="178"/>
        <v>0.61812399915566374</v>
      </c>
      <c r="Y67" s="44">
        <f>SUM(Y61:Y66)</f>
        <v>262.25741700000003</v>
      </c>
      <c r="Z67" s="44">
        <f>SUM(Z61:Z66)</f>
        <v>267.65046897999991</v>
      </c>
      <c r="AA67" s="44">
        <f>SUM(AA61:AA66)</f>
        <v>158.34569823999993</v>
      </c>
      <c r="AB67" s="45">
        <f t="shared" si="179"/>
        <v>0.59161375223232748</v>
      </c>
      <c r="AC67" s="46">
        <f>SUM(AC61:AC66)</f>
        <v>242.47480699999997</v>
      </c>
      <c r="AD67" s="44">
        <f>SUM(AD61:AD66)</f>
        <v>251.65713648999994</v>
      </c>
      <c r="AE67" s="44">
        <f>SUM(AE61:AE66)</f>
        <v>89.799878530000001</v>
      </c>
      <c r="AF67" s="45">
        <f t="shared" si="180"/>
        <v>0.35683422207884957</v>
      </c>
      <c r="AG67" s="46">
        <f>SUM(AG61:AG66)</f>
        <v>276.630698</v>
      </c>
      <c r="AH67" s="44">
        <f>SUM(AH61:AH66)</f>
        <v>273.47162390999995</v>
      </c>
      <c r="AI67" s="44">
        <f>SUM(AI61:AI66)</f>
        <v>195.40867657999999</v>
      </c>
      <c r="AJ67" s="47">
        <f t="shared" si="181"/>
        <v>0.71454827300220869</v>
      </c>
      <c r="AK67" s="90">
        <f t="shared" si="161"/>
        <v>-0.21753914217095516</v>
      </c>
      <c r="AL67" s="98">
        <f t="shared" si="26"/>
        <v>-0.15059249566627017</v>
      </c>
      <c r="AM67" s="82">
        <f t="shared" si="27"/>
        <v>-0.27230993344432025</v>
      </c>
      <c r="AN67" s="90">
        <f t="shared" si="28"/>
        <v>0.3114399908199213</v>
      </c>
      <c r="AO67" s="98">
        <f t="shared" si="29"/>
        <v>0.23555624935612191</v>
      </c>
      <c r="AP67" s="82">
        <f t="shared" si="30"/>
        <v>0.29942938162763966</v>
      </c>
      <c r="AQ67" s="90">
        <f t="shared" si="31"/>
        <v>-0.15222400655463275</v>
      </c>
      <c r="AR67" s="98">
        <f t="shared" si="32"/>
        <v>-0.11744747816322715</v>
      </c>
      <c r="AS67" s="82">
        <f t="shared" si="33"/>
        <v>0.29565219379494756</v>
      </c>
      <c r="AT67" s="90">
        <f>(Q67-U67)/U67</f>
        <v>-0.22816080376143347</v>
      </c>
      <c r="AU67" s="98">
        <f t="shared" si="163"/>
        <v>-7.3432186697045584E-2</v>
      </c>
      <c r="AV67" s="82">
        <f t="shared" si="164"/>
        <v>-0.30954749782222418</v>
      </c>
      <c r="AW67" s="216">
        <f t="shared" si="165"/>
        <v>0.10343713939651898</v>
      </c>
      <c r="AX67" s="47">
        <f t="shared" si="166"/>
        <v>-0.14042632394120128</v>
      </c>
      <c r="AY67" s="45">
        <f t="shared" si="167"/>
        <v>-0.10190877712094097</v>
      </c>
      <c r="AZ67" s="90">
        <f t="shared" si="168"/>
        <v>8.1586249081951279E-2</v>
      </c>
      <c r="BA67" s="47">
        <f t="shared" si="169"/>
        <v>6.3552072129039336E-2</v>
      </c>
      <c r="BB67" s="45">
        <f t="shared" si="170"/>
        <v>0.76331751035832862</v>
      </c>
      <c r="BC67" s="107">
        <f t="shared" si="171"/>
        <v>-0.12347107984378518</v>
      </c>
      <c r="BD67" s="47">
        <f t="shared" si="172"/>
        <v>-7.97687420292615E-2</v>
      </c>
      <c r="BE67" s="45">
        <f t="shared" si="173"/>
        <v>-0.54045091496622422</v>
      </c>
    </row>
    <row r="68" spans="3:57" x14ac:dyDescent="0.35">
      <c r="C68" s="246"/>
      <c r="D68" s="122" t="s">
        <v>18</v>
      </c>
      <c r="E68" s="182">
        <v>0</v>
      </c>
      <c r="F68" s="174">
        <v>5.5266600000000001E-3</v>
      </c>
      <c r="G68" s="174">
        <v>5.5266600000000001E-3</v>
      </c>
      <c r="H68" s="175">
        <f t="shared" si="174"/>
        <v>1</v>
      </c>
      <c r="I68" s="182">
        <v>0</v>
      </c>
      <c r="J68" s="174">
        <v>1.9424440000000001E-2</v>
      </c>
      <c r="K68" s="174">
        <v>1.9424440000000001E-2</v>
      </c>
      <c r="L68" s="175">
        <f t="shared" si="175"/>
        <v>1</v>
      </c>
      <c r="M68" s="174">
        <v>0</v>
      </c>
      <c r="N68" s="174">
        <v>2.2246220000000001E-2</v>
      </c>
      <c r="O68" s="174">
        <v>2.2246220000000001E-2</v>
      </c>
      <c r="P68" s="175">
        <f t="shared" si="176"/>
        <v>1</v>
      </c>
      <c r="Q68" s="174">
        <v>0</v>
      </c>
      <c r="R68" s="174">
        <v>0</v>
      </c>
      <c r="S68" s="174">
        <v>0</v>
      </c>
      <c r="T68" s="176">
        <v>0</v>
      </c>
      <c r="U68" s="7">
        <v>0</v>
      </c>
      <c r="V68" s="7">
        <v>0</v>
      </c>
      <c r="W68" s="7">
        <v>0</v>
      </c>
      <c r="X68" s="17">
        <v>0</v>
      </c>
      <c r="Y68" s="7">
        <v>0</v>
      </c>
      <c r="Z68" s="7">
        <v>0</v>
      </c>
      <c r="AA68" s="7">
        <v>0</v>
      </c>
      <c r="AB68" s="17">
        <v>0</v>
      </c>
      <c r="AC68" s="9">
        <v>0</v>
      </c>
      <c r="AD68" s="7">
        <v>0</v>
      </c>
      <c r="AE68" s="7">
        <v>0</v>
      </c>
      <c r="AF68" s="17">
        <v>0</v>
      </c>
      <c r="AG68" s="9">
        <v>0</v>
      </c>
      <c r="AH68" s="7">
        <v>0</v>
      </c>
      <c r="AI68" s="7">
        <v>0</v>
      </c>
      <c r="AJ68" s="18">
        <v>0</v>
      </c>
      <c r="AK68" s="156">
        <v>0</v>
      </c>
      <c r="AL68" s="87">
        <f t="shared" ref="AL68" si="182">(F68-J68)/J68</f>
        <v>-0.71547905628167408</v>
      </c>
      <c r="AM68" s="102">
        <f t="shared" ref="AM68" si="183">(G68-K68)/K68</f>
        <v>-0.71547905628167408</v>
      </c>
      <c r="AN68" s="156">
        <v>0</v>
      </c>
      <c r="AO68" s="87">
        <f t="shared" ref="AO68" si="184">(J68-N68)/N68</f>
        <v>-0.12684312211243076</v>
      </c>
      <c r="AP68" s="102">
        <f t="shared" ref="AP68" si="185">(K68-O68)/O68</f>
        <v>-0.12684312211243076</v>
      </c>
      <c r="AQ68" s="30">
        <v>0</v>
      </c>
      <c r="AR68" s="33">
        <v>0</v>
      </c>
      <c r="AS68" s="208">
        <v>0</v>
      </c>
      <c r="AT68" s="30">
        <v>0</v>
      </c>
      <c r="AU68" s="33">
        <v>0</v>
      </c>
      <c r="AV68" s="208">
        <v>0</v>
      </c>
      <c r="AW68" s="150">
        <v>0</v>
      </c>
      <c r="AX68" s="18">
        <v>0</v>
      </c>
      <c r="AY68" s="17">
        <v>0</v>
      </c>
      <c r="AZ68" s="30">
        <v>0</v>
      </c>
      <c r="BA68" s="29">
        <v>0</v>
      </c>
      <c r="BB68" s="32">
        <v>0</v>
      </c>
      <c r="BC68" s="7">
        <v>0</v>
      </c>
      <c r="BD68" s="16">
        <v>0</v>
      </c>
      <c r="BE68" s="17">
        <v>0</v>
      </c>
    </row>
    <row r="69" spans="3:57" x14ac:dyDescent="0.35">
      <c r="C69" s="19"/>
      <c r="D69" s="122" t="s">
        <v>19</v>
      </c>
      <c r="E69" s="182">
        <v>22.02535</v>
      </c>
      <c r="F69" s="163">
        <v>0</v>
      </c>
      <c r="G69" s="163">
        <v>0</v>
      </c>
      <c r="H69" s="176">
        <v>0</v>
      </c>
      <c r="I69" s="182">
        <v>22.457228000000001</v>
      </c>
      <c r="J69" s="163">
        <v>22.457228000000001</v>
      </c>
      <c r="K69" s="163">
        <v>16.98325577</v>
      </c>
      <c r="L69" s="175">
        <f>K69/J69</f>
        <v>0.75624898006111885</v>
      </c>
      <c r="M69" s="174">
        <v>22.192440000000001</v>
      </c>
      <c r="N69" s="163">
        <v>22.192440000000001</v>
      </c>
      <c r="O69" s="163">
        <v>19.024456530000002</v>
      </c>
      <c r="P69" s="175">
        <f>O69/N69</f>
        <v>0.85724942953546346</v>
      </c>
      <c r="Q69" s="174">
        <v>39.061379000000002</v>
      </c>
      <c r="R69" s="174">
        <v>44.636870710000004</v>
      </c>
      <c r="S69" s="174">
        <v>41.507442099999999</v>
      </c>
      <c r="T69" s="175">
        <f>S69/R69</f>
        <v>0.92989139784615504</v>
      </c>
      <c r="U69" s="7">
        <v>38.802996999999998</v>
      </c>
      <c r="V69" s="7">
        <v>38.802996999999998</v>
      </c>
      <c r="W69" s="7">
        <v>35.711653579999997</v>
      </c>
      <c r="X69" s="12">
        <f>W69/V69</f>
        <v>0.92033235422511306</v>
      </c>
      <c r="Y69" s="7">
        <v>38.547759999999997</v>
      </c>
      <c r="Z69" s="7">
        <v>38.547759999999997</v>
      </c>
      <c r="AA69" s="7">
        <v>35.49403796</v>
      </c>
      <c r="AB69" s="12">
        <f>AA69/Z69</f>
        <v>0.92078081735488659</v>
      </c>
      <c r="AC69" s="9">
        <v>36.401528999999996</v>
      </c>
      <c r="AD69" s="7">
        <v>36.401528999999996</v>
      </c>
      <c r="AE69" s="7">
        <v>35.279070740000002</v>
      </c>
      <c r="AF69" s="12">
        <f>AE69/AD69</f>
        <v>0.9691645298745557</v>
      </c>
      <c r="AG69" s="9">
        <v>22.133189999999999</v>
      </c>
      <c r="AH69" s="7">
        <v>22.133189999999999</v>
      </c>
      <c r="AI69" s="7">
        <v>17.830432399999999</v>
      </c>
      <c r="AJ69" s="15">
        <f>AI69/AH69</f>
        <v>0.80559704227000262</v>
      </c>
      <c r="AK69" s="92">
        <f>(E69-I69)/I69</f>
        <v>-1.9231135739459969E-2</v>
      </c>
      <c r="AL69" s="87">
        <f t="shared" si="26"/>
        <v>-1</v>
      </c>
      <c r="AM69" s="102">
        <f t="shared" si="27"/>
        <v>-1</v>
      </c>
      <c r="AN69" s="92">
        <f t="shared" si="28"/>
        <v>1.1931450530000276E-2</v>
      </c>
      <c r="AO69" s="87">
        <f t="shared" si="29"/>
        <v>1.1931450530000276E-2</v>
      </c>
      <c r="AP69" s="102">
        <f t="shared" si="30"/>
        <v>-0.10729351226308077</v>
      </c>
      <c r="AQ69" s="92">
        <f t="shared" si="31"/>
        <v>-0.43185723166609147</v>
      </c>
      <c r="AR69" s="87">
        <f t="shared" si="32"/>
        <v>-0.50282267446162554</v>
      </c>
      <c r="AS69" s="102">
        <f t="shared" si="33"/>
        <v>-0.5416615535072925</v>
      </c>
      <c r="AT69" s="92">
        <f t="shared" ref="AT69:AV71" si="186">(Q69-U69)/U69</f>
        <v>6.6588155548914065E-3</v>
      </c>
      <c r="AU69" s="87">
        <f t="shared" si="186"/>
        <v>0.15034595678266827</v>
      </c>
      <c r="AV69" s="102">
        <f t="shared" si="186"/>
        <v>0.16229403959176741</v>
      </c>
      <c r="AW69" s="124">
        <f t="shared" ref="AW69:AY73" si="187">(U69-Y69)/Y69</f>
        <v>6.6213185928313623E-3</v>
      </c>
      <c r="AX69" s="15">
        <f t="shared" si="187"/>
        <v>6.6213185928313623E-3</v>
      </c>
      <c r="AY69" s="12">
        <f t="shared" si="187"/>
        <v>6.1310471422056419E-3</v>
      </c>
      <c r="AZ69" s="92">
        <f t="shared" ref="AZ69:BB71" si="188">(Y69-AC69)/AC69</f>
        <v>5.8959913469568831E-2</v>
      </c>
      <c r="BA69" s="15">
        <f t="shared" si="188"/>
        <v>5.8959913469568831E-2</v>
      </c>
      <c r="BB69" s="12">
        <f t="shared" si="188"/>
        <v>6.093335665904173E-3</v>
      </c>
      <c r="BC69" s="14">
        <f t="shared" ref="BC69:BE71" si="189">(AC69-AG69)/AG69</f>
        <v>0.6446580452252928</v>
      </c>
      <c r="BD69" s="15">
        <f t="shared" si="189"/>
        <v>0.6446580452252928</v>
      </c>
      <c r="BE69" s="12">
        <f t="shared" si="189"/>
        <v>0.97858750413702822</v>
      </c>
    </row>
    <row r="70" spans="3:57" x14ac:dyDescent="0.35">
      <c r="C70" s="19"/>
      <c r="D70" s="121" t="s">
        <v>20</v>
      </c>
      <c r="E70" s="184">
        <f>SUM(E68:E69)</f>
        <v>22.02535</v>
      </c>
      <c r="F70" s="172">
        <f>SUM(F68:F69)</f>
        <v>5.5266600000000001E-3</v>
      </c>
      <c r="G70" s="172">
        <f>SUM(G68:G69)</f>
        <v>5.5266600000000001E-3</v>
      </c>
      <c r="H70" s="173">
        <f>G70/F70</f>
        <v>1</v>
      </c>
      <c r="I70" s="184">
        <f>SUM(I68:I69)</f>
        <v>22.457228000000001</v>
      </c>
      <c r="J70" s="172">
        <f>SUM(J68:J69)</f>
        <v>22.476652440000002</v>
      </c>
      <c r="K70" s="172">
        <f>SUM(K68:K69)</f>
        <v>17.002680210000001</v>
      </c>
      <c r="L70" s="173">
        <f>K70/J70</f>
        <v>0.75645963096095281</v>
      </c>
      <c r="M70" s="172">
        <f>SUM(M68:M69)</f>
        <v>22.192440000000001</v>
      </c>
      <c r="N70" s="172">
        <f>SUM(N68:N69)</f>
        <v>22.214686220000001</v>
      </c>
      <c r="O70" s="172">
        <f>SUM(O68:O69)</f>
        <v>19.046702750000001</v>
      </c>
      <c r="P70" s="173">
        <f>O70/N70</f>
        <v>0.85739238274057428</v>
      </c>
      <c r="Q70" s="172">
        <f>SUM(Q68:Q69)</f>
        <v>39.061379000000002</v>
      </c>
      <c r="R70" s="172">
        <f>SUM(R68:R69)</f>
        <v>44.636870710000004</v>
      </c>
      <c r="S70" s="172">
        <f>SUM(S68:S69)</f>
        <v>41.507442099999999</v>
      </c>
      <c r="T70" s="173">
        <f>S70/R70</f>
        <v>0.92989139784615504</v>
      </c>
      <c r="U70" s="44">
        <f>SUM(U68:U69)</f>
        <v>38.802996999999998</v>
      </c>
      <c r="V70" s="44">
        <f>SUM(V68:V69)</f>
        <v>38.802996999999998</v>
      </c>
      <c r="W70" s="44">
        <f>SUM(W68:W69)</f>
        <v>35.711653579999997</v>
      </c>
      <c r="X70" s="45">
        <f>W70/V70</f>
        <v>0.92033235422511306</v>
      </c>
      <c r="Y70" s="44">
        <f>SUM(Y68:Y69)</f>
        <v>38.547759999999997</v>
      </c>
      <c r="Z70" s="44">
        <f>SUM(Z68:Z69)</f>
        <v>38.547759999999997</v>
      </c>
      <c r="AA70" s="44">
        <f>SUM(AA68:AA69)</f>
        <v>35.49403796</v>
      </c>
      <c r="AB70" s="45">
        <f>AA70/Z70</f>
        <v>0.92078081735488659</v>
      </c>
      <c r="AC70" s="46">
        <f>SUM(AC68:AC69)</f>
        <v>36.401528999999996</v>
      </c>
      <c r="AD70" s="44">
        <f>SUM(AD68:AD69)</f>
        <v>36.401528999999996</v>
      </c>
      <c r="AE70" s="44">
        <f>SUM(AE68:AE69)</f>
        <v>35.279070740000002</v>
      </c>
      <c r="AF70" s="45">
        <f>AE70/AD70</f>
        <v>0.9691645298745557</v>
      </c>
      <c r="AG70" s="46">
        <f>SUM(AG68:AG69)</f>
        <v>22.133189999999999</v>
      </c>
      <c r="AH70" s="44">
        <f>SUM(AH68:AH69)</f>
        <v>22.133189999999999</v>
      </c>
      <c r="AI70" s="44">
        <f>SUM(AI68:AI69)</f>
        <v>17.830432399999999</v>
      </c>
      <c r="AJ70" s="47">
        <f>AI70/AH70</f>
        <v>0.80559704227000262</v>
      </c>
      <c r="AK70" s="90">
        <f>(E70-I70)/I70</f>
        <v>-1.9231135739459969E-2</v>
      </c>
      <c r="AL70" s="98">
        <f t="shared" si="26"/>
        <v>-0.99975411551988203</v>
      </c>
      <c r="AM70" s="82">
        <f t="shared" si="27"/>
        <v>-0.99967495359956537</v>
      </c>
      <c r="AN70" s="90">
        <f t="shared" si="28"/>
        <v>1.1931450530000276E-2</v>
      </c>
      <c r="AO70" s="98">
        <f t="shared" si="29"/>
        <v>1.1792478966646482E-2</v>
      </c>
      <c r="AP70" s="82">
        <f t="shared" si="30"/>
        <v>-0.10731634586989079</v>
      </c>
      <c r="AQ70" s="90">
        <f t="shared" si="31"/>
        <v>-0.43185723166609147</v>
      </c>
      <c r="AR70" s="98">
        <f t="shared" si="32"/>
        <v>-0.50232429230252373</v>
      </c>
      <c r="AS70" s="82">
        <f t="shared" si="33"/>
        <v>-0.54112559612532707</v>
      </c>
      <c r="AT70" s="90">
        <f t="shared" si="186"/>
        <v>6.6588155548914065E-3</v>
      </c>
      <c r="AU70" s="98">
        <f t="shared" si="186"/>
        <v>0.15034595678266827</v>
      </c>
      <c r="AV70" s="82">
        <f t="shared" si="186"/>
        <v>0.16229403959176741</v>
      </c>
      <c r="AW70" s="216">
        <f t="shared" si="187"/>
        <v>6.6213185928313623E-3</v>
      </c>
      <c r="AX70" s="47">
        <f t="shared" si="187"/>
        <v>6.6213185928313623E-3</v>
      </c>
      <c r="AY70" s="45">
        <f t="shared" si="187"/>
        <v>6.1310471422056419E-3</v>
      </c>
      <c r="AZ70" s="90">
        <f t="shared" si="188"/>
        <v>5.8959913469568831E-2</v>
      </c>
      <c r="BA70" s="47">
        <f t="shared" si="188"/>
        <v>5.8959913469568831E-2</v>
      </c>
      <c r="BB70" s="45">
        <f t="shared" si="188"/>
        <v>6.093335665904173E-3</v>
      </c>
      <c r="BC70" s="107">
        <f t="shared" si="189"/>
        <v>0.6446580452252928</v>
      </c>
      <c r="BD70" s="47">
        <f t="shared" si="189"/>
        <v>0.6446580452252928</v>
      </c>
      <c r="BE70" s="45">
        <f t="shared" si="189"/>
        <v>0.97858750413702822</v>
      </c>
    </row>
    <row r="71" spans="3:57" x14ac:dyDescent="0.35">
      <c r="C71" s="21"/>
      <c r="D71" s="259" t="s">
        <v>72</v>
      </c>
      <c r="E71" s="263">
        <f>E78+E81</f>
        <v>187.69260159999999</v>
      </c>
      <c r="F71" s="161">
        <f>F78+F81</f>
        <v>211.16039155000001</v>
      </c>
      <c r="G71" s="161">
        <f>G78+G81</f>
        <v>105.87906126999999</v>
      </c>
      <c r="H71" s="162">
        <f>G71/F71</f>
        <v>0.5014153482706023</v>
      </c>
      <c r="I71" s="263">
        <f>I78+I81</f>
        <v>166.54030525239028</v>
      </c>
      <c r="J71" s="161">
        <f>J78+J81</f>
        <v>165.19187737999999</v>
      </c>
      <c r="K71" s="161">
        <f>K78+K81</f>
        <v>121.70205666999999</v>
      </c>
      <c r="L71" s="162">
        <f>K71/J71</f>
        <v>0.73673148220261475</v>
      </c>
      <c r="M71" s="161">
        <f>M78+M81</f>
        <v>88.487518499999993</v>
      </c>
      <c r="N71" s="177">
        <f>N78+N81</f>
        <v>106.37565488999999</v>
      </c>
      <c r="O71" s="177">
        <f>O78+O81</f>
        <v>72.265421410000002</v>
      </c>
      <c r="P71" s="178">
        <f>O71/N71</f>
        <v>0.67934172987914954</v>
      </c>
      <c r="Q71" s="177">
        <f>Q78+Q81</f>
        <v>120.13075961</v>
      </c>
      <c r="R71" s="177">
        <f>R78+R81</f>
        <v>98.153312350000007</v>
      </c>
      <c r="S71" s="177">
        <f>S78+S81</f>
        <v>57.125692840000006</v>
      </c>
      <c r="T71" s="178">
        <f>S71/R71</f>
        <v>0.58200473801941954</v>
      </c>
      <c r="U71" s="48">
        <f>U78+U81</f>
        <v>159.89945849999998</v>
      </c>
      <c r="V71" s="48">
        <f>V78+V81</f>
        <v>126.29037393999999</v>
      </c>
      <c r="W71" s="48">
        <f>W78+W81</f>
        <v>106.51954378000001</v>
      </c>
      <c r="X71" s="91">
        <f>W71/V71</f>
        <v>0.84344942893752917</v>
      </c>
      <c r="Y71" s="48">
        <f>Y78+Y81</f>
        <v>265.29174799999998</v>
      </c>
      <c r="Z71" s="48">
        <f>Z78+Z81</f>
        <v>246.96471596000001</v>
      </c>
      <c r="AA71" s="48">
        <f>AA78+AA81</f>
        <v>107.09017653999999</v>
      </c>
      <c r="AB71" s="91">
        <f>AA71/Z71</f>
        <v>0.43362541132128768</v>
      </c>
      <c r="AC71" s="101">
        <f>AC78+AC81</f>
        <v>205.10377944999999</v>
      </c>
      <c r="AD71" s="48">
        <f>AD78+AD81</f>
        <v>201.81273644999999</v>
      </c>
      <c r="AE71" s="48">
        <f>AE78+AE81</f>
        <v>121.11295191999997</v>
      </c>
      <c r="AF71" s="91">
        <f>AE71/AD71</f>
        <v>0.60012541354150983</v>
      </c>
      <c r="AG71" s="101">
        <f>AG78+AG81</f>
        <v>163.35752590999999</v>
      </c>
      <c r="AH71" s="48">
        <f>AH78+AH81</f>
        <v>158.16058305000001</v>
      </c>
      <c r="AI71" s="48">
        <f>AI78+AI81</f>
        <v>64.994886140000006</v>
      </c>
      <c r="AJ71" s="131">
        <f>AI71/AH71</f>
        <v>0.41094237822487595</v>
      </c>
      <c r="AK71" s="132">
        <f>(E71-I71)/I71</f>
        <v>0.12701007312045934</v>
      </c>
      <c r="AL71" s="133">
        <f t="shared" si="26"/>
        <v>0.27827345326584135</v>
      </c>
      <c r="AM71" s="207">
        <f t="shared" si="27"/>
        <v>-0.13001419888001303</v>
      </c>
      <c r="AN71" s="132">
        <f t="shared" si="28"/>
        <v>0.88207679541143758</v>
      </c>
      <c r="AO71" s="133">
        <f t="shared" si="29"/>
        <v>0.5529105559991162</v>
      </c>
      <c r="AP71" s="207">
        <f t="shared" si="30"/>
        <v>0.68409806924835848</v>
      </c>
      <c r="AQ71" s="132">
        <f t="shared" si="31"/>
        <v>-0.26340665132501118</v>
      </c>
      <c r="AR71" s="133">
        <f t="shared" si="32"/>
        <v>8.3770403088184578E-2</v>
      </c>
      <c r="AS71" s="207">
        <f t="shared" si="33"/>
        <v>0.26502485689589744</v>
      </c>
      <c r="AT71" s="132">
        <f t="shared" si="186"/>
        <v>-0.24871065395133898</v>
      </c>
      <c r="AU71" s="133">
        <f t="shared" si="186"/>
        <v>-0.22279656566198611</v>
      </c>
      <c r="AV71" s="207">
        <f t="shared" si="186"/>
        <v>-0.46370693289876946</v>
      </c>
      <c r="AW71" s="217">
        <f t="shared" si="187"/>
        <v>-0.3972693847228147</v>
      </c>
      <c r="AX71" s="131">
        <f t="shared" si="187"/>
        <v>-0.48862989010764274</v>
      </c>
      <c r="AY71" s="130">
        <f t="shared" si="187"/>
        <v>-5.3285257195074282E-3</v>
      </c>
      <c r="AZ71" s="132">
        <f t="shared" si="188"/>
        <v>0.29345128944672888</v>
      </c>
      <c r="BA71" s="131">
        <f t="shared" si="188"/>
        <v>0.22373206123780312</v>
      </c>
      <c r="BB71" s="130">
        <f t="shared" si="188"/>
        <v>-0.1157826240521542</v>
      </c>
      <c r="BC71" s="168">
        <f t="shared" si="189"/>
        <v>0.25555145566418308</v>
      </c>
      <c r="BD71" s="131">
        <f t="shared" si="189"/>
        <v>0.27599894081194698</v>
      </c>
      <c r="BE71" s="130">
        <f t="shared" si="189"/>
        <v>0.86342278774241976</v>
      </c>
    </row>
    <row r="72" spans="3:57" x14ac:dyDescent="0.35">
      <c r="C72" s="19"/>
      <c r="D72" s="122" t="s">
        <v>11</v>
      </c>
      <c r="E72" s="262">
        <v>6.0165480000000002</v>
      </c>
      <c r="F72" s="163">
        <v>5.9571230000000002</v>
      </c>
      <c r="G72" s="163">
        <v>3.84071549</v>
      </c>
      <c r="H72" s="164">
        <f>G72/F72</f>
        <v>0.64472657187034743</v>
      </c>
      <c r="I72" s="262">
        <v>0</v>
      </c>
      <c r="J72" s="163">
        <v>0</v>
      </c>
      <c r="K72" s="163">
        <v>0</v>
      </c>
      <c r="L72" s="179">
        <v>0</v>
      </c>
      <c r="M72" s="163">
        <v>0</v>
      </c>
      <c r="N72" s="163">
        <v>0</v>
      </c>
      <c r="O72" s="163">
        <v>0</v>
      </c>
      <c r="P72" s="179">
        <v>0</v>
      </c>
      <c r="Q72" s="163">
        <v>0</v>
      </c>
      <c r="R72" s="163">
        <v>0</v>
      </c>
      <c r="S72" s="163">
        <v>0</v>
      </c>
      <c r="T72" s="179">
        <v>0</v>
      </c>
      <c r="U72" s="26">
        <v>0</v>
      </c>
      <c r="V72" s="26">
        <v>0</v>
      </c>
      <c r="W72" s="26">
        <v>0</v>
      </c>
      <c r="X72" s="32">
        <v>0</v>
      </c>
      <c r="Y72" s="26">
        <v>0.50552600000000003</v>
      </c>
      <c r="Z72" s="26">
        <v>0.50552600000000003</v>
      </c>
      <c r="AA72" s="26">
        <v>0.42553546999999997</v>
      </c>
      <c r="AB72" s="31">
        <f>AA72/Z72</f>
        <v>0.84176772312403303</v>
      </c>
      <c r="AC72" s="30">
        <v>0</v>
      </c>
      <c r="AD72" s="26">
        <v>0</v>
      </c>
      <c r="AE72" s="26">
        <v>0</v>
      </c>
      <c r="AF72" s="32">
        <v>0</v>
      </c>
      <c r="AG72" s="30">
        <v>0</v>
      </c>
      <c r="AH72" s="26">
        <v>0</v>
      </c>
      <c r="AI72" s="26">
        <v>0</v>
      </c>
      <c r="AJ72" s="29">
        <v>0</v>
      </c>
      <c r="AK72" s="30">
        <v>0</v>
      </c>
      <c r="AL72" s="33">
        <v>0</v>
      </c>
      <c r="AM72" s="208">
        <v>0</v>
      </c>
      <c r="AN72" s="30">
        <v>0</v>
      </c>
      <c r="AO72" s="33">
        <v>0</v>
      </c>
      <c r="AP72" s="208">
        <v>0</v>
      </c>
      <c r="AQ72" s="30">
        <v>0</v>
      </c>
      <c r="AR72" s="33">
        <v>0</v>
      </c>
      <c r="AS72" s="208">
        <v>0</v>
      </c>
      <c r="AT72" s="30">
        <v>0</v>
      </c>
      <c r="AU72" s="33">
        <v>0</v>
      </c>
      <c r="AV72" s="208">
        <v>0</v>
      </c>
      <c r="AW72" s="124">
        <f t="shared" si="187"/>
        <v>-1</v>
      </c>
      <c r="AX72" s="15">
        <f t="shared" si="187"/>
        <v>-1</v>
      </c>
      <c r="AY72" s="12">
        <f t="shared" si="187"/>
        <v>-1</v>
      </c>
      <c r="AZ72" s="30">
        <v>0</v>
      </c>
      <c r="BA72" s="29">
        <v>0</v>
      </c>
      <c r="BB72" s="32">
        <v>0</v>
      </c>
      <c r="BC72" s="26">
        <v>0</v>
      </c>
      <c r="BD72" s="33">
        <v>0</v>
      </c>
      <c r="BE72" s="32">
        <v>0</v>
      </c>
    </row>
    <row r="73" spans="3:57" x14ac:dyDescent="0.35">
      <c r="C73" s="19"/>
      <c r="D73" s="122" t="s">
        <v>12</v>
      </c>
      <c r="E73" s="262">
        <v>7.0918599999999998E-2</v>
      </c>
      <c r="F73" s="163">
        <v>0.10276172</v>
      </c>
      <c r="G73" s="163">
        <v>6.015968E-2</v>
      </c>
      <c r="H73" s="164">
        <f>G73/F73</f>
        <v>0.58542889317150393</v>
      </c>
      <c r="I73" s="262">
        <v>0.05</v>
      </c>
      <c r="J73" s="163">
        <v>8.1170500000000007E-2</v>
      </c>
      <c r="K73" s="163">
        <v>4.9259999999999998E-2</v>
      </c>
      <c r="L73" s="164">
        <f>K73/J73</f>
        <v>0.6068707227379404</v>
      </c>
      <c r="M73" s="163">
        <v>0</v>
      </c>
      <c r="N73" s="163">
        <v>0</v>
      </c>
      <c r="O73" s="163">
        <v>0</v>
      </c>
      <c r="P73" s="179">
        <v>0</v>
      </c>
      <c r="Q73" s="163">
        <v>0</v>
      </c>
      <c r="R73" s="163">
        <v>0</v>
      </c>
      <c r="S73" s="163">
        <v>0</v>
      </c>
      <c r="T73" s="179">
        <v>0</v>
      </c>
      <c r="U73" s="26">
        <v>1.0500000000000001E-2</v>
      </c>
      <c r="V73" s="26">
        <v>1.0500000000000001E-2</v>
      </c>
      <c r="W73" s="26">
        <v>1.6143E-4</v>
      </c>
      <c r="X73" s="31">
        <f>W73/V73</f>
        <v>1.5374285714285714E-2</v>
      </c>
      <c r="Y73" s="26">
        <v>1.0500000000000001E-2</v>
      </c>
      <c r="Z73" s="26">
        <v>1.0500000000000001E-2</v>
      </c>
      <c r="AA73" s="26">
        <v>9.7479999999999997E-3</v>
      </c>
      <c r="AB73" s="31">
        <f>AA73/Z73</f>
        <v>0.92838095238095231</v>
      </c>
      <c r="AC73" s="30">
        <v>0.55500000000000005</v>
      </c>
      <c r="AD73" s="26">
        <v>0.55500000000000005</v>
      </c>
      <c r="AE73" s="26">
        <v>0.55500000000000005</v>
      </c>
      <c r="AF73" s="31">
        <f t="shared" ref="AF73" si="190">AE73/AD73</f>
        <v>1</v>
      </c>
      <c r="AG73" s="30">
        <v>0.79334291000000001</v>
      </c>
      <c r="AH73" s="26">
        <v>1.0766364200000003</v>
      </c>
      <c r="AI73" s="26">
        <v>1.0719743900000001</v>
      </c>
      <c r="AJ73" s="34">
        <f>AI73/AH73</f>
        <v>0.99566981952923328</v>
      </c>
      <c r="AK73" s="92">
        <f t="shared" ref="AK73" si="191">(E73-I73)/I73</f>
        <v>0.41837199999999991</v>
      </c>
      <c r="AL73" s="87">
        <f t="shared" ref="AL73" si="192">(F73-J73)/J73</f>
        <v>0.26599836147368799</v>
      </c>
      <c r="AM73" s="102">
        <f t="shared" ref="AM73" si="193">(G73-K73)/K73</f>
        <v>0.22126837190418194</v>
      </c>
      <c r="AN73" s="30">
        <v>0</v>
      </c>
      <c r="AO73" s="33">
        <v>0</v>
      </c>
      <c r="AP73" s="208">
        <v>0</v>
      </c>
      <c r="AQ73" s="30">
        <v>0</v>
      </c>
      <c r="AR73" s="33">
        <v>0</v>
      </c>
      <c r="AS73" s="208">
        <v>0</v>
      </c>
      <c r="AT73" s="89">
        <f>(Q73-U73)/U73</f>
        <v>-1</v>
      </c>
      <c r="AU73" s="36">
        <f>(R73-V73)/V73</f>
        <v>-1</v>
      </c>
      <c r="AV73" s="83">
        <f>(S73-W73)/W73</f>
        <v>-1</v>
      </c>
      <c r="AW73" s="124">
        <f t="shared" si="187"/>
        <v>0</v>
      </c>
      <c r="AX73" s="15">
        <f t="shared" si="187"/>
        <v>0</v>
      </c>
      <c r="AY73" s="12">
        <f t="shared" si="187"/>
        <v>-0.98343967993434545</v>
      </c>
      <c r="AZ73" s="92">
        <f>(Y73-AC73)/AC73</f>
        <v>-0.98108108108108116</v>
      </c>
      <c r="BA73" s="15">
        <f>(Z73-AD73)/AD73</f>
        <v>-0.98108108108108116</v>
      </c>
      <c r="BB73" s="12">
        <f>(AA73-AE73)/AE73</f>
        <v>-0.98243603603603613</v>
      </c>
      <c r="BC73" s="108">
        <f>(AC73-AG73)/AG73</f>
        <v>-0.3004286128932569</v>
      </c>
      <c r="BD73" s="34">
        <f>(AD73-AH73)/AH73</f>
        <v>-0.48450564211825575</v>
      </c>
      <c r="BE73" s="31">
        <f>(AE73-AI73)/AI73</f>
        <v>-0.48226375072262684</v>
      </c>
    </row>
    <row r="74" spans="3:57" x14ac:dyDescent="0.35">
      <c r="C74" s="19"/>
      <c r="D74" s="122" t="s">
        <v>13</v>
      </c>
      <c r="E74" s="262">
        <v>0</v>
      </c>
      <c r="F74" s="163">
        <v>0</v>
      </c>
      <c r="G74" s="163">
        <v>0</v>
      </c>
      <c r="H74" s="179">
        <v>0</v>
      </c>
      <c r="I74" s="262">
        <v>0</v>
      </c>
      <c r="J74" s="163">
        <v>0</v>
      </c>
      <c r="K74" s="163">
        <v>0</v>
      </c>
      <c r="L74" s="179">
        <v>0</v>
      </c>
      <c r="M74" s="163">
        <v>0</v>
      </c>
      <c r="N74" s="163">
        <v>0</v>
      </c>
      <c r="O74" s="163">
        <v>0</v>
      </c>
      <c r="P74" s="179">
        <v>0</v>
      </c>
      <c r="Q74" s="163">
        <v>0</v>
      </c>
      <c r="R74" s="163">
        <v>0</v>
      </c>
      <c r="S74" s="163">
        <v>0</v>
      </c>
      <c r="T74" s="179">
        <v>0</v>
      </c>
      <c r="U74" s="26">
        <v>0</v>
      </c>
      <c r="V74" s="26">
        <v>0</v>
      </c>
      <c r="W74" s="26">
        <v>0</v>
      </c>
      <c r="X74" s="32">
        <v>0</v>
      </c>
      <c r="Y74" s="26">
        <v>0</v>
      </c>
      <c r="Z74" s="26">
        <v>0</v>
      </c>
      <c r="AA74" s="26">
        <v>0</v>
      </c>
      <c r="AB74" s="32">
        <v>0</v>
      </c>
      <c r="AC74" s="30">
        <v>0</v>
      </c>
      <c r="AD74" s="26">
        <v>0</v>
      </c>
      <c r="AE74" s="26">
        <v>0</v>
      </c>
      <c r="AF74" s="32">
        <v>0</v>
      </c>
      <c r="AG74" s="30">
        <v>0</v>
      </c>
      <c r="AH74" s="26">
        <v>0</v>
      </c>
      <c r="AI74" s="26">
        <v>0</v>
      </c>
      <c r="AJ74" s="29">
        <v>0</v>
      </c>
      <c r="AK74" s="30">
        <v>0</v>
      </c>
      <c r="AL74" s="33">
        <v>0</v>
      </c>
      <c r="AM74" s="208">
        <v>0</v>
      </c>
      <c r="AN74" s="30">
        <v>0</v>
      </c>
      <c r="AO74" s="33">
        <v>0</v>
      </c>
      <c r="AP74" s="208">
        <v>0</v>
      </c>
      <c r="AQ74" s="30">
        <v>0</v>
      </c>
      <c r="AR74" s="33">
        <v>0</v>
      </c>
      <c r="AS74" s="208">
        <v>0</v>
      </c>
      <c r="AT74" s="30">
        <v>0</v>
      </c>
      <c r="AU74" s="33">
        <v>0</v>
      </c>
      <c r="AV74" s="208">
        <v>0</v>
      </c>
      <c r="AW74" s="156">
        <v>0</v>
      </c>
      <c r="AX74" s="29">
        <v>0</v>
      </c>
      <c r="AY74" s="32">
        <v>0</v>
      </c>
      <c r="AZ74" s="30">
        <v>0</v>
      </c>
      <c r="BA74" s="29">
        <v>0</v>
      </c>
      <c r="BB74" s="32">
        <v>0</v>
      </c>
      <c r="BC74" s="26">
        <v>0</v>
      </c>
      <c r="BD74" s="33">
        <v>0</v>
      </c>
      <c r="BE74" s="32">
        <v>0</v>
      </c>
    </row>
    <row r="75" spans="3:57" x14ac:dyDescent="0.35">
      <c r="C75" s="246"/>
      <c r="D75" s="122" t="s">
        <v>14</v>
      </c>
      <c r="E75" s="262">
        <v>40.172937179999998</v>
      </c>
      <c r="F75" s="163">
        <v>44.33350094</v>
      </c>
      <c r="G75" s="163">
        <v>38.640766579999998</v>
      </c>
      <c r="H75" s="164">
        <f>G75/F75</f>
        <v>0.87159294350102356</v>
      </c>
      <c r="I75" s="262">
        <v>41.212819439999997</v>
      </c>
      <c r="J75" s="163">
        <v>45.670793590000002</v>
      </c>
      <c r="K75" s="163">
        <v>42.810587100000006</v>
      </c>
      <c r="L75" s="164">
        <f>K75/J75</f>
        <v>0.93737340069723984</v>
      </c>
      <c r="M75" s="163">
        <v>39.698126500000001</v>
      </c>
      <c r="N75" s="163">
        <v>38.230829299999996</v>
      </c>
      <c r="O75" s="163">
        <v>35.739243860000009</v>
      </c>
      <c r="P75" s="164">
        <f>O75/N75</f>
        <v>0.93482784743045089</v>
      </c>
      <c r="Q75" s="163">
        <v>39.001616609999999</v>
      </c>
      <c r="R75" s="163">
        <v>39.310467250000009</v>
      </c>
      <c r="S75" s="163">
        <v>36.324796599999999</v>
      </c>
      <c r="T75" s="164">
        <f>S75/R75</f>
        <v>0.92404896560978911</v>
      </c>
      <c r="U75" s="26">
        <v>48.512904499999998</v>
      </c>
      <c r="V75" s="26">
        <v>42.971524659999993</v>
      </c>
      <c r="W75" s="26">
        <v>40.404037730000006</v>
      </c>
      <c r="X75" s="31">
        <f>W75/V75</f>
        <v>0.94025143509999942</v>
      </c>
      <c r="Y75" s="26">
        <v>50.321007000000002</v>
      </c>
      <c r="Z75" s="26">
        <v>43.732115909999997</v>
      </c>
      <c r="AA75" s="26">
        <v>41.709562349999999</v>
      </c>
      <c r="AB75" s="31">
        <f>AA75/Z75</f>
        <v>0.95375129883579424</v>
      </c>
      <c r="AC75" s="30">
        <v>48.647348999999998</v>
      </c>
      <c r="AD75" s="26">
        <v>46.947308710000001</v>
      </c>
      <c r="AE75" s="26">
        <v>38.16211830999999</v>
      </c>
      <c r="AF75" s="31">
        <f t="shared" ref="AF75:AF78" si="194">AE75/AD75</f>
        <v>0.81287126692890221</v>
      </c>
      <c r="AG75" s="30">
        <v>48.400514000000001</v>
      </c>
      <c r="AH75" s="26">
        <v>45.934471130000006</v>
      </c>
      <c r="AI75" s="26">
        <v>39.615023870000002</v>
      </c>
      <c r="AJ75" s="34">
        <f>AI75/AH75</f>
        <v>0.86242473017453014</v>
      </c>
      <c r="AK75" s="89">
        <f>(E75-I75)/I75</f>
        <v>-2.5232009703046877E-2</v>
      </c>
      <c r="AL75" s="36">
        <f t="shared" si="26"/>
        <v>-2.9281134503710775E-2</v>
      </c>
      <c r="AM75" s="83">
        <f t="shared" si="27"/>
        <v>-9.7401619610117618E-2</v>
      </c>
      <c r="AN75" s="89">
        <f t="shared" si="28"/>
        <v>3.8155275161410859E-2</v>
      </c>
      <c r="AO75" s="36">
        <f t="shared" si="29"/>
        <v>0.19460640603995497</v>
      </c>
      <c r="AP75" s="83">
        <f t="shared" si="30"/>
        <v>0.19785934105657924</v>
      </c>
      <c r="AQ75" s="89">
        <f t="shared" si="31"/>
        <v>1.785848768692877E-2</v>
      </c>
      <c r="AR75" s="36">
        <f t="shared" si="32"/>
        <v>-2.7464388635574221E-2</v>
      </c>
      <c r="AS75" s="83">
        <f t="shared" si="33"/>
        <v>-1.6119917929560825E-2</v>
      </c>
      <c r="AT75" s="89">
        <f t="shared" ref="AT75:AV78" si="195">(Q75-U75)/U75</f>
        <v>-0.19605686338569975</v>
      </c>
      <c r="AU75" s="36">
        <f t="shared" si="195"/>
        <v>-8.5197289111034871E-2</v>
      </c>
      <c r="AV75" s="83">
        <f t="shared" si="195"/>
        <v>-0.10096122464936641</v>
      </c>
      <c r="AW75" s="215">
        <f t="shared" ref="AW75:AY78" si="196">(U75-Y75)/Y75</f>
        <v>-3.5931365602441222E-2</v>
      </c>
      <c r="AX75" s="34">
        <f t="shared" si="196"/>
        <v>-1.7392052366395655E-2</v>
      </c>
      <c r="AY75" s="31">
        <f t="shared" si="196"/>
        <v>-3.1300367264582261E-2</v>
      </c>
      <c r="AZ75" s="89">
        <f t="shared" ref="AZ75:BB78" si="197">(Y75-AC75)/AC75</f>
        <v>3.4403889099897368E-2</v>
      </c>
      <c r="BA75" s="34">
        <f t="shared" si="197"/>
        <v>-6.848513553483318E-2</v>
      </c>
      <c r="BB75" s="31">
        <f t="shared" si="197"/>
        <v>9.2957209848344241E-2</v>
      </c>
      <c r="BC75" s="108">
        <f t="shared" ref="BC75:BE78" si="198">(AC75-AG75)/AG75</f>
        <v>5.0998425347300496E-3</v>
      </c>
      <c r="BD75" s="34">
        <f t="shared" si="198"/>
        <v>2.2049618839270951E-2</v>
      </c>
      <c r="BE75" s="31">
        <f t="shared" si="198"/>
        <v>-3.6675619955899623E-2</v>
      </c>
    </row>
    <row r="76" spans="3:57" x14ac:dyDescent="0.35">
      <c r="C76" s="246"/>
      <c r="D76" s="122" t="s">
        <v>15</v>
      </c>
      <c r="E76" s="262">
        <v>28.293569819999998</v>
      </c>
      <c r="F76" s="163">
        <v>39.73478652</v>
      </c>
      <c r="G76" s="163">
        <v>30.59095919</v>
      </c>
      <c r="H76" s="164">
        <f>G76/F76</f>
        <v>0.76987853387868155</v>
      </c>
      <c r="I76" s="262">
        <v>112.57655971239029</v>
      </c>
      <c r="J76" s="163">
        <v>93.610449250000002</v>
      </c>
      <c r="K76" s="163">
        <v>58.78816573999999</v>
      </c>
      <c r="L76" s="164">
        <f>K76/J76</f>
        <v>0.62800858462924203</v>
      </c>
      <c r="M76" s="163">
        <v>12.936940999999999</v>
      </c>
      <c r="N76" s="163">
        <v>25.831980680000001</v>
      </c>
      <c r="O76" s="163">
        <v>12.819106</v>
      </c>
      <c r="P76" s="164">
        <f>O76/N76</f>
        <v>0.49624944206949595</v>
      </c>
      <c r="Q76" s="163">
        <v>24.760764000000002</v>
      </c>
      <c r="R76" s="163">
        <v>24.937367859999998</v>
      </c>
      <c r="S76" s="163">
        <v>10.805645170000002</v>
      </c>
      <c r="T76" s="164">
        <f>S76/R76</f>
        <v>0.4333113755494804</v>
      </c>
      <c r="U76" s="26">
        <v>14.421567</v>
      </c>
      <c r="V76" s="26">
        <v>13.739093279999999</v>
      </c>
      <c r="W76" s="26">
        <v>5.5547541000000002</v>
      </c>
      <c r="X76" s="31">
        <f>W76/V76</f>
        <v>0.40430281582599464</v>
      </c>
      <c r="Y76" s="26">
        <v>59.298763000000001</v>
      </c>
      <c r="Z76" s="26">
        <v>58.311638239999994</v>
      </c>
      <c r="AA76" s="26">
        <v>13.95703322</v>
      </c>
      <c r="AB76" s="31">
        <f>AA76/Z76</f>
        <v>0.23935244560537666</v>
      </c>
      <c r="AC76" s="30">
        <v>37.733620450000004</v>
      </c>
      <c r="AD76" s="26">
        <v>37.598948740000004</v>
      </c>
      <c r="AE76" s="26">
        <v>11.401951769999995</v>
      </c>
      <c r="AF76" s="31">
        <f t="shared" si="194"/>
        <v>0.30325187677042464</v>
      </c>
      <c r="AG76" s="30">
        <v>12.472581</v>
      </c>
      <c r="AH76" s="26">
        <v>10.335001709999998</v>
      </c>
      <c r="AI76" s="26">
        <v>2.0015457900000002</v>
      </c>
      <c r="AJ76" s="34">
        <f t="shared" ref="AJ76:AJ78" si="199">AI76/AH76</f>
        <v>0.19366671106240199</v>
      </c>
      <c r="AK76" s="89">
        <f>(E76-I76)/I76</f>
        <v>-0.74867263760516234</v>
      </c>
      <c r="AL76" s="36">
        <f t="shared" si="26"/>
        <v>-0.57553043663018211</v>
      </c>
      <c r="AM76" s="83">
        <f t="shared" si="27"/>
        <v>-0.479640863004752</v>
      </c>
      <c r="AN76" s="89">
        <f t="shared" si="28"/>
        <v>7.7019458241627827</v>
      </c>
      <c r="AO76" s="36">
        <f t="shared" si="29"/>
        <v>2.6238200395711972</v>
      </c>
      <c r="AP76" s="83">
        <f t="shared" si="30"/>
        <v>3.5859801564945317</v>
      </c>
      <c r="AQ76" s="89">
        <f t="shared" si="31"/>
        <v>-0.47752254332701533</v>
      </c>
      <c r="AR76" s="36">
        <f t="shared" si="32"/>
        <v>3.5874388388638968E-2</v>
      </c>
      <c r="AS76" s="83">
        <f t="shared" si="33"/>
        <v>0.18633416129469274</v>
      </c>
      <c r="AT76" s="89">
        <f t="shared" si="195"/>
        <v>0.71692604555385708</v>
      </c>
      <c r="AU76" s="36">
        <f t="shared" si="195"/>
        <v>0.81506649323804581</v>
      </c>
      <c r="AV76" s="83">
        <f t="shared" si="195"/>
        <v>0.94529676300162435</v>
      </c>
      <c r="AW76" s="215">
        <f t="shared" si="196"/>
        <v>-0.75679818143929911</v>
      </c>
      <c r="AX76" s="34">
        <f t="shared" si="196"/>
        <v>-0.7643850576886142</v>
      </c>
      <c r="AY76" s="31">
        <f t="shared" si="196"/>
        <v>-0.6020103977369482</v>
      </c>
      <c r="AZ76" s="89">
        <f t="shared" si="197"/>
        <v>0.57151002985720645</v>
      </c>
      <c r="BA76" s="34">
        <f t="shared" si="197"/>
        <v>0.55088480380741589</v>
      </c>
      <c r="BB76" s="31">
        <f t="shared" si="197"/>
        <v>0.2240915855058038</v>
      </c>
      <c r="BC76" s="108">
        <f t="shared" si="198"/>
        <v>2.0253257485359288</v>
      </c>
      <c r="BD76" s="34">
        <f t="shared" si="198"/>
        <v>2.6380205630367533</v>
      </c>
      <c r="BE76" s="31">
        <f t="shared" si="198"/>
        <v>4.6965730321862855</v>
      </c>
    </row>
    <row r="77" spans="3:57" x14ac:dyDescent="0.35">
      <c r="C77" s="246"/>
      <c r="D77" s="122" t="s">
        <v>16</v>
      </c>
      <c r="E77" s="262">
        <v>113.138628</v>
      </c>
      <c r="F77" s="163">
        <v>121.03221937000001</v>
      </c>
      <c r="G77" s="163">
        <v>32.746460329999998</v>
      </c>
      <c r="H77" s="164">
        <f>G77/F77</f>
        <v>0.27055986001457055</v>
      </c>
      <c r="I77" s="262">
        <v>12.7009261</v>
      </c>
      <c r="J77" s="163">
        <v>25.829464039999998</v>
      </c>
      <c r="K77" s="163">
        <v>20.054043829999998</v>
      </c>
      <c r="L77" s="164">
        <f>K77/J77</f>
        <v>0.77640185638168591</v>
      </c>
      <c r="M77" s="163">
        <v>35.852451000000002</v>
      </c>
      <c r="N77" s="163">
        <v>42.312844909999995</v>
      </c>
      <c r="O77" s="163">
        <v>23.707071549999998</v>
      </c>
      <c r="P77" s="164">
        <f>O77/N77</f>
        <v>0.56028072800175144</v>
      </c>
      <c r="Q77" s="163">
        <v>56.368378999999997</v>
      </c>
      <c r="R77" s="163">
        <v>33.905477239999996</v>
      </c>
      <c r="S77" s="163">
        <v>9.9952510700000001</v>
      </c>
      <c r="T77" s="164">
        <f>S77/R77</f>
        <v>0.29479753372142775</v>
      </c>
      <c r="U77" s="26">
        <v>96.954487</v>
      </c>
      <c r="V77" s="26">
        <v>69.569255999999996</v>
      </c>
      <c r="W77" s="26">
        <v>60.560590520000005</v>
      </c>
      <c r="X77" s="31">
        <f>W77/V77</f>
        <v>0.87050795138588244</v>
      </c>
      <c r="Y77" s="26">
        <v>155.15595200000001</v>
      </c>
      <c r="Z77" s="26">
        <v>144.40493581000001</v>
      </c>
      <c r="AA77" s="26">
        <v>50.988297499999994</v>
      </c>
      <c r="AB77" s="31">
        <f>AA77/Z77</f>
        <v>0.35309248408993138</v>
      </c>
      <c r="AC77" s="30">
        <v>118.16781</v>
      </c>
      <c r="AD77" s="26">
        <v>116.711479</v>
      </c>
      <c r="AE77" s="26">
        <v>70.993881839999986</v>
      </c>
      <c r="AF77" s="31">
        <f t="shared" si="194"/>
        <v>0.60828534132448098</v>
      </c>
      <c r="AG77" s="30">
        <v>101.69108799999999</v>
      </c>
      <c r="AH77" s="26">
        <v>100.81447379000001</v>
      </c>
      <c r="AI77" s="26">
        <v>22.306342090000001</v>
      </c>
      <c r="AJ77" s="34">
        <f t="shared" si="199"/>
        <v>0.22126130555881166</v>
      </c>
      <c r="AK77" s="89">
        <f>(E77-I77)/I77</f>
        <v>7.9079038102583707</v>
      </c>
      <c r="AL77" s="36">
        <f t="shared" ref="AL77:AL140" si="200">(F77-J77)/J77</f>
        <v>3.685820007049593</v>
      </c>
      <c r="AM77" s="83">
        <f t="shared" ref="AM77:AM140" si="201">(G77-K77)/K77</f>
        <v>0.63291057941205275</v>
      </c>
      <c r="AN77" s="89">
        <f t="shared" ref="AN77:AN140" si="202">(I77-M77)/M77</f>
        <v>-0.64574455174626699</v>
      </c>
      <c r="AO77" s="36">
        <f t="shared" ref="AO77:AO140" si="203">(J77-N77)/N77</f>
        <v>-0.38955974019379636</v>
      </c>
      <c r="AP77" s="83">
        <f t="shared" ref="AP77:AP140" si="204">(K77-O77)/O77</f>
        <v>-0.15409021364344772</v>
      </c>
      <c r="AQ77" s="89">
        <f t="shared" ref="AQ77:AQ143" si="205">(M77-Q77)/Q77</f>
        <v>-0.36396164594337538</v>
      </c>
      <c r="AR77" s="36">
        <f t="shared" ref="AR77:AR140" si="206">(N77-R77)/R77</f>
        <v>0.2479648822073327</v>
      </c>
      <c r="AS77" s="83">
        <f t="shared" ref="AS77:AS140" si="207">(O77-S77)/S77</f>
        <v>1.3718335221368279</v>
      </c>
      <c r="AT77" s="89">
        <f t="shared" si="195"/>
        <v>-0.41860989888998124</v>
      </c>
      <c r="AU77" s="36">
        <f t="shared" si="195"/>
        <v>-0.51263705853056707</v>
      </c>
      <c r="AV77" s="83">
        <f t="shared" si="195"/>
        <v>-0.83495453092223249</v>
      </c>
      <c r="AW77" s="215">
        <f t="shared" si="196"/>
        <v>-0.37511590274023138</v>
      </c>
      <c r="AX77" s="34">
        <f t="shared" si="196"/>
        <v>-0.5182349162113451</v>
      </c>
      <c r="AY77" s="31">
        <f t="shared" si="196"/>
        <v>0.18773509784279446</v>
      </c>
      <c r="AZ77" s="89">
        <f t="shared" si="197"/>
        <v>0.31301368790705364</v>
      </c>
      <c r="BA77" s="34">
        <f t="shared" si="197"/>
        <v>0.23728134582203364</v>
      </c>
      <c r="BB77" s="31">
        <f t="shared" si="197"/>
        <v>-0.28179307598768705</v>
      </c>
      <c r="BC77" s="108">
        <f t="shared" si="198"/>
        <v>0.16202719750623584</v>
      </c>
      <c r="BD77" s="34">
        <f t="shared" si="198"/>
        <v>0.15768574305227237</v>
      </c>
      <c r="BE77" s="31">
        <f t="shared" si="198"/>
        <v>2.182676996235378</v>
      </c>
    </row>
    <row r="78" spans="3:57" x14ac:dyDescent="0.35">
      <c r="C78" s="19"/>
      <c r="D78" s="121" t="s">
        <v>17</v>
      </c>
      <c r="E78" s="184">
        <f>SUM(E72:E77)</f>
        <v>187.69260159999999</v>
      </c>
      <c r="F78" s="172">
        <f>SUM(F72:F77)</f>
        <v>211.16039155000001</v>
      </c>
      <c r="G78" s="172">
        <f>SUM(G72:G77)</f>
        <v>105.87906126999999</v>
      </c>
      <c r="H78" s="173">
        <f>G78/F78</f>
        <v>0.5014153482706023</v>
      </c>
      <c r="I78" s="184">
        <f>SUM(I72:I77)</f>
        <v>166.54030525239028</v>
      </c>
      <c r="J78" s="172">
        <f>SUM(J72:J77)</f>
        <v>165.19187737999999</v>
      </c>
      <c r="K78" s="172">
        <f>SUM(K72:K77)</f>
        <v>121.70205666999999</v>
      </c>
      <c r="L78" s="173">
        <f>K78/J78</f>
        <v>0.73673148220261475</v>
      </c>
      <c r="M78" s="172">
        <f>SUM(M72:M77)</f>
        <v>88.487518499999993</v>
      </c>
      <c r="N78" s="172">
        <f>SUM(N72:N77)</f>
        <v>106.37565488999999</v>
      </c>
      <c r="O78" s="172">
        <f>SUM(O72:O77)</f>
        <v>72.265421410000002</v>
      </c>
      <c r="P78" s="173">
        <f>O78/N78</f>
        <v>0.67934172987914954</v>
      </c>
      <c r="Q78" s="172">
        <f>SUM(Q72:Q77)</f>
        <v>120.13075961</v>
      </c>
      <c r="R78" s="172">
        <f>SUM(R72:R77)</f>
        <v>98.153312350000007</v>
      </c>
      <c r="S78" s="172">
        <f>SUM(S72:S77)</f>
        <v>57.125692840000006</v>
      </c>
      <c r="T78" s="173">
        <f>S78/R78</f>
        <v>0.58200473801941954</v>
      </c>
      <c r="U78" s="44">
        <f>SUM(U72:U77)</f>
        <v>159.89945849999998</v>
      </c>
      <c r="V78" s="44">
        <f>SUM(V72:V77)</f>
        <v>126.29037393999999</v>
      </c>
      <c r="W78" s="44">
        <f>SUM(W72:W77)</f>
        <v>106.51954378000001</v>
      </c>
      <c r="X78" s="45">
        <f>W78/V78</f>
        <v>0.84344942893752917</v>
      </c>
      <c r="Y78" s="44">
        <f>SUM(Y72:Y77)</f>
        <v>265.29174799999998</v>
      </c>
      <c r="Z78" s="44">
        <f>SUM(Z72:Z77)</f>
        <v>246.96471596000001</v>
      </c>
      <c r="AA78" s="44">
        <f>SUM(AA72:AA77)</f>
        <v>107.09017653999999</v>
      </c>
      <c r="AB78" s="45">
        <f>AA78/Z78</f>
        <v>0.43362541132128768</v>
      </c>
      <c r="AC78" s="46">
        <f>SUM(AC72:AC77)</f>
        <v>205.10377944999999</v>
      </c>
      <c r="AD78" s="44">
        <f>SUM(AD72:AD77)</f>
        <v>201.81273644999999</v>
      </c>
      <c r="AE78" s="44">
        <f>SUM(AE72:AE77)</f>
        <v>121.11295191999997</v>
      </c>
      <c r="AF78" s="45">
        <f t="shared" si="194"/>
        <v>0.60012541354150983</v>
      </c>
      <c r="AG78" s="46">
        <f>SUM(AG72:AG77)</f>
        <v>163.35752590999999</v>
      </c>
      <c r="AH78" s="44">
        <f>SUM(AH72:AH77)</f>
        <v>158.16058305000001</v>
      </c>
      <c r="AI78" s="44">
        <f>SUM(AI72:AI77)</f>
        <v>64.994886140000006</v>
      </c>
      <c r="AJ78" s="47">
        <f t="shared" si="199"/>
        <v>0.41094237822487595</v>
      </c>
      <c r="AK78" s="90">
        <f>(E78-I78)/I78</f>
        <v>0.12701007312045934</v>
      </c>
      <c r="AL78" s="98">
        <f t="shared" si="200"/>
        <v>0.27827345326584135</v>
      </c>
      <c r="AM78" s="82">
        <f t="shared" si="201"/>
        <v>-0.13001419888001303</v>
      </c>
      <c r="AN78" s="90">
        <f t="shared" si="202"/>
        <v>0.88207679541143758</v>
      </c>
      <c r="AO78" s="98">
        <f t="shared" si="203"/>
        <v>0.5529105559991162</v>
      </c>
      <c r="AP78" s="82">
        <f t="shared" si="204"/>
        <v>0.68409806924835848</v>
      </c>
      <c r="AQ78" s="90">
        <f t="shared" si="205"/>
        <v>-0.26340665132501118</v>
      </c>
      <c r="AR78" s="98">
        <f t="shared" si="206"/>
        <v>8.3770403088184578E-2</v>
      </c>
      <c r="AS78" s="82">
        <f t="shared" si="207"/>
        <v>0.26502485689589744</v>
      </c>
      <c r="AT78" s="90">
        <f t="shared" si="195"/>
        <v>-0.24871065395133898</v>
      </c>
      <c r="AU78" s="98">
        <f t="shared" si="195"/>
        <v>-0.22279656566198611</v>
      </c>
      <c r="AV78" s="82">
        <f t="shared" si="195"/>
        <v>-0.46370693289876946</v>
      </c>
      <c r="AW78" s="216">
        <f t="shared" si="196"/>
        <v>-0.3972693847228147</v>
      </c>
      <c r="AX78" s="47">
        <f t="shared" si="196"/>
        <v>-0.48862989010764274</v>
      </c>
      <c r="AY78" s="45">
        <f t="shared" si="196"/>
        <v>-5.3285257195074282E-3</v>
      </c>
      <c r="AZ78" s="90">
        <f t="shared" si="197"/>
        <v>0.29345128944672888</v>
      </c>
      <c r="BA78" s="47">
        <f t="shared" si="197"/>
        <v>0.22373206123780312</v>
      </c>
      <c r="BB78" s="45">
        <f t="shared" si="197"/>
        <v>-0.1157826240521542</v>
      </c>
      <c r="BC78" s="107">
        <f t="shared" si="198"/>
        <v>0.25555145566418308</v>
      </c>
      <c r="BD78" s="47">
        <f t="shared" si="198"/>
        <v>0.27599894081194698</v>
      </c>
      <c r="BE78" s="45">
        <f t="shared" si="198"/>
        <v>0.86342278774241976</v>
      </c>
    </row>
    <row r="79" spans="3:57" x14ac:dyDescent="0.35">
      <c r="C79" s="20"/>
      <c r="D79" s="122" t="s">
        <v>18</v>
      </c>
      <c r="E79" s="262">
        <v>0</v>
      </c>
      <c r="F79" s="163">
        <v>0</v>
      </c>
      <c r="G79" s="163">
        <v>0</v>
      </c>
      <c r="H79" s="179">
        <v>0</v>
      </c>
      <c r="I79" s="262">
        <v>0</v>
      </c>
      <c r="J79" s="163">
        <v>0</v>
      </c>
      <c r="K79" s="163">
        <v>0</v>
      </c>
      <c r="L79" s="179">
        <v>0</v>
      </c>
      <c r="M79" s="163">
        <v>0</v>
      </c>
      <c r="N79" s="163">
        <v>0</v>
      </c>
      <c r="O79" s="163">
        <v>0</v>
      </c>
      <c r="P79" s="179">
        <v>0</v>
      </c>
      <c r="Q79" s="163">
        <v>0</v>
      </c>
      <c r="R79" s="163">
        <v>0</v>
      </c>
      <c r="S79" s="163">
        <v>0</v>
      </c>
      <c r="T79" s="179">
        <v>0</v>
      </c>
      <c r="U79" s="26">
        <v>0</v>
      </c>
      <c r="V79" s="26">
        <v>0</v>
      </c>
      <c r="W79" s="26">
        <v>0</v>
      </c>
      <c r="X79" s="32">
        <v>0</v>
      </c>
      <c r="Y79" s="26">
        <v>0</v>
      </c>
      <c r="Z79" s="26">
        <v>0</v>
      </c>
      <c r="AA79" s="26">
        <v>0</v>
      </c>
      <c r="AB79" s="32">
        <v>0</v>
      </c>
      <c r="AC79" s="30">
        <v>0</v>
      </c>
      <c r="AD79" s="26">
        <v>0</v>
      </c>
      <c r="AE79" s="26">
        <v>0</v>
      </c>
      <c r="AF79" s="32">
        <v>0</v>
      </c>
      <c r="AG79" s="30">
        <v>0</v>
      </c>
      <c r="AH79" s="26">
        <v>0</v>
      </c>
      <c r="AI79" s="26">
        <v>0</v>
      </c>
      <c r="AJ79" s="29">
        <v>0</v>
      </c>
      <c r="AK79" s="30">
        <v>0</v>
      </c>
      <c r="AL79" s="33">
        <v>0</v>
      </c>
      <c r="AM79" s="208">
        <v>0</v>
      </c>
      <c r="AN79" s="30">
        <v>0</v>
      </c>
      <c r="AO79" s="33">
        <v>0</v>
      </c>
      <c r="AP79" s="208">
        <v>0</v>
      </c>
      <c r="AQ79" s="30">
        <v>0</v>
      </c>
      <c r="AR79" s="33">
        <v>0</v>
      </c>
      <c r="AS79" s="208">
        <v>0</v>
      </c>
      <c r="AT79" s="30">
        <v>0</v>
      </c>
      <c r="AU79" s="33">
        <v>0</v>
      </c>
      <c r="AV79" s="208">
        <v>0</v>
      </c>
      <c r="AW79" s="156">
        <v>0</v>
      </c>
      <c r="AX79" s="29">
        <v>0</v>
      </c>
      <c r="AY79" s="32">
        <v>0</v>
      </c>
      <c r="AZ79" s="30">
        <v>0</v>
      </c>
      <c r="BA79" s="29">
        <v>0</v>
      </c>
      <c r="BB79" s="32">
        <v>0</v>
      </c>
      <c r="BC79" s="26">
        <v>0</v>
      </c>
      <c r="BD79" s="33">
        <v>0</v>
      </c>
      <c r="BE79" s="32">
        <v>0</v>
      </c>
    </row>
    <row r="80" spans="3:57" x14ac:dyDescent="0.35">
      <c r="C80" s="19"/>
      <c r="D80" s="122" t="s">
        <v>19</v>
      </c>
      <c r="E80" s="262">
        <v>0</v>
      </c>
      <c r="F80" s="163">
        <v>0</v>
      </c>
      <c r="G80" s="163">
        <v>0</v>
      </c>
      <c r="H80" s="179">
        <v>0</v>
      </c>
      <c r="I80" s="262">
        <v>0</v>
      </c>
      <c r="J80" s="163">
        <v>0</v>
      </c>
      <c r="K80" s="163">
        <v>0</v>
      </c>
      <c r="L80" s="179">
        <v>0</v>
      </c>
      <c r="M80" s="163">
        <v>0</v>
      </c>
      <c r="N80" s="163">
        <v>0</v>
      </c>
      <c r="O80" s="163">
        <v>0</v>
      </c>
      <c r="P80" s="179">
        <v>0</v>
      </c>
      <c r="Q80" s="163">
        <v>0</v>
      </c>
      <c r="R80" s="163">
        <v>0</v>
      </c>
      <c r="S80" s="163">
        <v>0</v>
      </c>
      <c r="T80" s="179">
        <v>0</v>
      </c>
      <c r="U80" s="26">
        <v>0</v>
      </c>
      <c r="V80" s="26">
        <v>0</v>
      </c>
      <c r="W80" s="26">
        <v>0</v>
      </c>
      <c r="X80" s="32">
        <v>0</v>
      </c>
      <c r="Y80" s="26">
        <v>0</v>
      </c>
      <c r="Z80" s="26">
        <v>0</v>
      </c>
      <c r="AA80" s="26">
        <v>0</v>
      </c>
      <c r="AB80" s="32">
        <v>0</v>
      </c>
      <c r="AC80" s="30">
        <v>0</v>
      </c>
      <c r="AD80" s="26">
        <v>0</v>
      </c>
      <c r="AE80" s="26">
        <v>0</v>
      </c>
      <c r="AF80" s="32">
        <v>0</v>
      </c>
      <c r="AG80" s="30">
        <v>0</v>
      </c>
      <c r="AH80" s="26">
        <v>0</v>
      </c>
      <c r="AI80" s="26">
        <v>0</v>
      </c>
      <c r="AJ80" s="29">
        <v>0</v>
      </c>
      <c r="AK80" s="30">
        <v>0</v>
      </c>
      <c r="AL80" s="33">
        <v>0</v>
      </c>
      <c r="AM80" s="208">
        <v>0</v>
      </c>
      <c r="AN80" s="30">
        <v>0</v>
      </c>
      <c r="AO80" s="33">
        <v>0</v>
      </c>
      <c r="AP80" s="208">
        <v>0</v>
      </c>
      <c r="AQ80" s="30">
        <v>0</v>
      </c>
      <c r="AR80" s="33">
        <v>0</v>
      </c>
      <c r="AS80" s="208">
        <v>0</v>
      </c>
      <c r="AT80" s="30">
        <v>0</v>
      </c>
      <c r="AU80" s="33">
        <v>0</v>
      </c>
      <c r="AV80" s="208">
        <v>0</v>
      </c>
      <c r="AW80" s="156">
        <v>0</v>
      </c>
      <c r="AX80" s="29">
        <v>0</v>
      </c>
      <c r="AY80" s="32">
        <v>0</v>
      </c>
      <c r="AZ80" s="30">
        <v>0</v>
      </c>
      <c r="BA80" s="29">
        <v>0</v>
      </c>
      <c r="BB80" s="32">
        <v>0</v>
      </c>
      <c r="BC80" s="26">
        <v>0</v>
      </c>
      <c r="BD80" s="33">
        <v>0</v>
      </c>
      <c r="BE80" s="32">
        <v>0</v>
      </c>
    </row>
    <row r="81" spans="3:57" x14ac:dyDescent="0.35">
      <c r="C81" s="19"/>
      <c r="D81" s="121" t="s">
        <v>20</v>
      </c>
      <c r="E81" s="184">
        <f>SUM(E79:E80)</f>
        <v>0</v>
      </c>
      <c r="F81" s="172">
        <f>SUM(F79:F80)</f>
        <v>0</v>
      </c>
      <c r="G81" s="172">
        <f>SUM(G79:G80)</f>
        <v>0</v>
      </c>
      <c r="H81" s="180">
        <v>0</v>
      </c>
      <c r="I81" s="184">
        <f>SUM(I79:I80)</f>
        <v>0</v>
      </c>
      <c r="J81" s="172">
        <f>SUM(J79:J80)</f>
        <v>0</v>
      </c>
      <c r="K81" s="172">
        <f>SUM(K79:K80)</f>
        <v>0</v>
      </c>
      <c r="L81" s="180">
        <v>0</v>
      </c>
      <c r="M81" s="172">
        <f>SUM(M79:M80)</f>
        <v>0</v>
      </c>
      <c r="N81" s="172">
        <f>SUM(N79:N80)</f>
        <v>0</v>
      </c>
      <c r="O81" s="172">
        <f>SUM(O79:O80)</f>
        <v>0</v>
      </c>
      <c r="P81" s="180">
        <v>0</v>
      </c>
      <c r="Q81" s="172">
        <f>SUM(Q79:Q80)</f>
        <v>0</v>
      </c>
      <c r="R81" s="172">
        <f>SUM(R79:R80)</f>
        <v>0</v>
      </c>
      <c r="S81" s="172">
        <f>SUM(S79:S80)</f>
        <v>0</v>
      </c>
      <c r="T81" s="180">
        <v>0</v>
      </c>
      <c r="U81" s="44">
        <f>SUM(U79:U80)</f>
        <v>0</v>
      </c>
      <c r="V81" s="44">
        <f>SUM(V79:V80)</f>
        <v>0</v>
      </c>
      <c r="W81" s="44">
        <f>SUM(W79:W80)</f>
        <v>0</v>
      </c>
      <c r="X81" s="51">
        <v>0</v>
      </c>
      <c r="Y81" s="44">
        <f>SUM(Y79:Y80)</f>
        <v>0</v>
      </c>
      <c r="Z81" s="44">
        <f>SUM(Z79:Z80)</f>
        <v>0</v>
      </c>
      <c r="AA81" s="44">
        <f>SUM(AA79:AA80)</f>
        <v>0</v>
      </c>
      <c r="AB81" s="51">
        <v>0</v>
      </c>
      <c r="AC81" s="46">
        <f>SUM(AC79:AC80)</f>
        <v>0</v>
      </c>
      <c r="AD81" s="44">
        <f>SUM(AD79:AD80)</f>
        <v>0</v>
      </c>
      <c r="AE81" s="44">
        <f>SUM(AE79:AE80)</f>
        <v>0</v>
      </c>
      <c r="AF81" s="51">
        <v>0</v>
      </c>
      <c r="AG81" s="46">
        <f>SUM(AG79:AG80)</f>
        <v>0</v>
      </c>
      <c r="AH81" s="44">
        <f>SUM(AH79:AH80)</f>
        <v>0</v>
      </c>
      <c r="AI81" s="44">
        <f>SUM(AI79:AI80)</f>
        <v>0</v>
      </c>
      <c r="AJ81" s="52">
        <v>0</v>
      </c>
      <c r="AK81" s="46">
        <v>0</v>
      </c>
      <c r="AL81" s="53">
        <v>0</v>
      </c>
      <c r="AM81" s="209">
        <v>0</v>
      </c>
      <c r="AN81" s="46">
        <v>0</v>
      </c>
      <c r="AO81" s="53">
        <v>0</v>
      </c>
      <c r="AP81" s="209">
        <v>0</v>
      </c>
      <c r="AQ81" s="46">
        <v>0</v>
      </c>
      <c r="AR81" s="53">
        <v>0</v>
      </c>
      <c r="AS81" s="209">
        <v>0</v>
      </c>
      <c r="AT81" s="46">
        <v>0</v>
      </c>
      <c r="AU81" s="53">
        <v>0</v>
      </c>
      <c r="AV81" s="209">
        <v>0</v>
      </c>
      <c r="AW81" s="152">
        <v>0</v>
      </c>
      <c r="AX81" s="52">
        <v>0</v>
      </c>
      <c r="AY81" s="51">
        <v>0</v>
      </c>
      <c r="AZ81" s="46">
        <v>0</v>
      </c>
      <c r="BA81" s="52">
        <v>0</v>
      </c>
      <c r="BB81" s="51">
        <v>0</v>
      </c>
      <c r="BC81" s="44">
        <v>0</v>
      </c>
      <c r="BD81" s="53">
        <v>0</v>
      </c>
      <c r="BE81" s="51">
        <v>0</v>
      </c>
    </row>
    <row r="82" spans="3:57" x14ac:dyDescent="0.35">
      <c r="C82" s="21"/>
      <c r="D82" s="259" t="s">
        <v>83</v>
      </c>
      <c r="E82" s="136">
        <f>SUM(E83:E84)</f>
        <v>573.07112872000005</v>
      </c>
      <c r="F82" s="161">
        <f t="shared" ref="F82:G82" si="208">SUM(F83:F84)</f>
        <v>684.68516269999998</v>
      </c>
      <c r="G82" s="161">
        <f t="shared" si="208"/>
        <v>684.68516269999998</v>
      </c>
      <c r="H82" s="162">
        <f t="shared" ref="H82:H83" si="209">G82/F82</f>
        <v>1</v>
      </c>
      <c r="I82" s="136">
        <f>SUM(I83:I84)</f>
        <v>589.22025833564578</v>
      </c>
      <c r="J82" s="161">
        <f t="shared" ref="J82:K82" si="210">SUM(J83:J84)</f>
        <v>597.87800947958829</v>
      </c>
      <c r="K82" s="161">
        <f t="shared" si="210"/>
        <v>598.62962648060056</v>
      </c>
      <c r="L82" s="162">
        <f t="shared" ref="L82:L83" si="211">K82/J82</f>
        <v>1.0012571410707454</v>
      </c>
      <c r="M82" s="129">
        <v>557.50057022500005</v>
      </c>
      <c r="N82" s="161">
        <f>N85</f>
        <v>565.41939099637671</v>
      </c>
      <c r="O82" s="161">
        <f>O85</f>
        <v>565.41939099637671</v>
      </c>
      <c r="P82" s="162">
        <f t="shared" ref="P82:P83" si="212">O82/N82</f>
        <v>1</v>
      </c>
      <c r="Q82" s="129">
        <f>Q85</f>
        <v>539.74332722387908</v>
      </c>
      <c r="R82" s="161">
        <f>R85</f>
        <v>539.74332722387908</v>
      </c>
      <c r="S82" s="161">
        <f>S85</f>
        <v>539.74332722387908</v>
      </c>
      <c r="T82" s="162">
        <f t="shared" ref="T82:T83" si="213">S82/R82</f>
        <v>1</v>
      </c>
      <c r="U82" s="129">
        <f>U85</f>
        <v>513.35849308918353</v>
      </c>
      <c r="V82" s="129">
        <f>V85</f>
        <v>464.47979137865519</v>
      </c>
      <c r="W82" s="129">
        <f>W85</f>
        <v>464.47979137865519</v>
      </c>
      <c r="X82" s="130">
        <f t="shared" ref="X82:X83" si="214">W82/V82</f>
        <v>1</v>
      </c>
      <c r="Y82" s="129">
        <f>Y85</f>
        <v>423.8985629199999</v>
      </c>
      <c r="Z82" s="129">
        <f>Z85</f>
        <v>424.63442291899992</v>
      </c>
      <c r="AA82" s="129">
        <f>AA85</f>
        <v>423.8985629199999</v>
      </c>
      <c r="AB82" s="130">
        <f t="shared" ref="AB82:AB83" si="215">AA82/Z82</f>
        <v>0.99826707407764637</v>
      </c>
      <c r="AC82" s="129">
        <f>AC85</f>
        <v>405.71725900000001</v>
      </c>
      <c r="AD82" s="129">
        <f>AD85</f>
        <v>407.32926299999997</v>
      </c>
      <c r="AE82" s="129">
        <f>AE85</f>
        <v>405.71725900000001</v>
      </c>
      <c r="AF82" s="130">
        <f>AE82/AD82</f>
        <v>0.99604250382570736</v>
      </c>
      <c r="AG82" s="129">
        <f>AG85</f>
        <v>384.61702757333336</v>
      </c>
      <c r="AH82" s="129">
        <f>AH85</f>
        <v>384.61702757333336</v>
      </c>
      <c r="AI82" s="129">
        <f>AI85</f>
        <v>384.61702757333336</v>
      </c>
      <c r="AJ82" s="131">
        <f t="shared" ref="AJ82:AJ83" si="216">AI82/AH82</f>
        <v>1</v>
      </c>
      <c r="AK82" s="132">
        <f t="shared" ref="AK82:AK93" si="217">(E82-I82)/I82</f>
        <v>-2.74076279408005E-2</v>
      </c>
      <c r="AL82" s="133">
        <f t="shared" si="200"/>
        <v>0.14519208240485607</v>
      </c>
      <c r="AM82" s="207">
        <f t="shared" si="201"/>
        <v>0.14375422199754453</v>
      </c>
      <c r="AN82" s="132">
        <f t="shared" si="202"/>
        <v>5.6896243348852675E-2</v>
      </c>
      <c r="AO82" s="133">
        <f t="shared" si="203"/>
        <v>5.740627046061033E-2</v>
      </c>
      <c r="AP82" s="207">
        <f t="shared" si="204"/>
        <v>5.873557931167004E-2</v>
      </c>
      <c r="AQ82" s="132">
        <f t="shared" si="205"/>
        <v>3.2899421086785341E-2</v>
      </c>
      <c r="AR82" s="133">
        <f t="shared" si="206"/>
        <v>4.7570877632818802E-2</v>
      </c>
      <c r="AS82" s="207">
        <f t="shared" si="207"/>
        <v>4.7570877632818802E-2</v>
      </c>
      <c r="AT82" s="132">
        <f t="shared" ref="AT82:AT93" si="218">(Q82-U82)/U82</f>
        <v>5.1396508463164417E-2</v>
      </c>
      <c r="AU82" s="133">
        <f t="shared" ref="AU82:AU93" si="219">(R82-V82)/V82</f>
        <v>0.16203834320074267</v>
      </c>
      <c r="AV82" s="207">
        <f t="shared" ref="AV82:AV93" si="220">(S82-W82)/W82</f>
        <v>0.16203834320074267</v>
      </c>
      <c r="AW82" s="217">
        <f t="shared" ref="AW82:AW93" si="221">(U82-Y82)/Y82</f>
        <v>0.21104089042657809</v>
      </c>
      <c r="AX82" s="131">
        <f t="shared" ref="AX82:AX93" si="222">(V82-Z82)/Z82</f>
        <v>9.3834522848506519E-2</v>
      </c>
      <c r="AY82" s="130">
        <f t="shared" ref="AY82:AY93" si="223">(W82-AA82)/AA82</f>
        <v>9.5733347570498756E-2</v>
      </c>
      <c r="AZ82" s="132">
        <f t="shared" ref="AZ82:AZ93" si="224">(Y82-AC82)/AC82</f>
        <v>4.4812744631107473E-2</v>
      </c>
      <c r="BA82" s="131">
        <f t="shared" ref="BA82:BA93" si="225">(Z82-AD82)/AD82</f>
        <v>4.2484450519333174E-2</v>
      </c>
      <c r="BB82" s="130">
        <f t="shared" ref="BB82:BB93" si="226">(AA82-AE82)/AE82</f>
        <v>4.4812744631107473E-2</v>
      </c>
      <c r="BC82" s="168">
        <f t="shared" ref="BC82:BC93" si="227">(AC82-AG82)/AG82</f>
        <v>5.4860367362814064E-2</v>
      </c>
      <c r="BD82" s="131">
        <f t="shared" ref="BD82:BD93" si="228">(AD82-AH82)/AH82</f>
        <v>5.9051559859336078E-2</v>
      </c>
      <c r="BE82" s="130">
        <f t="shared" ref="BE82:BE93" si="229">(AE82-AI82)/AI82</f>
        <v>5.4860367362814064E-2</v>
      </c>
    </row>
    <row r="83" spans="3:57" x14ac:dyDescent="0.35">
      <c r="C83" s="19"/>
      <c r="D83" s="122" t="s">
        <v>14</v>
      </c>
      <c r="E83" s="30">
        <v>573.07112872000005</v>
      </c>
      <c r="F83" s="163">
        <v>684.68516269999998</v>
      </c>
      <c r="G83" s="163">
        <v>684.68516269999998</v>
      </c>
      <c r="H83" s="164">
        <f t="shared" si="209"/>
        <v>1</v>
      </c>
      <c r="I83" s="30">
        <v>523.27509221228593</v>
      </c>
      <c r="J83" s="163">
        <v>531.91633410638894</v>
      </c>
      <c r="K83" s="163">
        <v>532.66795110740122</v>
      </c>
      <c r="L83" s="164">
        <f t="shared" si="211"/>
        <v>1.0014130361352316</v>
      </c>
      <c r="M83" s="26">
        <v>497.301686405</v>
      </c>
      <c r="N83" s="163">
        <v>505.22050717637666</v>
      </c>
      <c r="O83" s="163">
        <v>505.22050717637666</v>
      </c>
      <c r="P83" s="164">
        <f t="shared" si="212"/>
        <v>1</v>
      </c>
      <c r="Q83" s="26">
        <v>297.02063479353575</v>
      </c>
      <c r="R83" s="163">
        <v>297.02063479353569</v>
      </c>
      <c r="S83" s="163">
        <v>297.02063479353569</v>
      </c>
      <c r="T83" s="164">
        <f t="shared" si="213"/>
        <v>1</v>
      </c>
      <c r="U83" s="26">
        <v>282.33552118698486</v>
      </c>
      <c r="V83" s="26">
        <v>282.30219423048504</v>
      </c>
      <c r="W83" s="26">
        <v>282.30219423048504</v>
      </c>
      <c r="X83" s="31">
        <f t="shared" si="214"/>
        <v>1</v>
      </c>
      <c r="Y83" s="26">
        <v>229.23826799999998</v>
      </c>
      <c r="Z83" s="26">
        <v>229.23826799999998</v>
      </c>
      <c r="AA83" s="26">
        <v>229.23826799999998</v>
      </c>
      <c r="AB83" s="31">
        <f t="shared" si="215"/>
        <v>1</v>
      </c>
      <c r="AC83" s="26">
        <v>219.43826799999999</v>
      </c>
      <c r="AD83" s="26">
        <v>219.43826799999999</v>
      </c>
      <c r="AE83" s="26">
        <v>219.43826799999999</v>
      </c>
      <c r="AF83" s="31">
        <f t="shared" ref="AF83" si="230">AE83/AD83</f>
        <v>1</v>
      </c>
      <c r="AG83" s="26">
        <v>216.74716839999999</v>
      </c>
      <c r="AH83" s="26">
        <v>216.74716839999999</v>
      </c>
      <c r="AI83" s="26">
        <v>216.74716839999999</v>
      </c>
      <c r="AJ83" s="15">
        <f t="shared" si="216"/>
        <v>1</v>
      </c>
      <c r="AK83" s="89">
        <f t="shared" si="217"/>
        <v>9.5162252606345185E-2</v>
      </c>
      <c r="AL83" s="36">
        <f t="shared" si="200"/>
        <v>0.28720461997141006</v>
      </c>
      <c r="AM83" s="83">
        <f t="shared" si="201"/>
        <v>0.28538831982768886</v>
      </c>
      <c r="AN83" s="89">
        <f t="shared" si="202"/>
        <v>5.2228670276684555E-2</v>
      </c>
      <c r="AO83" s="36">
        <f t="shared" si="203"/>
        <v>5.2839951171444736E-2</v>
      </c>
      <c r="AP83" s="83">
        <f t="shared" si="204"/>
        <v>5.432765206706551E-2</v>
      </c>
      <c r="AQ83" s="89">
        <f t="shared" si="205"/>
        <v>0.67430012649014481</v>
      </c>
      <c r="AR83" s="36">
        <f t="shared" si="206"/>
        <v>0.70096097036343752</v>
      </c>
      <c r="AS83" s="83">
        <f t="shared" si="207"/>
        <v>0.70096097036343752</v>
      </c>
      <c r="AT83" s="89">
        <f t="shared" si="218"/>
        <v>5.2012986339133871E-2</v>
      </c>
      <c r="AU83" s="36">
        <f t="shared" si="219"/>
        <v>5.2137180878706911E-2</v>
      </c>
      <c r="AV83" s="83">
        <f t="shared" si="220"/>
        <v>5.2137180878706911E-2</v>
      </c>
      <c r="AW83" s="215">
        <f t="shared" si="221"/>
        <v>0.23162473547821821</v>
      </c>
      <c r="AX83" s="34">
        <f t="shared" si="222"/>
        <v>0.23147935418219559</v>
      </c>
      <c r="AY83" s="31">
        <f t="shared" si="223"/>
        <v>0.23147935418219559</v>
      </c>
      <c r="AZ83" s="89">
        <f t="shared" si="224"/>
        <v>4.4659484826046765E-2</v>
      </c>
      <c r="BA83" s="34">
        <f t="shared" si="225"/>
        <v>4.4659484826046765E-2</v>
      </c>
      <c r="BB83" s="31">
        <f t="shared" si="226"/>
        <v>4.4659484826046765E-2</v>
      </c>
      <c r="BC83" s="108">
        <f t="shared" si="227"/>
        <v>1.2415846628425903E-2</v>
      </c>
      <c r="BD83" s="34">
        <f t="shared" si="228"/>
        <v>1.2415846628425903E-2</v>
      </c>
      <c r="BE83" s="31">
        <f t="shared" si="229"/>
        <v>1.2415846628425903E-2</v>
      </c>
    </row>
    <row r="84" spans="3:57" x14ac:dyDescent="0.35">
      <c r="C84" s="19"/>
      <c r="D84" s="122" t="s">
        <v>16</v>
      </c>
      <c r="E84" s="262">
        <v>0</v>
      </c>
      <c r="F84" s="163">
        <v>0</v>
      </c>
      <c r="G84" s="163">
        <v>0</v>
      </c>
      <c r="H84" s="179">
        <v>0</v>
      </c>
      <c r="I84" s="30">
        <v>65.945166123359868</v>
      </c>
      <c r="J84" s="26">
        <v>65.961675373199299</v>
      </c>
      <c r="K84" s="26">
        <v>65.961675373199299</v>
      </c>
      <c r="L84" s="164">
        <f>K84/J84</f>
        <v>1</v>
      </c>
      <c r="M84" s="26">
        <v>60.198883819999999</v>
      </c>
      <c r="N84" s="26">
        <v>60.198883819999999</v>
      </c>
      <c r="O84" s="26">
        <v>60.198883819999999</v>
      </c>
      <c r="P84" s="164">
        <f>O84/N84</f>
        <v>1</v>
      </c>
      <c r="Q84" s="26">
        <v>242.72269243034333</v>
      </c>
      <c r="R84" s="163">
        <v>242.72269243034333</v>
      </c>
      <c r="S84" s="163">
        <v>242.72269243034333</v>
      </c>
      <c r="T84" s="164">
        <f>S84/R84</f>
        <v>1</v>
      </c>
      <c r="U84" s="26">
        <v>231.02297190219863</v>
      </c>
      <c r="V84" s="26">
        <v>182.17759714817015</v>
      </c>
      <c r="W84" s="26">
        <v>182.17759714817015</v>
      </c>
      <c r="X84" s="31">
        <f>W84/V84</f>
        <v>1</v>
      </c>
      <c r="Y84" s="26">
        <v>194.66029491999996</v>
      </c>
      <c r="Z84" s="26">
        <v>195.39615491899997</v>
      </c>
      <c r="AA84" s="26">
        <v>194.66029491999996</v>
      </c>
      <c r="AB84" s="31">
        <f>AA84/Z84</f>
        <v>0.99623400982836607</v>
      </c>
      <c r="AC84" s="26">
        <v>186.27899099999999</v>
      </c>
      <c r="AD84" s="26">
        <v>187.890995</v>
      </c>
      <c r="AE84" s="26">
        <v>186.27899099999999</v>
      </c>
      <c r="AF84" s="31">
        <f>AE84/AD84</f>
        <v>0.99142053614650338</v>
      </c>
      <c r="AG84" s="26">
        <v>167.86985917333337</v>
      </c>
      <c r="AH84" s="26">
        <v>167.86985917333337</v>
      </c>
      <c r="AI84" s="26">
        <v>167.86985917333337</v>
      </c>
      <c r="AJ84" s="34">
        <f>AI84/AH84</f>
        <v>1</v>
      </c>
      <c r="AK84" s="92">
        <f t="shared" si="217"/>
        <v>-1</v>
      </c>
      <c r="AL84" s="87">
        <f t="shared" si="200"/>
        <v>-1</v>
      </c>
      <c r="AM84" s="102">
        <f t="shared" si="201"/>
        <v>-1</v>
      </c>
      <c r="AN84" s="92">
        <f t="shared" si="202"/>
        <v>9.5454964257173994E-2</v>
      </c>
      <c r="AO84" s="87">
        <f t="shared" si="203"/>
        <v>9.5729209372561755E-2</v>
      </c>
      <c r="AP84" s="102">
        <f t="shared" si="204"/>
        <v>9.5729209372561755E-2</v>
      </c>
      <c r="AQ84" s="92">
        <f t="shared" si="205"/>
        <v>-0.75198493714271941</v>
      </c>
      <c r="AR84" s="87">
        <f t="shared" si="206"/>
        <v>-0.75198493714271941</v>
      </c>
      <c r="AS84" s="102">
        <f t="shared" si="207"/>
        <v>-0.75198493714271941</v>
      </c>
      <c r="AT84" s="92">
        <f t="shared" si="218"/>
        <v>5.0643104587441895E-2</v>
      </c>
      <c r="AU84" s="87">
        <f t="shared" si="219"/>
        <v>0.33234105746235171</v>
      </c>
      <c r="AV84" s="102">
        <f t="shared" si="220"/>
        <v>0.33234105746235171</v>
      </c>
      <c r="AW84" s="124">
        <f t="shared" si="221"/>
        <v>0.18680068781947928</v>
      </c>
      <c r="AX84" s="15">
        <f t="shared" si="222"/>
        <v>-6.7650040382368187E-2</v>
      </c>
      <c r="AY84" s="12">
        <f t="shared" si="223"/>
        <v>-6.4125546388182825E-2</v>
      </c>
      <c r="AZ84" s="92">
        <f t="shared" si="224"/>
        <v>4.4993286011517884E-2</v>
      </c>
      <c r="BA84" s="15">
        <f t="shared" si="225"/>
        <v>3.9944223612206453E-2</v>
      </c>
      <c r="BB84" s="12">
        <f t="shared" si="226"/>
        <v>4.4993286011517884E-2</v>
      </c>
      <c r="BC84" s="14">
        <f t="shared" si="227"/>
        <v>0.10966311592397505</v>
      </c>
      <c r="BD84" s="15">
        <f t="shared" si="228"/>
        <v>0.11926581653942946</v>
      </c>
      <c r="BE84" s="12">
        <f t="shared" si="229"/>
        <v>0.10966311592397505</v>
      </c>
    </row>
    <row r="85" spans="3:57" ht="15" thickBot="1" x14ac:dyDescent="0.4">
      <c r="C85" s="19"/>
      <c r="D85" s="260" t="s">
        <v>17</v>
      </c>
      <c r="E85" s="264">
        <f>SUM(E83:E84)</f>
        <v>573.07112872000005</v>
      </c>
      <c r="F85" s="165">
        <f>SUM(F83:F84)</f>
        <v>684.68516269999998</v>
      </c>
      <c r="G85" s="165">
        <f>SUM(G83:G84)</f>
        <v>684.68516269999998</v>
      </c>
      <c r="H85" s="166">
        <f t="shared" ref="H85" si="231">G85/F85</f>
        <v>1</v>
      </c>
      <c r="I85" s="264">
        <f>SUM(I83:I84)</f>
        <v>589.22025833564578</v>
      </c>
      <c r="J85" s="165">
        <f>SUM(J83:J84)</f>
        <v>597.87800947958829</v>
      </c>
      <c r="K85" s="165">
        <f>SUM(K83:K84)</f>
        <v>598.62962648060056</v>
      </c>
      <c r="L85" s="166">
        <f t="shared" ref="L85" si="232">K85/J85</f>
        <v>1.0012571410707454</v>
      </c>
      <c r="M85" s="68">
        <f>SUM(M83:M84)</f>
        <v>557.50057022500005</v>
      </c>
      <c r="N85" s="165">
        <f>SUM(N83:N84)</f>
        <v>565.41939099637671</v>
      </c>
      <c r="O85" s="165">
        <f>SUM(O83:O84)</f>
        <v>565.41939099637671</v>
      </c>
      <c r="P85" s="166">
        <f t="shared" ref="P85" si="233">O85/N85</f>
        <v>1</v>
      </c>
      <c r="Q85" s="68">
        <f>SUM(Q83:Q84)</f>
        <v>539.74332722387908</v>
      </c>
      <c r="R85" s="165">
        <f>SUM(R83:R84)</f>
        <v>539.74332722387908</v>
      </c>
      <c r="S85" s="165">
        <f>SUM(S83:S84)</f>
        <v>539.74332722387908</v>
      </c>
      <c r="T85" s="166">
        <f t="shared" ref="T85" si="234">S85/R85</f>
        <v>1</v>
      </c>
      <c r="U85" s="68">
        <f>SUM(U83:U84)</f>
        <v>513.35849308918353</v>
      </c>
      <c r="V85" s="68">
        <f>SUM(V83:V84)</f>
        <v>464.47979137865519</v>
      </c>
      <c r="W85" s="68">
        <f>SUM(W83:W84)</f>
        <v>464.47979137865519</v>
      </c>
      <c r="X85" s="96">
        <f t="shared" ref="X85" si="235">W85/V85</f>
        <v>1</v>
      </c>
      <c r="Y85" s="68">
        <f>SUM(Y83:Y84)</f>
        <v>423.8985629199999</v>
      </c>
      <c r="Z85" s="68">
        <f>SUM(Z83:Z84)</f>
        <v>424.63442291899992</v>
      </c>
      <c r="AA85" s="68">
        <f>SUM(AA83:AA84)</f>
        <v>423.8985629199999</v>
      </c>
      <c r="AB85" s="96">
        <f t="shared" ref="AB85" si="236">AA85/Z85</f>
        <v>0.99826707407764637</v>
      </c>
      <c r="AC85" s="68">
        <f>SUM(AC83:AC84)</f>
        <v>405.71725900000001</v>
      </c>
      <c r="AD85" s="68">
        <f>SUM(AD83:AD84)</f>
        <v>407.32926299999997</v>
      </c>
      <c r="AE85" s="68">
        <f>SUM(AE83:AE84)</f>
        <v>405.71725900000001</v>
      </c>
      <c r="AF85" s="96">
        <f t="shared" ref="AF85" si="237">AE85/AD85</f>
        <v>0.99604250382570736</v>
      </c>
      <c r="AG85" s="68">
        <f>SUM(AG83:AG84)</f>
        <v>384.61702757333336</v>
      </c>
      <c r="AH85" s="68">
        <f>SUM(AH83:AH84)</f>
        <v>384.61702757333336</v>
      </c>
      <c r="AI85" s="68">
        <f>SUM(AI83:AI84)</f>
        <v>384.61702757333336</v>
      </c>
      <c r="AJ85" s="95">
        <f t="shared" ref="AJ85" si="238">AI85/AH85</f>
        <v>1</v>
      </c>
      <c r="AK85" s="93">
        <f t="shared" si="217"/>
        <v>-2.74076279408005E-2</v>
      </c>
      <c r="AL85" s="94">
        <f t="shared" si="200"/>
        <v>0.14519208240485607</v>
      </c>
      <c r="AM85" s="210">
        <f t="shared" si="201"/>
        <v>0.14375422199754453</v>
      </c>
      <c r="AN85" s="93">
        <f t="shared" si="202"/>
        <v>5.6896243348852675E-2</v>
      </c>
      <c r="AO85" s="94">
        <f t="shared" si="203"/>
        <v>5.740627046061033E-2</v>
      </c>
      <c r="AP85" s="210">
        <f t="shared" si="204"/>
        <v>5.873557931167004E-2</v>
      </c>
      <c r="AQ85" s="93">
        <f t="shared" si="205"/>
        <v>3.2899421086785341E-2</v>
      </c>
      <c r="AR85" s="94">
        <f t="shared" si="206"/>
        <v>4.7570877632818802E-2</v>
      </c>
      <c r="AS85" s="210">
        <f t="shared" si="207"/>
        <v>4.7570877632818802E-2</v>
      </c>
      <c r="AT85" s="93">
        <f t="shared" si="218"/>
        <v>5.1396508463164417E-2</v>
      </c>
      <c r="AU85" s="94">
        <f t="shared" si="219"/>
        <v>0.16203834320074267</v>
      </c>
      <c r="AV85" s="210">
        <f t="shared" si="220"/>
        <v>0.16203834320074267</v>
      </c>
      <c r="AW85" s="218">
        <f t="shared" si="221"/>
        <v>0.21104089042657809</v>
      </c>
      <c r="AX85" s="95">
        <f t="shared" si="222"/>
        <v>9.3834522848506519E-2</v>
      </c>
      <c r="AY85" s="96">
        <f t="shared" si="223"/>
        <v>9.5733347570498756E-2</v>
      </c>
      <c r="AZ85" s="93">
        <f t="shared" si="224"/>
        <v>4.4812744631107473E-2</v>
      </c>
      <c r="BA85" s="95">
        <f t="shared" si="225"/>
        <v>4.2484450519333174E-2</v>
      </c>
      <c r="BB85" s="96">
        <f t="shared" si="226"/>
        <v>4.4812744631107473E-2</v>
      </c>
      <c r="BC85" s="169">
        <f t="shared" si="227"/>
        <v>5.4860367362814064E-2</v>
      </c>
      <c r="BD85" s="95">
        <f t="shared" si="228"/>
        <v>5.9051559859336078E-2</v>
      </c>
      <c r="BE85" s="96">
        <f t="shared" si="229"/>
        <v>5.4860367362814064E-2</v>
      </c>
    </row>
    <row r="86" spans="3:57" x14ac:dyDescent="0.35">
      <c r="C86" s="37" t="s">
        <v>47</v>
      </c>
      <c r="D86" s="69" t="s">
        <v>21</v>
      </c>
      <c r="E86" s="56">
        <f>E93+E96</f>
        <v>179.38798179</v>
      </c>
      <c r="F86" s="54">
        <f>F93+F96</f>
        <v>184.84438260000002</v>
      </c>
      <c r="G86" s="54">
        <f>G93+G96</f>
        <v>159.82489326999999</v>
      </c>
      <c r="H86" s="55">
        <f>G86/F86</f>
        <v>0.86464566043025626</v>
      </c>
      <c r="I86" s="56">
        <f>I93+I96</f>
        <v>177.71250392806306</v>
      </c>
      <c r="J86" s="54">
        <f>J93+J96</f>
        <v>184.28176979806304</v>
      </c>
      <c r="K86" s="54">
        <f>K93+K96</f>
        <v>158.34022422717302</v>
      </c>
      <c r="L86" s="55">
        <f>K86/J86</f>
        <v>0.85922891016666003</v>
      </c>
      <c r="M86" s="54">
        <f>M93+M96</f>
        <v>144.68361118999999</v>
      </c>
      <c r="N86" s="54">
        <f>N93+N96</f>
        <v>161.51205870000001</v>
      </c>
      <c r="O86" s="54">
        <f>O93+O96</f>
        <v>138.41753310000001</v>
      </c>
      <c r="P86" s="55">
        <f>O86/N86</f>
        <v>0.85701051806356554</v>
      </c>
      <c r="Q86" s="56">
        <f>Q93+Q96</f>
        <v>148.22485643844493</v>
      </c>
      <c r="R86" s="54">
        <f>R93+R96</f>
        <v>159.73926025844494</v>
      </c>
      <c r="S86" s="54">
        <f>S93+S96</f>
        <v>144.24109837534098</v>
      </c>
      <c r="T86" s="55">
        <f>S86/R86</f>
        <v>0.90297837952905746</v>
      </c>
      <c r="U86" s="56">
        <f>U93+U96</f>
        <v>139.17113104310397</v>
      </c>
      <c r="V86" s="54">
        <f>V93+V96</f>
        <v>139.74046892363398</v>
      </c>
      <c r="W86" s="54">
        <f>W93+W96</f>
        <v>130.78513582782597</v>
      </c>
      <c r="X86" s="55">
        <f>W86/V86</f>
        <v>0.93591453381552647</v>
      </c>
      <c r="Y86" s="56">
        <f>Y93+Y96</f>
        <v>125.96457911754219</v>
      </c>
      <c r="Z86" s="54">
        <f>Z93+Z96</f>
        <v>125.77260295629219</v>
      </c>
      <c r="AA86" s="54">
        <f>AA93+AA96</f>
        <v>121.00795203929219</v>
      </c>
      <c r="AB86" s="55">
        <f>AA86/Z86</f>
        <v>0.96211694116996382</v>
      </c>
      <c r="AC86" s="56">
        <f>AC93+AC96</f>
        <v>120.37689514754219</v>
      </c>
      <c r="AD86" s="54">
        <f>AD93+AD96</f>
        <v>122.26584109636968</v>
      </c>
      <c r="AE86" s="54">
        <f>AE93+AE96</f>
        <v>113.76249270886966</v>
      </c>
      <c r="AF86" s="55">
        <f>AE86/AD86</f>
        <v>0.93045196997583568</v>
      </c>
      <c r="AG86" s="56">
        <f>AG93+AG96</f>
        <v>118.63794629</v>
      </c>
      <c r="AH86" s="54">
        <f>AH93+AH96</f>
        <v>114.872457</v>
      </c>
      <c r="AI86" s="54">
        <f>AI93+AI96</f>
        <v>108.09844348</v>
      </c>
      <c r="AJ86" s="57">
        <f>AI86/AH86</f>
        <v>0.94103013292385662</v>
      </c>
      <c r="AK86" s="88">
        <f t="shared" si="217"/>
        <v>9.4280246178691154E-3</v>
      </c>
      <c r="AL86" s="97">
        <f t="shared" si="200"/>
        <v>3.0530030320063285E-3</v>
      </c>
      <c r="AM86" s="81">
        <f t="shared" si="201"/>
        <v>9.3764490360761961E-3</v>
      </c>
      <c r="AN86" s="88">
        <f t="shared" si="202"/>
        <v>0.22828358005724081</v>
      </c>
      <c r="AO86" s="97">
        <f t="shared" si="203"/>
        <v>0.14097839679176244</v>
      </c>
      <c r="AP86" s="81">
        <f t="shared" si="204"/>
        <v>0.14393184650083182</v>
      </c>
      <c r="AQ86" s="88">
        <f t="shared" si="205"/>
        <v>-2.3891035103923691E-2</v>
      </c>
      <c r="AR86" s="97">
        <f t="shared" si="206"/>
        <v>1.1098075943802584E-2</v>
      </c>
      <c r="AS86" s="81">
        <f t="shared" si="207"/>
        <v>-4.0373827854437272E-2</v>
      </c>
      <c r="AT86" s="88">
        <f t="shared" si="218"/>
        <v>6.5054622517487837E-2</v>
      </c>
      <c r="AU86" s="97">
        <f t="shared" si="219"/>
        <v>0.14311381297668316</v>
      </c>
      <c r="AV86" s="81">
        <f t="shared" si="220"/>
        <v>0.10288602341805353</v>
      </c>
      <c r="AW86" s="214">
        <f t="shared" si="221"/>
        <v>0.10484337754376381</v>
      </c>
      <c r="AX86" s="57">
        <f t="shared" si="222"/>
        <v>0.11105650705341473</v>
      </c>
      <c r="AY86" s="55">
        <f t="shared" si="223"/>
        <v>8.0797861824477873E-2</v>
      </c>
      <c r="AZ86" s="88">
        <f t="shared" si="224"/>
        <v>4.6418242995479753E-2</v>
      </c>
      <c r="BA86" s="57">
        <f t="shared" si="225"/>
        <v>2.8681452059520721E-2</v>
      </c>
      <c r="BB86" s="55">
        <f t="shared" si="226"/>
        <v>6.3689351014524942E-2</v>
      </c>
      <c r="BC86" s="106">
        <f t="shared" si="227"/>
        <v>1.4657610924008043E-2</v>
      </c>
      <c r="BD86" s="57">
        <f t="shared" si="228"/>
        <v>6.4361678068483266E-2</v>
      </c>
      <c r="BE86" s="55">
        <f t="shared" si="229"/>
        <v>5.2397139556570958E-2</v>
      </c>
    </row>
    <row r="87" spans="3:57" x14ac:dyDescent="0.35">
      <c r="C87" s="19"/>
      <c r="D87" s="58" t="s">
        <v>11</v>
      </c>
      <c r="E87" s="9">
        <v>21.133857509999999</v>
      </c>
      <c r="F87" s="7">
        <v>22.192274449999999</v>
      </c>
      <c r="G87" s="7">
        <v>20.32691118</v>
      </c>
      <c r="H87" s="12">
        <f t="shared" ref="H87:H93" si="239">G87/F87</f>
        <v>0.91594537665786668</v>
      </c>
      <c r="I87" s="9">
        <v>19.807203770000005</v>
      </c>
      <c r="J87" s="7">
        <v>20.64340936</v>
      </c>
      <c r="K87" s="7">
        <v>19.653683069999996</v>
      </c>
      <c r="L87" s="12">
        <f t="shared" ref="L87:L93" si="240">K87/J87</f>
        <v>0.9520560643476963</v>
      </c>
      <c r="M87" s="7">
        <v>18.74134329</v>
      </c>
      <c r="N87" s="7">
        <v>19.16908892</v>
      </c>
      <c r="O87" s="7">
        <v>18.025885150000001</v>
      </c>
      <c r="P87" s="12">
        <f t="shared" ref="P87:P93" si="241">O87/N87</f>
        <v>0.94036212285461085</v>
      </c>
      <c r="Q87" s="9">
        <v>18.117636419999997</v>
      </c>
      <c r="R87" s="7">
        <v>18.112133249999999</v>
      </c>
      <c r="S87" s="7">
        <v>16.934434289999999</v>
      </c>
      <c r="T87" s="12">
        <f t="shared" ref="T87:T93" si="242">S87/R87</f>
        <v>0.93497734674627564</v>
      </c>
      <c r="U87" s="9">
        <v>17.740579109999999</v>
      </c>
      <c r="V87" s="7">
        <v>17.43948627</v>
      </c>
      <c r="W87" s="7">
        <v>16.288389599999999</v>
      </c>
      <c r="X87" s="12">
        <f t="shared" ref="X87:X93" si="243">W87/V87</f>
        <v>0.93399480625870512</v>
      </c>
      <c r="Y87" s="9">
        <v>16.544626749999999</v>
      </c>
      <c r="Z87" s="7">
        <v>16.442464430000001</v>
      </c>
      <c r="AA87" s="7">
        <v>15.721225990000001</v>
      </c>
      <c r="AB87" s="12">
        <f t="shared" ref="AB87:AB96" si="244">AA87/Z87</f>
        <v>0.95613562412918651</v>
      </c>
      <c r="AC87" s="9">
        <v>16.544626749999999</v>
      </c>
      <c r="AD87" s="7">
        <v>16.476123269999999</v>
      </c>
      <c r="AE87" s="7">
        <v>15.405663449999999</v>
      </c>
      <c r="AF87" s="12">
        <f t="shared" ref="AF87:AF96" si="245">AE87/AD87</f>
        <v>0.93502963030453223</v>
      </c>
      <c r="AG87" s="9">
        <v>15.559720540000001</v>
      </c>
      <c r="AH87" s="7">
        <v>15.2251835</v>
      </c>
      <c r="AI87" s="7">
        <v>13.994308090000001</v>
      </c>
      <c r="AJ87" s="15">
        <f t="shared" ref="AJ87:AJ96" si="246">AI87/AH87</f>
        <v>0.91915529885074954</v>
      </c>
      <c r="AK87" s="92">
        <f t="shared" si="217"/>
        <v>6.697834562642023E-2</v>
      </c>
      <c r="AL87" s="87">
        <f t="shared" si="200"/>
        <v>7.5029519736268979E-2</v>
      </c>
      <c r="AM87" s="102">
        <f t="shared" si="201"/>
        <v>3.4254552065492522E-2</v>
      </c>
      <c r="AN87" s="92">
        <f t="shared" si="202"/>
        <v>5.6872149637679725E-2</v>
      </c>
      <c r="AO87" s="87">
        <f t="shared" si="203"/>
        <v>7.6911346499194996E-2</v>
      </c>
      <c r="AP87" s="102">
        <f t="shared" si="204"/>
        <v>9.0303355782780814E-2</v>
      </c>
      <c r="AQ87" s="92">
        <f t="shared" si="205"/>
        <v>3.4425399403174642E-2</v>
      </c>
      <c r="AR87" s="87">
        <f t="shared" si="206"/>
        <v>5.8356222064565512E-2</v>
      </c>
      <c r="AS87" s="102">
        <f t="shared" si="207"/>
        <v>6.4451568993037917E-2</v>
      </c>
      <c r="AT87" s="92">
        <f t="shared" si="218"/>
        <v>2.1253945976738631E-2</v>
      </c>
      <c r="AU87" s="87">
        <f t="shared" si="219"/>
        <v>3.8570343735245802E-2</v>
      </c>
      <c r="AV87" s="102">
        <f t="shared" si="220"/>
        <v>3.9662895219549521E-2</v>
      </c>
      <c r="AW87" s="124">
        <f t="shared" si="221"/>
        <v>7.2286451551407754E-2</v>
      </c>
      <c r="AX87" s="15">
        <f t="shared" si="222"/>
        <v>6.0637007563226854E-2</v>
      </c>
      <c r="AY87" s="12">
        <f t="shared" si="223"/>
        <v>3.6076296489902307E-2</v>
      </c>
      <c r="AZ87" s="92">
        <f t="shared" si="224"/>
        <v>0</v>
      </c>
      <c r="BA87" s="15">
        <f t="shared" si="225"/>
        <v>-2.0428859051621752E-3</v>
      </c>
      <c r="BB87" s="12">
        <f t="shared" si="226"/>
        <v>2.0483541070735384E-2</v>
      </c>
      <c r="BC87" s="14">
        <f t="shared" si="227"/>
        <v>6.32984511172974E-2</v>
      </c>
      <c r="BD87" s="15">
        <f t="shared" si="228"/>
        <v>8.2162541423556487E-2</v>
      </c>
      <c r="BE87" s="12">
        <f t="shared" si="229"/>
        <v>0.10085210007692479</v>
      </c>
    </row>
    <row r="88" spans="3:57" x14ac:dyDescent="0.35">
      <c r="C88" s="19"/>
      <c r="D88" s="58" t="s">
        <v>12</v>
      </c>
      <c r="E88" s="9">
        <v>10.52831497</v>
      </c>
      <c r="F88" s="7">
        <v>10.55789165</v>
      </c>
      <c r="G88" s="7">
        <v>8.4765575099999992</v>
      </c>
      <c r="H88" s="12">
        <f t="shared" si="239"/>
        <v>0.80286460507482094</v>
      </c>
      <c r="I88" s="9">
        <v>14.030205670000003</v>
      </c>
      <c r="J88" s="7">
        <v>13.854803030000001</v>
      </c>
      <c r="K88" s="7">
        <v>7.6098059399999993</v>
      </c>
      <c r="L88" s="12">
        <f t="shared" si="240"/>
        <v>0.54925399686465259</v>
      </c>
      <c r="M88" s="7">
        <v>7.7288258999999995</v>
      </c>
      <c r="N88" s="7">
        <v>7.5899767899999997</v>
      </c>
      <c r="O88" s="7">
        <v>6.2946164800000002</v>
      </c>
      <c r="P88" s="12">
        <f t="shared" si="241"/>
        <v>0.82933277059467803</v>
      </c>
      <c r="Q88" s="9">
        <v>8.3865032600000013</v>
      </c>
      <c r="R88" s="7">
        <v>7.8296239200000013</v>
      </c>
      <c r="S88" s="7">
        <v>5.9923623400000006</v>
      </c>
      <c r="T88" s="12">
        <f t="shared" si="242"/>
        <v>0.76534484941136227</v>
      </c>
      <c r="U88" s="9">
        <v>8.0970671299999992</v>
      </c>
      <c r="V88" s="7">
        <v>7.1666232899999995</v>
      </c>
      <c r="W88" s="7">
        <v>5.3017270700000001</v>
      </c>
      <c r="X88" s="12">
        <f t="shared" si="243"/>
        <v>0.73978034779612367</v>
      </c>
      <c r="Y88" s="9">
        <v>5.879982</v>
      </c>
      <c r="Z88" s="7">
        <v>4.7636690399999999</v>
      </c>
      <c r="AA88" s="7">
        <v>3.7775129699999996</v>
      </c>
      <c r="AB88" s="12">
        <f t="shared" si="244"/>
        <v>0.79298392442477483</v>
      </c>
      <c r="AC88" s="9">
        <v>5.879982</v>
      </c>
      <c r="AD88" s="7">
        <v>5.2144474000000001</v>
      </c>
      <c r="AE88" s="7">
        <v>4.3072503700000002</v>
      </c>
      <c r="AF88" s="12">
        <f t="shared" si="245"/>
        <v>0.82602240268067528</v>
      </c>
      <c r="AG88" s="9">
        <v>8.9325507500000008</v>
      </c>
      <c r="AH88" s="7">
        <v>10.273712369999998</v>
      </c>
      <c r="AI88" s="7">
        <v>9.3880145699999993</v>
      </c>
      <c r="AJ88" s="15">
        <f t="shared" si="246"/>
        <v>0.91378989715671788</v>
      </c>
      <c r="AK88" s="92">
        <f t="shared" si="217"/>
        <v>-0.24959653353392372</v>
      </c>
      <c r="AL88" s="87">
        <f t="shared" si="200"/>
        <v>-0.23796162044751931</v>
      </c>
      <c r="AM88" s="102">
        <f t="shared" si="201"/>
        <v>0.11389930003918076</v>
      </c>
      <c r="AN88" s="92">
        <f t="shared" si="202"/>
        <v>0.81530880000803274</v>
      </c>
      <c r="AO88" s="87">
        <f t="shared" si="203"/>
        <v>0.82540782578598659</v>
      </c>
      <c r="AP88" s="102">
        <f t="shared" si="204"/>
        <v>0.20893877556778473</v>
      </c>
      <c r="AQ88" s="92">
        <f t="shared" si="205"/>
        <v>-7.8420927007426186E-2</v>
      </c>
      <c r="AR88" s="87">
        <f t="shared" si="206"/>
        <v>-3.0607744694843727E-2</v>
      </c>
      <c r="AS88" s="102">
        <f t="shared" si="207"/>
        <v>5.0439897130786587E-2</v>
      </c>
      <c r="AT88" s="92">
        <f t="shared" si="218"/>
        <v>3.5745798491360926E-2</v>
      </c>
      <c r="AU88" s="87">
        <f t="shared" si="219"/>
        <v>9.2512275749881343E-2</v>
      </c>
      <c r="AV88" s="102">
        <f t="shared" si="220"/>
        <v>0.13026609270552292</v>
      </c>
      <c r="AW88" s="124">
        <f t="shared" si="221"/>
        <v>0.37705644847212105</v>
      </c>
      <c r="AX88" s="15">
        <f t="shared" si="222"/>
        <v>0.50443350069508597</v>
      </c>
      <c r="AY88" s="12">
        <f t="shared" si="223"/>
        <v>0.40349672181271179</v>
      </c>
      <c r="AZ88" s="92">
        <f t="shared" si="224"/>
        <v>0</v>
      </c>
      <c r="BA88" s="15">
        <f t="shared" si="225"/>
        <v>-8.644796378615309E-2</v>
      </c>
      <c r="BB88" s="12">
        <f t="shared" si="226"/>
        <v>-0.12298737117526803</v>
      </c>
      <c r="BC88" s="14">
        <f t="shared" si="227"/>
        <v>-0.34173539400265934</v>
      </c>
      <c r="BD88" s="15">
        <f t="shared" si="228"/>
        <v>-0.49244759710943697</v>
      </c>
      <c r="BE88" s="12">
        <f t="shared" si="229"/>
        <v>-0.54119688056683524</v>
      </c>
    </row>
    <row r="89" spans="3:57" x14ac:dyDescent="0.35">
      <c r="C89" s="19"/>
      <c r="D89" s="58" t="s">
        <v>13</v>
      </c>
      <c r="E89" s="9">
        <v>0.16731256999999999</v>
      </c>
      <c r="F89" s="7">
        <v>0.16731256999999999</v>
      </c>
      <c r="G89" s="7">
        <v>0.16731256999999999</v>
      </c>
      <c r="H89" s="12">
        <f t="shared" si="239"/>
        <v>1</v>
      </c>
      <c r="I89" s="9">
        <v>0.21718395999999998</v>
      </c>
      <c r="J89" s="7">
        <v>2.1626491799999998</v>
      </c>
      <c r="K89" s="7">
        <v>2.1586491799999998</v>
      </c>
      <c r="L89" s="12">
        <f t="shared" si="240"/>
        <v>0.99815041661079773</v>
      </c>
      <c r="M89" s="7">
        <v>0.37239425999999998</v>
      </c>
      <c r="N89" s="7">
        <v>0.27596026000000001</v>
      </c>
      <c r="O89" s="7">
        <v>0.27263725</v>
      </c>
      <c r="P89" s="12">
        <f t="shared" si="241"/>
        <v>0.98795837487615057</v>
      </c>
      <c r="Q89" s="9">
        <v>0.43615199999999998</v>
      </c>
      <c r="R89" s="7">
        <v>0.42637324999999998</v>
      </c>
      <c r="S89" s="7">
        <v>0.42637273999999997</v>
      </c>
      <c r="T89" s="12">
        <f t="shared" si="242"/>
        <v>0.99999880386492346</v>
      </c>
      <c r="U89" s="9">
        <v>1.723841</v>
      </c>
      <c r="V89" s="7">
        <v>1.723841</v>
      </c>
      <c r="W89" s="7">
        <v>1.72384078</v>
      </c>
      <c r="X89" s="12">
        <f t="shared" si="243"/>
        <v>0.9999998723780209</v>
      </c>
      <c r="Y89" s="9">
        <v>0.29006756</v>
      </c>
      <c r="Z89" s="7">
        <v>0.33996175000000001</v>
      </c>
      <c r="AA89" s="7">
        <v>0.32239738000000001</v>
      </c>
      <c r="AB89" s="12">
        <f t="shared" si="244"/>
        <v>0.94833427584132624</v>
      </c>
      <c r="AC89" s="9">
        <v>0.29006756</v>
      </c>
      <c r="AD89" s="7">
        <v>0.29006756</v>
      </c>
      <c r="AE89" s="7">
        <v>0.29006756</v>
      </c>
      <c r="AF89" s="12">
        <f t="shared" si="245"/>
        <v>1</v>
      </c>
      <c r="AG89" s="9">
        <v>1.4203410000000001</v>
      </c>
      <c r="AH89" s="7">
        <v>1.3448641299999999</v>
      </c>
      <c r="AI89" s="7">
        <v>1.1879581000000001</v>
      </c>
      <c r="AJ89" s="15">
        <f t="shared" si="246"/>
        <v>0.8833294557421203</v>
      </c>
      <c r="AK89" s="92">
        <f t="shared" si="217"/>
        <v>-0.22962740894861661</v>
      </c>
      <c r="AL89" s="87">
        <f t="shared" si="200"/>
        <v>-0.92263536243081279</v>
      </c>
      <c r="AM89" s="102">
        <f t="shared" si="201"/>
        <v>-0.92249200493060202</v>
      </c>
      <c r="AN89" s="92">
        <f t="shared" si="202"/>
        <v>-0.41679025879722209</v>
      </c>
      <c r="AO89" s="87">
        <f t="shared" si="203"/>
        <v>6.8368138223960209</v>
      </c>
      <c r="AP89" s="102">
        <f t="shared" si="204"/>
        <v>6.9176604810971352</v>
      </c>
      <c r="AQ89" s="92">
        <f t="shared" si="205"/>
        <v>-0.14618238595718927</v>
      </c>
      <c r="AR89" s="87">
        <f t="shared" si="206"/>
        <v>-0.35277304568239209</v>
      </c>
      <c r="AS89" s="102">
        <f t="shared" si="207"/>
        <v>-0.36056594518683344</v>
      </c>
      <c r="AT89" s="92">
        <f t="shared" si="218"/>
        <v>-0.74698826631922544</v>
      </c>
      <c r="AU89" s="87">
        <f t="shared" si="219"/>
        <v>-0.75266091826334336</v>
      </c>
      <c r="AV89" s="102">
        <f t="shared" si="220"/>
        <v>-0.7526611825484254</v>
      </c>
      <c r="AW89" s="124">
        <f t="shared" si="221"/>
        <v>4.9428948207789931</v>
      </c>
      <c r="AX89" s="15">
        <f t="shared" si="222"/>
        <v>4.0706910409774038</v>
      </c>
      <c r="AY89" s="12">
        <f t="shared" si="223"/>
        <v>4.3469441345956348</v>
      </c>
      <c r="AZ89" s="92">
        <f t="shared" si="224"/>
        <v>0</v>
      </c>
      <c r="BA89" s="15">
        <f t="shared" si="225"/>
        <v>0.17200885890169865</v>
      </c>
      <c r="BB89" s="12">
        <f t="shared" si="226"/>
        <v>0.11145617248616153</v>
      </c>
      <c r="BC89" s="14">
        <f t="shared" si="227"/>
        <v>-0.79577611291936234</v>
      </c>
      <c r="BD89" s="15">
        <f t="shared" si="228"/>
        <v>-0.78431459838251461</v>
      </c>
      <c r="BE89" s="12">
        <f t="shared" si="229"/>
        <v>-0.75582677537195975</v>
      </c>
    </row>
    <row r="90" spans="3:57" x14ac:dyDescent="0.35">
      <c r="C90" s="19"/>
      <c r="D90" s="58" t="s">
        <v>14</v>
      </c>
      <c r="E90" s="30">
        <v>93.687678680000005</v>
      </c>
      <c r="F90" s="26">
        <v>92.593185500000004</v>
      </c>
      <c r="G90" s="26">
        <v>88.392528940000005</v>
      </c>
      <c r="H90" s="12">
        <f t="shared" si="239"/>
        <v>0.95463319965376936</v>
      </c>
      <c r="I90" s="30">
        <v>83.26864046806304</v>
      </c>
      <c r="J90" s="26">
        <v>83.502589378063035</v>
      </c>
      <c r="K90" s="26">
        <v>80.737706218063039</v>
      </c>
      <c r="L90" s="12">
        <f t="shared" si="240"/>
        <v>0.96688865362627474</v>
      </c>
      <c r="M90" s="26">
        <v>74.312641659999997</v>
      </c>
      <c r="N90" s="26">
        <v>78.311507559999995</v>
      </c>
      <c r="O90" s="26">
        <v>73.714330689999997</v>
      </c>
      <c r="P90" s="12">
        <f t="shared" si="241"/>
        <v>0.94129627926677606</v>
      </c>
      <c r="Q90" s="30">
        <v>72.706753485340954</v>
      </c>
      <c r="R90" s="26">
        <v>76.074133975340956</v>
      </c>
      <c r="S90" s="26">
        <v>75.140248275340966</v>
      </c>
      <c r="T90" s="12">
        <f t="shared" si="242"/>
        <v>0.98772400484634237</v>
      </c>
      <c r="U90" s="30">
        <v>73.96050593999999</v>
      </c>
      <c r="V90" s="26">
        <v>73.239968080529991</v>
      </c>
      <c r="W90" s="26">
        <v>72.285802110529985</v>
      </c>
      <c r="X90" s="12">
        <f t="shared" si="243"/>
        <v>0.9869720591774308</v>
      </c>
      <c r="Y90" s="30">
        <v>65.317415378628397</v>
      </c>
      <c r="Z90" s="26">
        <v>63.173597613628402</v>
      </c>
      <c r="AA90" s="26">
        <v>62.551576494128398</v>
      </c>
      <c r="AB90" s="12">
        <f t="shared" si="244"/>
        <v>0.99015378032917634</v>
      </c>
      <c r="AC90" s="9">
        <v>65.226915378628391</v>
      </c>
      <c r="AD90" s="7">
        <v>64.202753004025197</v>
      </c>
      <c r="AE90" s="7">
        <v>61.18196939652519</v>
      </c>
      <c r="AF90" s="12">
        <f t="shared" si="245"/>
        <v>0.9529493134459418</v>
      </c>
      <c r="AG90" s="9">
        <v>63.0987407</v>
      </c>
      <c r="AH90" s="7">
        <v>61.835475540000004</v>
      </c>
      <c r="AI90" s="7">
        <v>59.754912809999993</v>
      </c>
      <c r="AJ90" s="15">
        <f t="shared" si="246"/>
        <v>0.96635325091574431</v>
      </c>
      <c r="AK90" s="92">
        <f t="shared" si="217"/>
        <v>0.12512559534261997</v>
      </c>
      <c r="AL90" s="87">
        <f t="shared" si="200"/>
        <v>0.10886603864197245</v>
      </c>
      <c r="AM90" s="102">
        <f t="shared" si="201"/>
        <v>9.4811000714612723E-2</v>
      </c>
      <c r="AN90" s="92">
        <f t="shared" si="202"/>
        <v>0.12051783664264161</v>
      </c>
      <c r="AO90" s="87">
        <f t="shared" si="203"/>
        <v>6.6287599100116723E-2</v>
      </c>
      <c r="AP90" s="102">
        <f t="shared" si="204"/>
        <v>9.5278292054218228E-2</v>
      </c>
      <c r="AQ90" s="92">
        <f t="shared" si="205"/>
        <v>2.2087194073145078E-2</v>
      </c>
      <c r="AR90" s="87">
        <f t="shared" si="206"/>
        <v>2.9410437789331556E-2</v>
      </c>
      <c r="AS90" s="102">
        <f t="shared" si="207"/>
        <v>-1.8976748388106097E-2</v>
      </c>
      <c r="AT90" s="92">
        <f t="shared" si="218"/>
        <v>-1.6951647892675791E-2</v>
      </c>
      <c r="AU90" s="87">
        <f t="shared" si="219"/>
        <v>3.8696984298173059E-2</v>
      </c>
      <c r="AV90" s="102">
        <f t="shared" si="220"/>
        <v>3.9488337702144258E-2</v>
      </c>
      <c r="AW90" s="124">
        <f t="shared" si="221"/>
        <v>0.13232444228342169</v>
      </c>
      <c r="AX90" s="15">
        <f t="shared" si="222"/>
        <v>0.15934458139407873</v>
      </c>
      <c r="AY90" s="12">
        <f t="shared" si="223"/>
        <v>0.15561918918726728</v>
      </c>
      <c r="AZ90" s="92">
        <f t="shared" si="224"/>
        <v>1.3874640472368272E-3</v>
      </c>
      <c r="BA90" s="15">
        <f t="shared" si="225"/>
        <v>-1.6029770410815127E-2</v>
      </c>
      <c r="BB90" s="12">
        <f t="shared" si="226"/>
        <v>2.238579619310185E-2</v>
      </c>
      <c r="BC90" s="14">
        <f t="shared" si="227"/>
        <v>3.3727688619757043E-2</v>
      </c>
      <c r="BD90" s="15">
        <f t="shared" si="228"/>
        <v>3.8283484413309858E-2</v>
      </c>
      <c r="BE90" s="12">
        <f t="shared" si="229"/>
        <v>2.3881828613201133E-2</v>
      </c>
    </row>
    <row r="91" spans="3:57" x14ac:dyDescent="0.35">
      <c r="C91" s="19"/>
      <c r="D91" s="58" t="s">
        <v>15</v>
      </c>
      <c r="E91" s="9">
        <v>22.46411415</v>
      </c>
      <c r="F91" s="7">
        <v>24.889145120000002</v>
      </c>
      <c r="G91" s="7">
        <v>16.939614129999999</v>
      </c>
      <c r="H91" s="12">
        <f t="shared" si="239"/>
        <v>0.68060248949201341</v>
      </c>
      <c r="I91" s="9">
        <v>20.104458190000003</v>
      </c>
      <c r="J91" s="7">
        <v>24.976628820000002</v>
      </c>
      <c r="K91" s="7">
        <v>21.386316529999995</v>
      </c>
      <c r="L91" s="12">
        <f t="shared" si="240"/>
        <v>0.8562531270383027</v>
      </c>
      <c r="M91" s="7">
        <v>14.292540860000001</v>
      </c>
      <c r="N91" s="7">
        <v>16.195513630000001</v>
      </c>
      <c r="O91" s="7">
        <v>13.79793115</v>
      </c>
      <c r="P91" s="12">
        <f t="shared" si="241"/>
        <v>0.85196008383711874</v>
      </c>
      <c r="Q91" s="9">
        <v>15.82804531</v>
      </c>
      <c r="R91" s="7">
        <v>16.990596030000003</v>
      </c>
      <c r="S91" s="7">
        <v>13.970722510000002</v>
      </c>
      <c r="T91" s="12">
        <f t="shared" si="242"/>
        <v>0.82226206104436461</v>
      </c>
      <c r="U91" s="9">
        <v>12.306998900000002</v>
      </c>
      <c r="V91" s="7">
        <v>12.74123769</v>
      </c>
      <c r="W91" s="7">
        <v>11.23392937</v>
      </c>
      <c r="X91" s="12">
        <f t="shared" si="243"/>
        <v>0.88169843804240344</v>
      </c>
      <c r="Y91" s="9">
        <v>13.36251526</v>
      </c>
      <c r="Z91" s="7">
        <v>12.104516609999999</v>
      </c>
      <c r="AA91" s="7">
        <v>10.87433442</v>
      </c>
      <c r="AB91" s="12">
        <f t="shared" si="244"/>
        <v>0.89836998620963526</v>
      </c>
      <c r="AC91" s="9">
        <v>13.36251526</v>
      </c>
      <c r="AD91" s="7">
        <v>15.264314760000001</v>
      </c>
      <c r="AE91" s="7">
        <v>13.055143869999998</v>
      </c>
      <c r="AF91" s="12">
        <f t="shared" si="245"/>
        <v>0.85527218714140285</v>
      </c>
      <c r="AG91" s="9">
        <v>12.569578999999999</v>
      </c>
      <c r="AH91" s="7">
        <v>11.25295734</v>
      </c>
      <c r="AI91" s="7">
        <v>10.170041169999998</v>
      </c>
      <c r="AJ91" s="15">
        <f t="shared" si="246"/>
        <v>0.90376608234791345</v>
      </c>
      <c r="AK91" s="92">
        <f t="shared" si="217"/>
        <v>0.1173697862284941</v>
      </c>
      <c r="AL91" s="87">
        <f t="shared" si="200"/>
        <v>-3.5026224167589619E-3</v>
      </c>
      <c r="AM91" s="102">
        <f t="shared" si="201"/>
        <v>-0.20792278061359065</v>
      </c>
      <c r="AN91" s="92">
        <f t="shared" si="202"/>
        <v>0.40663989607793233</v>
      </c>
      <c r="AO91" s="87">
        <f t="shared" si="203"/>
        <v>0.54219430087936027</v>
      </c>
      <c r="AP91" s="102">
        <f t="shared" si="204"/>
        <v>0.54996544753740095</v>
      </c>
      <c r="AQ91" s="92">
        <f t="shared" si="205"/>
        <v>-9.7011628405554481E-2</v>
      </c>
      <c r="AR91" s="87">
        <f t="shared" si="206"/>
        <v>-4.6795438994378921E-2</v>
      </c>
      <c r="AS91" s="102">
        <f t="shared" si="207"/>
        <v>-1.2368104790308478E-2</v>
      </c>
      <c r="AT91" s="92">
        <f t="shared" si="218"/>
        <v>0.2861011395718901</v>
      </c>
      <c r="AU91" s="87">
        <f t="shared" si="219"/>
        <v>0.33351220999001724</v>
      </c>
      <c r="AV91" s="102">
        <f t="shared" si="220"/>
        <v>0.24361851048383451</v>
      </c>
      <c r="AW91" s="124">
        <f t="shared" si="221"/>
        <v>-7.8990844123458734E-2</v>
      </c>
      <c r="AX91" s="15">
        <f t="shared" si="222"/>
        <v>5.260194194570162E-2</v>
      </c>
      <c r="AY91" s="12">
        <f t="shared" si="223"/>
        <v>3.3068226165514594E-2</v>
      </c>
      <c r="AZ91" s="92">
        <f t="shared" si="224"/>
        <v>0</v>
      </c>
      <c r="BA91" s="15">
        <f t="shared" si="225"/>
        <v>-0.20700556819492641</v>
      </c>
      <c r="BB91" s="12">
        <f t="shared" si="226"/>
        <v>-0.16704599135145329</v>
      </c>
      <c r="BC91" s="14">
        <f t="shared" si="227"/>
        <v>6.308375642493684E-2</v>
      </c>
      <c r="BD91" s="15">
        <f t="shared" si="228"/>
        <v>0.35647139670041628</v>
      </c>
      <c r="BE91" s="12">
        <f t="shared" si="229"/>
        <v>0.28368643270693877</v>
      </c>
    </row>
    <row r="92" spans="3:57" x14ac:dyDescent="0.35">
      <c r="C92" s="19"/>
      <c r="D92" s="58" t="s">
        <v>16</v>
      </c>
      <c r="E92" s="9">
        <v>27.198505560000001</v>
      </c>
      <c r="F92" s="7">
        <v>30.236374960000003</v>
      </c>
      <c r="G92" s="7">
        <v>21.314217129999999</v>
      </c>
      <c r="H92" s="12">
        <f t="shared" si="239"/>
        <v>0.70491972527119362</v>
      </c>
      <c r="I92" s="9">
        <v>30.878304229999998</v>
      </c>
      <c r="J92" s="7">
        <v>29.735182389999999</v>
      </c>
      <c r="K92" s="7">
        <v>19.861349499109998</v>
      </c>
      <c r="L92" s="12">
        <f t="shared" si="240"/>
        <v>0.66794106855014312</v>
      </c>
      <c r="M92" s="7">
        <v>19.887826220000001</v>
      </c>
      <c r="N92" s="7">
        <v>30.621972540000002</v>
      </c>
      <c r="O92" s="7">
        <v>18.032372670000001</v>
      </c>
      <c r="P92" s="12">
        <f t="shared" si="241"/>
        <v>0.58887038209067644</v>
      </c>
      <c r="Q92" s="9">
        <v>23.421928963104001</v>
      </c>
      <c r="R92" s="7">
        <v>30.978562833104</v>
      </c>
      <c r="S92" s="7">
        <v>22.449570300000001</v>
      </c>
      <c r="T92" s="12">
        <f t="shared" si="242"/>
        <v>0.72468081947333485</v>
      </c>
      <c r="U92" s="9">
        <v>17.301015963104</v>
      </c>
      <c r="V92" s="7">
        <v>19.388189593103998</v>
      </c>
      <c r="W92" s="7">
        <v>15.910773287295999</v>
      </c>
      <c r="X92" s="12">
        <f t="shared" si="243"/>
        <v>0.82064254689128646</v>
      </c>
      <c r="Y92" s="9">
        <v>17.260294168913791</v>
      </c>
      <c r="Z92" s="7">
        <v>21.606795162663786</v>
      </c>
      <c r="AA92" s="7">
        <v>20.420803825163787</v>
      </c>
      <c r="AB92" s="12">
        <f t="shared" si="244"/>
        <v>0.94511026144453969</v>
      </c>
      <c r="AC92" s="9">
        <v>11.763110198913793</v>
      </c>
      <c r="AD92" s="7">
        <v>13.508457102344483</v>
      </c>
      <c r="AE92" s="7">
        <v>12.214217732344483</v>
      </c>
      <c r="AF92" s="12">
        <f t="shared" si="245"/>
        <v>0.90419043713175984</v>
      </c>
      <c r="AG92" s="9">
        <v>10.840131300000001</v>
      </c>
      <c r="AH92" s="7">
        <v>9.3529536800000006</v>
      </c>
      <c r="AI92" s="7">
        <v>8.6256577700000001</v>
      </c>
      <c r="AJ92" s="15">
        <f t="shared" si="246"/>
        <v>0.92223890603080583</v>
      </c>
      <c r="AK92" s="92">
        <f t="shared" si="217"/>
        <v>-0.1191710089579617</v>
      </c>
      <c r="AL92" s="87">
        <f t="shared" si="200"/>
        <v>1.6855204162748175E-2</v>
      </c>
      <c r="AM92" s="102">
        <f t="shared" si="201"/>
        <v>7.3150499212307055E-2</v>
      </c>
      <c r="AN92" s="92">
        <f t="shared" si="202"/>
        <v>0.55262339324684606</v>
      </c>
      <c r="AO92" s="87">
        <f t="shared" si="203"/>
        <v>-2.8959275854670431E-2</v>
      </c>
      <c r="AP92" s="102">
        <f t="shared" si="204"/>
        <v>0.10142740850475099</v>
      </c>
      <c r="AQ92" s="92">
        <f t="shared" si="205"/>
        <v>-0.1508886287150468</v>
      </c>
      <c r="AR92" s="87">
        <f t="shared" si="206"/>
        <v>-1.1510872696874843E-2</v>
      </c>
      <c r="AS92" s="102">
        <f t="shared" si="207"/>
        <v>-0.19676089880437489</v>
      </c>
      <c r="AT92" s="92">
        <f t="shared" si="218"/>
        <v>0.35378922330650459</v>
      </c>
      <c r="AU92" s="87">
        <f t="shared" si="219"/>
        <v>0.59780585414341481</v>
      </c>
      <c r="AV92" s="102">
        <f t="shared" si="220"/>
        <v>0.41096663843013354</v>
      </c>
      <c r="AW92" s="124">
        <f t="shared" si="221"/>
        <v>2.3592757916924274E-3</v>
      </c>
      <c r="AX92" s="15">
        <f t="shared" si="222"/>
        <v>-0.10268091833413151</v>
      </c>
      <c r="AY92" s="12">
        <f t="shared" si="223"/>
        <v>-0.22085470172874622</v>
      </c>
      <c r="AZ92" s="92">
        <f t="shared" si="224"/>
        <v>0.46732402205222978</v>
      </c>
      <c r="BA92" s="15">
        <f t="shared" si="225"/>
        <v>0.59950133453166776</v>
      </c>
      <c r="BB92" s="12">
        <f t="shared" si="226"/>
        <v>0.67188798109333148</v>
      </c>
      <c r="BC92" s="14">
        <f t="shared" si="227"/>
        <v>8.5144623563165864E-2</v>
      </c>
      <c r="BD92" s="15">
        <f t="shared" si="228"/>
        <v>0.44429851408656629</v>
      </c>
      <c r="BE92" s="12">
        <f t="shared" si="229"/>
        <v>0.41603319515242987</v>
      </c>
    </row>
    <row r="93" spans="3:57" x14ac:dyDescent="0.35">
      <c r="C93" s="19"/>
      <c r="D93" s="59" t="s">
        <v>17</v>
      </c>
      <c r="E93" s="46">
        <f>SUM(E87:E92)</f>
        <v>175.17978343999999</v>
      </c>
      <c r="F93" s="44">
        <f>SUM(F87:F92)</f>
        <v>180.63618425000001</v>
      </c>
      <c r="G93" s="44">
        <f>SUM(G87:G92)</f>
        <v>155.61714146</v>
      </c>
      <c r="H93" s="45">
        <f t="shared" si="239"/>
        <v>0.8614948444915459</v>
      </c>
      <c r="I93" s="46">
        <f>SUM(I87:I92)</f>
        <v>168.30599628806306</v>
      </c>
      <c r="J93" s="44">
        <f>SUM(J87:J92)</f>
        <v>174.87526215806304</v>
      </c>
      <c r="K93" s="44">
        <f>SUM(K87:K92)</f>
        <v>151.40751043717302</v>
      </c>
      <c r="L93" s="45">
        <f t="shared" si="240"/>
        <v>0.86580290756231482</v>
      </c>
      <c r="M93" s="44">
        <f>SUM(M87:M92)</f>
        <v>135.33557218999999</v>
      </c>
      <c r="N93" s="44">
        <f>SUM(N87:N92)</f>
        <v>152.16401970000001</v>
      </c>
      <c r="O93" s="44">
        <f>SUM(O87:O92)</f>
        <v>130.13777339000001</v>
      </c>
      <c r="P93" s="45">
        <f t="shared" si="241"/>
        <v>0.85524668477195864</v>
      </c>
      <c r="Q93" s="46">
        <f>SUM(Q87:Q92)</f>
        <v>138.89701943844494</v>
      </c>
      <c r="R93" s="44">
        <f>SUM(R87:R92)</f>
        <v>150.41142325844496</v>
      </c>
      <c r="S93" s="44">
        <f>SUM(S87:S92)</f>
        <v>134.91371045534098</v>
      </c>
      <c r="T93" s="45">
        <f t="shared" si="242"/>
        <v>0.89696452259164527</v>
      </c>
      <c r="U93" s="46">
        <f>SUM(U87:U92)</f>
        <v>131.13000804310397</v>
      </c>
      <c r="V93" s="44">
        <f>SUM(V87:V92)</f>
        <v>131.69934592363398</v>
      </c>
      <c r="W93" s="44">
        <f>SUM(W87:W92)</f>
        <v>122.74446221782598</v>
      </c>
      <c r="X93" s="45">
        <f t="shared" si="243"/>
        <v>0.9320051011415007</v>
      </c>
      <c r="Y93" s="46">
        <f>SUM(Y87:Y92)</f>
        <v>118.65490111754218</v>
      </c>
      <c r="Z93" s="44">
        <f>SUM(Z87:Z92)</f>
        <v>118.43100460629219</v>
      </c>
      <c r="AA93" s="44">
        <f>SUM(AA87:AA92)</f>
        <v>113.66785107929219</v>
      </c>
      <c r="AB93" s="45">
        <f t="shared" si="244"/>
        <v>0.95978119460495626</v>
      </c>
      <c r="AC93" s="46">
        <f>SUM(AC87:AC92)</f>
        <v>113.06721714754218</v>
      </c>
      <c r="AD93" s="44">
        <f>SUM(AD87:AD92)</f>
        <v>114.95616309636968</v>
      </c>
      <c r="AE93" s="44">
        <f>SUM(AE87:AE92)</f>
        <v>106.45431237886966</v>
      </c>
      <c r="AF93" s="45">
        <f t="shared" si="245"/>
        <v>0.92604267149754493</v>
      </c>
      <c r="AG93" s="46">
        <f>SUM(AG87:AG92)</f>
        <v>112.42106329000001</v>
      </c>
      <c r="AH93" s="44">
        <f>SUM(AH87:AH92)</f>
        <v>109.28514656</v>
      </c>
      <c r="AI93" s="44">
        <f>SUM(AI87:AI92)</f>
        <v>103.12089251</v>
      </c>
      <c r="AJ93" s="47">
        <f t="shared" si="246"/>
        <v>0.94359476796221631</v>
      </c>
      <c r="AK93" s="90">
        <f t="shared" si="217"/>
        <v>4.0841011630816472E-2</v>
      </c>
      <c r="AL93" s="98">
        <f t="shared" si="200"/>
        <v>3.2943036201025962E-2</v>
      </c>
      <c r="AM93" s="82">
        <f t="shared" si="201"/>
        <v>2.7803317092211097E-2</v>
      </c>
      <c r="AN93" s="90">
        <f t="shared" si="202"/>
        <v>0.24361979311525947</v>
      </c>
      <c r="AO93" s="98">
        <f t="shared" si="203"/>
        <v>0.14925501115729939</v>
      </c>
      <c r="AP93" s="82">
        <f t="shared" si="204"/>
        <v>0.1634401487985456</v>
      </c>
      <c r="AQ93" s="90">
        <f t="shared" si="205"/>
        <v>-2.5640919170502988E-2</v>
      </c>
      <c r="AR93" s="98">
        <f t="shared" si="206"/>
        <v>1.1652016872040703E-2</v>
      </c>
      <c r="AS93" s="82">
        <f t="shared" si="207"/>
        <v>-3.5399938592022458E-2</v>
      </c>
      <c r="AT93" s="90">
        <f t="shared" si="218"/>
        <v>5.9231380454028988E-2</v>
      </c>
      <c r="AU93" s="98">
        <f t="shared" si="219"/>
        <v>0.14208177879380807</v>
      </c>
      <c r="AV93" s="82">
        <f t="shared" si="220"/>
        <v>9.9142951279700756E-2</v>
      </c>
      <c r="AW93" s="216">
        <f t="shared" si="221"/>
        <v>0.1051377297361166</v>
      </c>
      <c r="AX93" s="47">
        <f t="shared" si="222"/>
        <v>0.11203435588046047</v>
      </c>
      <c r="AY93" s="45">
        <f t="shared" si="223"/>
        <v>7.9852051854153103E-2</v>
      </c>
      <c r="AZ93" s="90">
        <f t="shared" si="224"/>
        <v>4.9419134130705575E-2</v>
      </c>
      <c r="BA93" s="47">
        <f t="shared" si="225"/>
        <v>3.0227535578144643E-2</v>
      </c>
      <c r="BB93" s="45">
        <f t="shared" si="226"/>
        <v>6.7761827015045031E-2</v>
      </c>
      <c r="BC93" s="107">
        <f t="shared" si="227"/>
        <v>5.7476227197332539E-3</v>
      </c>
      <c r="BD93" s="47">
        <f t="shared" si="228"/>
        <v>5.1891924153262325E-2</v>
      </c>
      <c r="BE93" s="45">
        <f t="shared" si="229"/>
        <v>3.2325358981414955E-2</v>
      </c>
    </row>
    <row r="94" spans="3:57" x14ac:dyDescent="0.35">
      <c r="C94" s="20"/>
      <c r="D94" s="58" t="s">
        <v>18</v>
      </c>
      <c r="E94" s="9">
        <v>0</v>
      </c>
      <c r="F94" s="7">
        <v>0</v>
      </c>
      <c r="G94" s="7">
        <v>0</v>
      </c>
      <c r="H94" s="17">
        <v>0</v>
      </c>
      <c r="I94" s="9">
        <v>0</v>
      </c>
      <c r="J94" s="7">
        <v>0</v>
      </c>
      <c r="K94" s="7">
        <v>0</v>
      </c>
      <c r="L94" s="17">
        <v>0</v>
      </c>
      <c r="M94" s="7">
        <v>0</v>
      </c>
      <c r="N94" s="7">
        <v>0</v>
      </c>
      <c r="O94" s="7">
        <v>0</v>
      </c>
      <c r="P94" s="17">
        <v>0</v>
      </c>
      <c r="Q94" s="9">
        <v>0</v>
      </c>
      <c r="R94" s="7">
        <v>0</v>
      </c>
      <c r="S94" s="7">
        <v>0</v>
      </c>
      <c r="T94" s="17">
        <v>0</v>
      </c>
      <c r="U94" s="9">
        <v>0</v>
      </c>
      <c r="V94" s="7">
        <v>0</v>
      </c>
      <c r="W94" s="7">
        <v>0</v>
      </c>
      <c r="X94" s="17">
        <v>0</v>
      </c>
      <c r="Y94" s="9">
        <v>0</v>
      </c>
      <c r="Z94" s="7">
        <v>0</v>
      </c>
      <c r="AA94" s="7">
        <v>0</v>
      </c>
      <c r="AB94" s="17">
        <v>0</v>
      </c>
      <c r="AC94" s="9">
        <v>0</v>
      </c>
      <c r="AD94" s="7">
        <v>0</v>
      </c>
      <c r="AE94" s="7">
        <v>0</v>
      </c>
      <c r="AF94" s="17">
        <v>0</v>
      </c>
      <c r="AG94" s="9">
        <v>0</v>
      </c>
      <c r="AH94" s="7">
        <v>0</v>
      </c>
      <c r="AI94" s="7">
        <v>0</v>
      </c>
      <c r="AJ94" s="18">
        <v>0</v>
      </c>
      <c r="AK94" s="9">
        <v>0</v>
      </c>
      <c r="AL94" s="16">
        <v>0</v>
      </c>
      <c r="AM94" s="211">
        <v>0</v>
      </c>
      <c r="AN94" s="9">
        <v>0</v>
      </c>
      <c r="AO94" s="16">
        <v>0</v>
      </c>
      <c r="AP94" s="211">
        <v>0</v>
      </c>
      <c r="AQ94" s="9">
        <v>0</v>
      </c>
      <c r="AR94" s="16">
        <v>0</v>
      </c>
      <c r="AS94" s="211">
        <v>0</v>
      </c>
      <c r="AT94" s="9">
        <v>0</v>
      </c>
      <c r="AU94" s="16">
        <v>0</v>
      </c>
      <c r="AV94" s="211">
        <v>0</v>
      </c>
      <c r="AW94" s="150">
        <v>0</v>
      </c>
      <c r="AX94" s="18">
        <v>0</v>
      </c>
      <c r="AY94" s="17">
        <v>0</v>
      </c>
      <c r="AZ94" s="9">
        <v>0</v>
      </c>
      <c r="BA94" s="16">
        <v>0</v>
      </c>
      <c r="BB94" s="17">
        <v>0</v>
      </c>
      <c r="BC94" s="203">
        <v>0</v>
      </c>
      <c r="BD94" s="16">
        <v>0</v>
      </c>
      <c r="BE94" s="17">
        <v>0</v>
      </c>
    </row>
    <row r="95" spans="3:57" x14ac:dyDescent="0.35">
      <c r="C95" s="19"/>
      <c r="D95" s="58" t="s">
        <v>19</v>
      </c>
      <c r="E95" s="9">
        <v>4.20819835</v>
      </c>
      <c r="F95" s="7">
        <v>4.20819835</v>
      </c>
      <c r="G95" s="7">
        <v>4.2077518100000004</v>
      </c>
      <c r="H95" s="12">
        <f t="shared" ref="H95:H96" si="247">G95/F95</f>
        <v>0.99989388808158253</v>
      </c>
      <c r="I95" s="9">
        <v>9.4065076400000009</v>
      </c>
      <c r="J95" s="7">
        <v>9.4065076400000009</v>
      </c>
      <c r="K95" s="7">
        <v>6.9327137900000002</v>
      </c>
      <c r="L95" s="12">
        <f t="shared" ref="L95:L96" si="248">K95/J95</f>
        <v>0.73701250828942078</v>
      </c>
      <c r="M95" s="7">
        <v>9.348039</v>
      </c>
      <c r="N95" s="7">
        <v>9.348039</v>
      </c>
      <c r="O95" s="7">
        <v>8.2797597100000004</v>
      </c>
      <c r="P95" s="12">
        <f t="shared" ref="P95:P96" si="249">O95/N95</f>
        <v>0.88572156256515411</v>
      </c>
      <c r="Q95" s="9">
        <v>9.3278370000000006</v>
      </c>
      <c r="R95" s="7">
        <v>9.3278370000000006</v>
      </c>
      <c r="S95" s="7">
        <v>9.3273879200000014</v>
      </c>
      <c r="T95" s="12">
        <f t="shared" ref="T95:T96" si="250">S95/R95</f>
        <v>0.99995185593401781</v>
      </c>
      <c r="U95" s="9">
        <v>8.0411230000000007</v>
      </c>
      <c r="V95" s="7">
        <v>8.0411230000000007</v>
      </c>
      <c r="W95" s="7">
        <v>8.0406736099999989</v>
      </c>
      <c r="X95" s="12">
        <f t="shared" ref="X95:X96" si="251">W95/V95</f>
        <v>0.99994411352742618</v>
      </c>
      <c r="Y95" s="9">
        <v>7.3096779999999999</v>
      </c>
      <c r="Z95" s="7">
        <v>7.3415983499999999</v>
      </c>
      <c r="AA95" s="7">
        <v>7.3401009599999991</v>
      </c>
      <c r="AB95" s="12">
        <f t="shared" si="244"/>
        <v>0.99979604032683145</v>
      </c>
      <c r="AC95" s="9">
        <v>7.3096779999999999</v>
      </c>
      <c r="AD95" s="7">
        <v>7.3096779999999999</v>
      </c>
      <c r="AE95" s="7">
        <v>7.3081803299999999</v>
      </c>
      <c r="AF95" s="12">
        <f t="shared" si="245"/>
        <v>0.99979511135784638</v>
      </c>
      <c r="AG95" s="9">
        <v>6.2168830000000002</v>
      </c>
      <c r="AH95" s="7">
        <v>5.5873104400000004</v>
      </c>
      <c r="AI95" s="7">
        <v>4.9775509699999994</v>
      </c>
      <c r="AJ95" s="15">
        <f t="shared" si="246"/>
        <v>0.890867085953434</v>
      </c>
      <c r="AK95" s="92">
        <f t="shared" ref="AK95:AK104" si="252">(E95-I95)/I95</f>
        <v>-0.55262904033531413</v>
      </c>
      <c r="AL95" s="87">
        <f t="shared" si="200"/>
        <v>-0.55262904033531413</v>
      </c>
      <c r="AM95" s="102">
        <f t="shared" si="201"/>
        <v>-0.39305848511020092</v>
      </c>
      <c r="AN95" s="92">
        <f t="shared" si="202"/>
        <v>6.2546422837988763E-3</v>
      </c>
      <c r="AO95" s="87">
        <f t="shared" si="203"/>
        <v>6.2546422837988763E-3</v>
      </c>
      <c r="AP95" s="102">
        <f t="shared" si="204"/>
        <v>-0.16269142670566705</v>
      </c>
      <c r="AQ95" s="92">
        <f t="shared" si="205"/>
        <v>2.1657754096688639E-3</v>
      </c>
      <c r="AR95" s="87">
        <f t="shared" si="206"/>
        <v>2.1657754096688639E-3</v>
      </c>
      <c r="AS95" s="102">
        <f t="shared" si="207"/>
        <v>-0.11231742680645374</v>
      </c>
      <c r="AT95" s="92">
        <f t="shared" ref="AT95:AT104" si="253">(Q95-U95)/U95</f>
        <v>0.16001670413448468</v>
      </c>
      <c r="AU95" s="87">
        <f t="shared" ref="AU95:AU104" si="254">(R95-V95)/V95</f>
        <v>0.16001670413448468</v>
      </c>
      <c r="AV95" s="102">
        <f t="shared" ref="AV95:AV104" si="255">(S95-W95)/W95</f>
        <v>0.1600256859574235</v>
      </c>
      <c r="AW95" s="124">
        <f t="shared" ref="AW95:AW104" si="256">(U95-Y95)/Y95</f>
        <v>0.10006528331343745</v>
      </c>
      <c r="AX95" s="15">
        <f t="shared" ref="AX95:AX104" si="257">(V95-Z95)/Z95</f>
        <v>9.5282337258343855E-2</v>
      </c>
      <c r="AY95" s="12">
        <f t="shared" ref="AY95:AY104" si="258">(W95-AA95)/AA95</f>
        <v>9.544455230490452E-2</v>
      </c>
      <c r="AZ95" s="92">
        <f t="shared" ref="AZ95:AZ104" si="259">(Y95-AC95)/AC95</f>
        <v>0</v>
      </c>
      <c r="BA95" s="15">
        <f t="shared" ref="BA95:BA104" si="260">(Z95-AD95)/AD95</f>
        <v>4.3668613036032559E-3</v>
      </c>
      <c r="BB95" s="12">
        <f t="shared" ref="BB95:BB104" si="261">(AA95-AE95)/AE95</f>
        <v>4.3677945204725439E-3</v>
      </c>
      <c r="BC95" s="14">
        <f t="shared" ref="BC95:BC104" si="262">(AC95-AG95)/AG95</f>
        <v>0.17577860159182659</v>
      </c>
      <c r="BD95" s="15">
        <f t="shared" ref="BD95:BD104" si="263">(AD95-AH95)/AH95</f>
        <v>0.3082641600991835</v>
      </c>
      <c r="BE95" s="12">
        <f t="shared" ref="BE95:BE104" si="264">(AE95-AI95)/AI95</f>
        <v>0.46822812544700088</v>
      </c>
    </row>
    <row r="96" spans="3:57" x14ac:dyDescent="0.35">
      <c r="C96" s="19"/>
      <c r="D96" s="59" t="s">
        <v>20</v>
      </c>
      <c r="E96" s="46">
        <f>SUM(E94:E95)</f>
        <v>4.20819835</v>
      </c>
      <c r="F96" s="44">
        <f>SUM(F94:F95)</f>
        <v>4.20819835</v>
      </c>
      <c r="G96" s="44">
        <f>SUM(G94:G95)</f>
        <v>4.2077518100000004</v>
      </c>
      <c r="H96" s="45">
        <f t="shared" si="247"/>
        <v>0.99989388808158253</v>
      </c>
      <c r="I96" s="46">
        <f>SUM(I94:I95)</f>
        <v>9.4065076400000009</v>
      </c>
      <c r="J96" s="44">
        <f>SUM(J94:J95)</f>
        <v>9.4065076400000009</v>
      </c>
      <c r="K96" s="44">
        <f>SUM(K94:K95)</f>
        <v>6.9327137900000002</v>
      </c>
      <c r="L96" s="45">
        <f t="shared" si="248"/>
        <v>0.73701250828942078</v>
      </c>
      <c r="M96" s="44">
        <f>SUM(M94:M95)</f>
        <v>9.348039</v>
      </c>
      <c r="N96" s="44">
        <f>SUM(N94:N95)</f>
        <v>9.348039</v>
      </c>
      <c r="O96" s="44">
        <f>SUM(O94:O95)</f>
        <v>8.2797597100000004</v>
      </c>
      <c r="P96" s="45">
        <f t="shared" si="249"/>
        <v>0.88572156256515411</v>
      </c>
      <c r="Q96" s="46">
        <f>SUM(Q94:Q95)</f>
        <v>9.3278370000000006</v>
      </c>
      <c r="R96" s="44">
        <f>SUM(R94:R95)</f>
        <v>9.3278370000000006</v>
      </c>
      <c r="S96" s="44">
        <f>SUM(S94:S95)</f>
        <v>9.3273879200000014</v>
      </c>
      <c r="T96" s="45">
        <f t="shared" si="250"/>
        <v>0.99995185593401781</v>
      </c>
      <c r="U96" s="46">
        <f>SUM(U94:U95)</f>
        <v>8.0411230000000007</v>
      </c>
      <c r="V96" s="44">
        <f>SUM(V94:V95)</f>
        <v>8.0411230000000007</v>
      </c>
      <c r="W96" s="44">
        <f>SUM(W94:W95)</f>
        <v>8.0406736099999989</v>
      </c>
      <c r="X96" s="45">
        <f t="shared" si="251"/>
        <v>0.99994411352742618</v>
      </c>
      <c r="Y96" s="46">
        <f>SUM(Y94:Y95)</f>
        <v>7.3096779999999999</v>
      </c>
      <c r="Z96" s="44">
        <f>SUM(Z94:Z95)</f>
        <v>7.3415983499999999</v>
      </c>
      <c r="AA96" s="44">
        <f>SUM(AA94:AA95)</f>
        <v>7.3401009599999991</v>
      </c>
      <c r="AB96" s="45">
        <f t="shared" si="244"/>
        <v>0.99979604032683145</v>
      </c>
      <c r="AC96" s="46">
        <f>SUM(AC94:AC95)</f>
        <v>7.3096779999999999</v>
      </c>
      <c r="AD96" s="44">
        <f>SUM(AD94:AD95)</f>
        <v>7.3096779999999999</v>
      </c>
      <c r="AE96" s="44">
        <f>SUM(AE94:AE95)</f>
        <v>7.3081803299999999</v>
      </c>
      <c r="AF96" s="45">
        <f t="shared" si="245"/>
        <v>0.99979511135784638</v>
      </c>
      <c r="AG96" s="46">
        <f>SUM(AG94:AG95)</f>
        <v>6.2168830000000002</v>
      </c>
      <c r="AH96" s="44">
        <f>SUM(AH94:AH95)</f>
        <v>5.5873104400000004</v>
      </c>
      <c r="AI96" s="44">
        <f>SUM(AI94:AI95)</f>
        <v>4.9775509699999994</v>
      </c>
      <c r="AJ96" s="47">
        <f t="shared" si="246"/>
        <v>0.890867085953434</v>
      </c>
      <c r="AK96" s="90">
        <f t="shared" si="252"/>
        <v>-0.55262904033531413</v>
      </c>
      <c r="AL96" s="98">
        <f t="shared" si="200"/>
        <v>-0.55262904033531413</v>
      </c>
      <c r="AM96" s="82">
        <f t="shared" si="201"/>
        <v>-0.39305848511020092</v>
      </c>
      <c r="AN96" s="90">
        <f t="shared" si="202"/>
        <v>6.2546422837988763E-3</v>
      </c>
      <c r="AO96" s="98">
        <f t="shared" si="203"/>
        <v>6.2546422837988763E-3</v>
      </c>
      <c r="AP96" s="82">
        <f t="shared" si="204"/>
        <v>-0.16269142670566705</v>
      </c>
      <c r="AQ96" s="90">
        <f t="shared" si="205"/>
        <v>2.1657754096688639E-3</v>
      </c>
      <c r="AR96" s="98">
        <f t="shared" si="206"/>
        <v>2.1657754096688639E-3</v>
      </c>
      <c r="AS96" s="82">
        <f t="shared" si="207"/>
        <v>-0.11231742680645374</v>
      </c>
      <c r="AT96" s="90">
        <f t="shared" si="253"/>
        <v>0.16001670413448468</v>
      </c>
      <c r="AU96" s="98">
        <f t="shared" si="254"/>
        <v>0.16001670413448468</v>
      </c>
      <c r="AV96" s="82">
        <f t="shared" si="255"/>
        <v>0.1600256859574235</v>
      </c>
      <c r="AW96" s="216">
        <f t="shared" si="256"/>
        <v>0.10006528331343745</v>
      </c>
      <c r="AX96" s="47">
        <f t="shared" si="257"/>
        <v>9.5282337258343855E-2</v>
      </c>
      <c r="AY96" s="45">
        <f t="shared" si="258"/>
        <v>9.544455230490452E-2</v>
      </c>
      <c r="AZ96" s="90">
        <f t="shared" si="259"/>
        <v>0</v>
      </c>
      <c r="BA96" s="47">
        <f t="shared" si="260"/>
        <v>4.3668613036032559E-3</v>
      </c>
      <c r="BB96" s="45">
        <f t="shared" si="261"/>
        <v>4.3677945204725439E-3</v>
      </c>
      <c r="BC96" s="107">
        <f t="shared" si="262"/>
        <v>0.17577860159182659</v>
      </c>
      <c r="BD96" s="47">
        <f t="shared" si="263"/>
        <v>0.3082641600991835</v>
      </c>
      <c r="BE96" s="45">
        <f t="shared" si="264"/>
        <v>0.46822812544700088</v>
      </c>
    </row>
    <row r="97" spans="1:57" x14ac:dyDescent="0.35">
      <c r="C97" s="21"/>
      <c r="D97" s="257" t="s">
        <v>71</v>
      </c>
      <c r="E97" s="136">
        <f>E104+E107</f>
        <v>79.677641199999997</v>
      </c>
      <c r="F97" s="129">
        <f>F104+F107</f>
        <v>83.063298930000002</v>
      </c>
      <c r="G97" s="129">
        <f>G104+G107</f>
        <v>71.423886480000007</v>
      </c>
      <c r="H97" s="130">
        <f>G97/F97</f>
        <v>0.85987298120907907</v>
      </c>
      <c r="I97" s="136">
        <f>I104+I107</f>
        <v>86.936270900000011</v>
      </c>
      <c r="J97" s="129">
        <f>J104+J107</f>
        <v>94.760397780000005</v>
      </c>
      <c r="K97" s="129">
        <f>K104+K107</f>
        <v>81.323353670000003</v>
      </c>
      <c r="L97" s="130">
        <f>K97/J97</f>
        <v>0.85819979205663477</v>
      </c>
      <c r="M97" s="129">
        <f>M104+M107</f>
        <v>72.425111640000011</v>
      </c>
      <c r="N97" s="48">
        <f>N104+N107</f>
        <v>84.038510380000005</v>
      </c>
      <c r="O97" s="48">
        <f>O104+O107</f>
        <v>72.201343339999994</v>
      </c>
      <c r="P97" s="49">
        <f>O97/N97</f>
        <v>0.85914592028731285</v>
      </c>
      <c r="Q97" s="48">
        <f>Q104+Q107</f>
        <v>77.258277070000005</v>
      </c>
      <c r="R97" s="48">
        <f>R104+R107</f>
        <v>89.061164739999995</v>
      </c>
      <c r="S97" s="48">
        <f>S104+S107</f>
        <v>80.730070269999999</v>
      </c>
      <c r="T97" s="49">
        <f>S97/R97</f>
        <v>0.90645648421148195</v>
      </c>
      <c r="U97" s="48">
        <f>U104+U107</f>
        <v>75.222166010000009</v>
      </c>
      <c r="V97" s="48">
        <f>V104+V107</f>
        <v>76.657320339999998</v>
      </c>
      <c r="W97" s="48">
        <f>W104+W107</f>
        <v>70.937909029999986</v>
      </c>
      <c r="X97" s="49">
        <f>W97/V97</f>
        <v>0.92538988729800919</v>
      </c>
      <c r="Y97" s="48">
        <f>Y104+Y107</f>
        <v>68.511723310000008</v>
      </c>
      <c r="Z97" s="48">
        <f>Z104+Z107</f>
        <v>67.490685409999998</v>
      </c>
      <c r="AA97" s="48">
        <f>AA104+AA107</f>
        <v>63.890367399999995</v>
      </c>
      <c r="AB97" s="49">
        <f>AA97/Z97</f>
        <v>0.9466545940654123</v>
      </c>
      <c r="AC97" s="50">
        <f>AC104+AC107</f>
        <v>68.511723310000008</v>
      </c>
      <c r="AD97" s="48">
        <f>AD104+AD107</f>
        <v>69.933655340000016</v>
      </c>
      <c r="AE97" s="48">
        <f>AE104+AE107</f>
        <v>62.981741079999999</v>
      </c>
      <c r="AF97" s="49">
        <f>AE97/AD97</f>
        <v>0.90059272282849312</v>
      </c>
      <c r="AG97" s="50">
        <f>AG104+AG107</f>
        <v>65.073096289999995</v>
      </c>
      <c r="AH97" s="48">
        <f>AH104+AH107</f>
        <v>60.925761750000007</v>
      </c>
      <c r="AI97" s="48">
        <f>AI104+AI107</f>
        <v>55.19733733999999</v>
      </c>
      <c r="AJ97" s="131">
        <f>AI97/AH97</f>
        <v>0.90597697516683051</v>
      </c>
      <c r="AK97" s="132">
        <f t="shared" si="252"/>
        <v>-8.3493685947829327E-2</v>
      </c>
      <c r="AL97" s="133">
        <f t="shared" si="200"/>
        <v>-0.12343868455635353</v>
      </c>
      <c r="AM97" s="207">
        <f t="shared" si="201"/>
        <v>-0.12172969686138124</v>
      </c>
      <c r="AN97" s="132">
        <f t="shared" si="202"/>
        <v>0.20036088217757833</v>
      </c>
      <c r="AO97" s="133">
        <f t="shared" si="203"/>
        <v>0.12758302534776556</v>
      </c>
      <c r="AP97" s="207">
        <f t="shared" si="204"/>
        <v>0.12634128269669406</v>
      </c>
      <c r="AQ97" s="132">
        <f t="shared" si="205"/>
        <v>-6.2558545353281633E-2</v>
      </c>
      <c r="AR97" s="133">
        <f t="shared" si="206"/>
        <v>-5.6395561125467383E-2</v>
      </c>
      <c r="AS97" s="207">
        <f t="shared" si="207"/>
        <v>-0.10564498335596463</v>
      </c>
      <c r="AT97" s="132">
        <f t="shared" si="253"/>
        <v>2.7067966372163708E-2</v>
      </c>
      <c r="AU97" s="133">
        <f t="shared" si="254"/>
        <v>0.16180900069275755</v>
      </c>
      <c r="AV97" s="207">
        <f t="shared" si="255"/>
        <v>0.13803848145367326</v>
      </c>
      <c r="AW97" s="217">
        <f t="shared" si="256"/>
        <v>9.7945904376638873E-2</v>
      </c>
      <c r="AX97" s="131">
        <f t="shared" si="257"/>
        <v>0.13582074140029096</v>
      </c>
      <c r="AY97" s="130">
        <f t="shared" si="258"/>
        <v>0.11030679454192638</v>
      </c>
      <c r="AZ97" s="132">
        <f t="shared" si="259"/>
        <v>0</v>
      </c>
      <c r="BA97" s="131">
        <f t="shared" si="260"/>
        <v>-3.4932678952972022E-2</v>
      </c>
      <c r="BB97" s="130">
        <f t="shared" si="261"/>
        <v>1.4426821240871232E-2</v>
      </c>
      <c r="BC97" s="168">
        <f t="shared" si="262"/>
        <v>5.2842529648131069E-2</v>
      </c>
      <c r="BD97" s="131">
        <f t="shared" si="263"/>
        <v>0.14785032359484629</v>
      </c>
      <c r="BE97" s="130">
        <f t="shared" si="264"/>
        <v>0.14102860962387159</v>
      </c>
    </row>
    <row r="98" spans="1:57" x14ac:dyDescent="0.35">
      <c r="C98" s="246"/>
      <c r="D98" s="58" t="s">
        <v>11</v>
      </c>
      <c r="E98" s="9">
        <v>20.151848829999999</v>
      </c>
      <c r="F98" s="7">
        <v>21.210265769999999</v>
      </c>
      <c r="G98" s="7">
        <v>19.3449025</v>
      </c>
      <c r="H98" s="12">
        <f t="shared" ref="H98:H104" si="265">G98/F98</f>
        <v>0.91205375311051562</v>
      </c>
      <c r="I98" s="9">
        <v>19.807203770000005</v>
      </c>
      <c r="J98" s="7">
        <v>20.64340936</v>
      </c>
      <c r="K98" s="7">
        <v>19.653683069999996</v>
      </c>
      <c r="L98" s="12">
        <f t="shared" ref="L98:L104" si="266">K98/J98</f>
        <v>0.9520560643476963</v>
      </c>
      <c r="M98" s="7">
        <v>18.74134329</v>
      </c>
      <c r="N98" s="7">
        <v>19.16908892</v>
      </c>
      <c r="O98" s="7">
        <v>18.025885150000001</v>
      </c>
      <c r="P98" s="12">
        <f t="shared" ref="P98:P104" si="267">O98/N98</f>
        <v>0.94036212285461085</v>
      </c>
      <c r="Q98" s="9">
        <v>18.117636419999997</v>
      </c>
      <c r="R98" s="7">
        <v>18.112133249999999</v>
      </c>
      <c r="S98" s="7">
        <v>16.934434289999999</v>
      </c>
      <c r="T98" s="12">
        <f t="shared" ref="T98:T104" si="268">S98/R98</f>
        <v>0.93497734674627564</v>
      </c>
      <c r="U98" s="9">
        <v>17.740579109999999</v>
      </c>
      <c r="V98" s="7">
        <v>17.43948627</v>
      </c>
      <c r="W98" s="7">
        <v>16.288389599999999</v>
      </c>
      <c r="X98" s="12">
        <f t="shared" ref="X98:X104" si="269">W98/V98</f>
        <v>0.93399480625870512</v>
      </c>
      <c r="Y98" s="9">
        <v>16.544626749999999</v>
      </c>
      <c r="Z98" s="7">
        <v>16.442464430000001</v>
      </c>
      <c r="AA98" s="7">
        <v>15.721225990000001</v>
      </c>
      <c r="AB98" s="12">
        <f t="shared" ref="AB98:AB104" si="270">AA98/Z98</f>
        <v>0.95613562412918651</v>
      </c>
      <c r="AC98" s="9">
        <v>16.544626749999999</v>
      </c>
      <c r="AD98" s="7">
        <v>16.476123269999999</v>
      </c>
      <c r="AE98" s="7">
        <v>15.405663449999999</v>
      </c>
      <c r="AF98" s="12">
        <f t="shared" ref="AF98:AF104" si="271">AE98/AD98</f>
        <v>0.93502963030453223</v>
      </c>
      <c r="AG98" s="9">
        <v>15.559720539999999</v>
      </c>
      <c r="AH98" s="7">
        <v>15.2251835</v>
      </c>
      <c r="AI98" s="7">
        <v>13.994308090000001</v>
      </c>
      <c r="AJ98" s="15">
        <f t="shared" ref="AJ98:AJ104" si="272">AI98/AH98</f>
        <v>0.91915529885074954</v>
      </c>
      <c r="AK98" s="92">
        <f t="shared" si="252"/>
        <v>1.7399985581104269E-2</v>
      </c>
      <c r="AL98" s="87">
        <f t="shared" si="200"/>
        <v>2.7459437543217897E-2</v>
      </c>
      <c r="AM98" s="102">
        <f t="shared" si="201"/>
        <v>-1.571107913464467E-2</v>
      </c>
      <c r="AN98" s="92">
        <f t="shared" si="202"/>
        <v>5.6872149637679725E-2</v>
      </c>
      <c r="AO98" s="87">
        <f t="shared" si="203"/>
        <v>7.6911346499194996E-2</v>
      </c>
      <c r="AP98" s="102">
        <f t="shared" si="204"/>
        <v>9.0303355782780814E-2</v>
      </c>
      <c r="AQ98" s="92">
        <f t="shared" si="205"/>
        <v>3.4425399403174642E-2</v>
      </c>
      <c r="AR98" s="87">
        <f t="shared" si="206"/>
        <v>5.8356222064565512E-2</v>
      </c>
      <c r="AS98" s="102">
        <f t="shared" si="207"/>
        <v>6.4451568993037917E-2</v>
      </c>
      <c r="AT98" s="92">
        <f t="shared" si="253"/>
        <v>2.1253945976738631E-2</v>
      </c>
      <c r="AU98" s="87">
        <f t="shared" si="254"/>
        <v>3.8570343735245802E-2</v>
      </c>
      <c r="AV98" s="102">
        <f t="shared" si="255"/>
        <v>3.9662895219549521E-2</v>
      </c>
      <c r="AW98" s="124">
        <f t="shared" si="256"/>
        <v>7.2286451551407754E-2</v>
      </c>
      <c r="AX98" s="15">
        <f t="shared" si="257"/>
        <v>6.0637007563226854E-2</v>
      </c>
      <c r="AY98" s="12">
        <f t="shared" si="258"/>
        <v>3.6076296489902307E-2</v>
      </c>
      <c r="AZ98" s="92">
        <f t="shared" si="259"/>
        <v>0</v>
      </c>
      <c r="BA98" s="15">
        <f t="shared" si="260"/>
        <v>-2.0428859051621752E-3</v>
      </c>
      <c r="BB98" s="12">
        <f t="shared" si="261"/>
        <v>2.0483541070735384E-2</v>
      </c>
      <c r="BC98" s="14">
        <f t="shared" si="262"/>
        <v>6.3298451117297524E-2</v>
      </c>
      <c r="BD98" s="15">
        <f t="shared" si="263"/>
        <v>8.2162541423556487E-2</v>
      </c>
      <c r="BE98" s="12">
        <f t="shared" si="264"/>
        <v>0.10085210007692479</v>
      </c>
    </row>
    <row r="99" spans="1:57" x14ac:dyDescent="0.35">
      <c r="C99" s="246"/>
      <c r="D99" s="58" t="s">
        <v>12</v>
      </c>
      <c r="E99" s="9">
        <v>6.92463885</v>
      </c>
      <c r="F99" s="7">
        <v>6.8756432700000003</v>
      </c>
      <c r="G99" s="7">
        <v>6.0596709799999999</v>
      </c>
      <c r="H99" s="12">
        <f t="shared" si="265"/>
        <v>0.88132422553679102</v>
      </c>
      <c r="I99" s="9">
        <v>12.090541860000002</v>
      </c>
      <c r="J99" s="7">
        <v>11.870973660000001</v>
      </c>
      <c r="K99" s="7">
        <v>6.1290539299999995</v>
      </c>
      <c r="L99" s="12">
        <f t="shared" si="266"/>
        <v>0.51630591605575171</v>
      </c>
      <c r="M99" s="7">
        <v>5.8126796699999996</v>
      </c>
      <c r="N99" s="7">
        <v>5.3449222599999997</v>
      </c>
      <c r="O99" s="7">
        <v>4.8288758200000004</v>
      </c>
      <c r="P99" s="12">
        <f t="shared" si="267"/>
        <v>0.90345108592842294</v>
      </c>
      <c r="Q99" s="9">
        <v>6.6839960700000001</v>
      </c>
      <c r="R99" s="7">
        <v>6.1354473900000004</v>
      </c>
      <c r="S99" s="7">
        <v>4.8160925700000004</v>
      </c>
      <c r="T99" s="12">
        <f t="shared" si="268"/>
        <v>0.78496192108983276</v>
      </c>
      <c r="U99" s="9">
        <v>6.1988279999999998</v>
      </c>
      <c r="V99" s="7">
        <v>5.4503271399999997</v>
      </c>
      <c r="W99" s="7">
        <v>3.9455809799999999</v>
      </c>
      <c r="X99" s="12">
        <f t="shared" si="269"/>
        <v>0.72391635926646414</v>
      </c>
      <c r="Y99" s="9">
        <v>5.879982</v>
      </c>
      <c r="Z99" s="7">
        <v>4.7636690399999999</v>
      </c>
      <c r="AA99" s="7">
        <v>3.7775129699999996</v>
      </c>
      <c r="AB99" s="12">
        <f t="shared" si="270"/>
        <v>0.79298392442477483</v>
      </c>
      <c r="AC99" s="9">
        <v>5.879982</v>
      </c>
      <c r="AD99" s="7">
        <v>5.2144474000000001</v>
      </c>
      <c r="AE99" s="7">
        <v>4.3072503700000002</v>
      </c>
      <c r="AF99" s="12">
        <f t="shared" si="271"/>
        <v>0.82602240268067528</v>
      </c>
      <c r="AG99" s="9">
        <v>6.28563575</v>
      </c>
      <c r="AH99" s="7">
        <v>5.7140324299999996</v>
      </c>
      <c r="AI99" s="7">
        <v>5.2295864599999993</v>
      </c>
      <c r="AJ99" s="15">
        <f t="shared" si="272"/>
        <v>0.91521819731779153</v>
      </c>
      <c r="AK99" s="92">
        <f t="shared" si="252"/>
        <v>-0.42726811335815523</v>
      </c>
      <c r="AL99" s="87">
        <f t="shared" si="200"/>
        <v>-0.42080207850448553</v>
      </c>
      <c r="AM99" s="102">
        <f t="shared" si="201"/>
        <v>-1.132033602451914E-2</v>
      </c>
      <c r="AN99" s="92">
        <f t="shared" si="202"/>
        <v>1.080028927518726</v>
      </c>
      <c r="AO99" s="87">
        <f t="shared" si="203"/>
        <v>1.2209815377183804</v>
      </c>
      <c r="AP99" s="102">
        <f t="shared" si="204"/>
        <v>0.26925068244972988</v>
      </c>
      <c r="AQ99" s="92">
        <f t="shared" si="205"/>
        <v>-0.13035860447476302</v>
      </c>
      <c r="AR99" s="87">
        <f t="shared" si="206"/>
        <v>-0.12884555595545585</v>
      </c>
      <c r="AS99" s="102">
        <f t="shared" si="207"/>
        <v>2.6542783001365822E-3</v>
      </c>
      <c r="AT99" s="92">
        <f t="shared" si="253"/>
        <v>7.8267709638015492E-2</v>
      </c>
      <c r="AU99" s="87">
        <f t="shared" si="254"/>
        <v>0.12570259223008781</v>
      </c>
      <c r="AV99" s="102">
        <f t="shared" si="255"/>
        <v>0.22062950790076052</v>
      </c>
      <c r="AW99" s="124">
        <f t="shared" si="256"/>
        <v>5.4225676201049552E-2</v>
      </c>
      <c r="AX99" s="15">
        <f t="shared" si="257"/>
        <v>0.14414479558386781</v>
      </c>
      <c r="AY99" s="12">
        <f t="shared" si="258"/>
        <v>4.4491709581079293E-2</v>
      </c>
      <c r="AZ99" s="92">
        <f t="shared" si="259"/>
        <v>0</v>
      </c>
      <c r="BA99" s="15">
        <f t="shared" si="260"/>
        <v>-8.644796378615309E-2</v>
      </c>
      <c r="BB99" s="12">
        <f t="shared" si="261"/>
        <v>-0.12298737117526803</v>
      </c>
      <c r="BC99" s="14">
        <f t="shared" si="262"/>
        <v>-6.4536630204828513E-2</v>
      </c>
      <c r="BD99" s="15">
        <f t="shared" si="263"/>
        <v>-8.7431255618547407E-2</v>
      </c>
      <c r="BE99" s="12">
        <f t="shared" si="264"/>
        <v>-0.17636883854101137</v>
      </c>
    </row>
    <row r="100" spans="1:57" x14ac:dyDescent="0.35">
      <c r="C100" s="246"/>
      <c r="D100" s="58" t="s">
        <v>13</v>
      </c>
      <c r="E100" s="9">
        <v>0.16731256999999999</v>
      </c>
      <c r="F100" s="7">
        <v>0.16731256999999999</v>
      </c>
      <c r="G100" s="7">
        <v>0.16731256999999999</v>
      </c>
      <c r="H100" s="12">
        <f t="shared" si="265"/>
        <v>1</v>
      </c>
      <c r="I100" s="9">
        <v>0.21718395999999998</v>
      </c>
      <c r="J100" s="7">
        <v>2.1626491799999998</v>
      </c>
      <c r="K100" s="7">
        <v>2.1586491799999998</v>
      </c>
      <c r="L100" s="12">
        <f t="shared" si="266"/>
        <v>0.99815041661079773</v>
      </c>
      <c r="M100" s="7">
        <v>0.37239425999999998</v>
      </c>
      <c r="N100" s="7">
        <v>0.27596026000000001</v>
      </c>
      <c r="O100" s="7">
        <v>0.27263725</v>
      </c>
      <c r="P100" s="12">
        <f t="shared" si="267"/>
        <v>0.98795837487615057</v>
      </c>
      <c r="Q100" s="9">
        <v>0.43615199999999998</v>
      </c>
      <c r="R100" s="7">
        <v>0.42637324999999998</v>
      </c>
      <c r="S100" s="7">
        <v>0.42637273999999997</v>
      </c>
      <c r="T100" s="12">
        <f t="shared" si="268"/>
        <v>0.99999880386492346</v>
      </c>
      <c r="U100" s="9">
        <v>1.723841</v>
      </c>
      <c r="V100" s="7">
        <v>1.723841</v>
      </c>
      <c r="W100" s="7">
        <v>1.72384078</v>
      </c>
      <c r="X100" s="12">
        <f t="shared" si="269"/>
        <v>0.9999998723780209</v>
      </c>
      <c r="Y100" s="9">
        <v>0.29006756</v>
      </c>
      <c r="Z100" s="7">
        <v>0.33996175000000001</v>
      </c>
      <c r="AA100" s="7">
        <v>0.32239738000000001</v>
      </c>
      <c r="AB100" s="12">
        <f t="shared" si="270"/>
        <v>0.94833427584132624</v>
      </c>
      <c r="AC100" s="9">
        <v>0.29006756</v>
      </c>
      <c r="AD100" s="7">
        <v>0.29006756</v>
      </c>
      <c r="AE100" s="7">
        <v>0.29006756</v>
      </c>
      <c r="AF100" s="12">
        <f t="shared" si="271"/>
        <v>1</v>
      </c>
      <c r="AG100" s="9">
        <v>1.4203410000000001</v>
      </c>
      <c r="AH100" s="7">
        <v>1.3448641299999999</v>
      </c>
      <c r="AI100" s="7">
        <v>1.1879581000000001</v>
      </c>
      <c r="AJ100" s="15">
        <f t="shared" si="272"/>
        <v>0.8833294557421203</v>
      </c>
      <c r="AK100" s="92">
        <f t="shared" si="252"/>
        <v>-0.22962740894861661</v>
      </c>
      <c r="AL100" s="87">
        <f t="shared" si="200"/>
        <v>-0.92263536243081279</v>
      </c>
      <c r="AM100" s="102">
        <f t="shared" si="201"/>
        <v>-0.92249200493060202</v>
      </c>
      <c r="AN100" s="92">
        <f t="shared" si="202"/>
        <v>-0.41679025879722209</v>
      </c>
      <c r="AO100" s="87">
        <f t="shared" si="203"/>
        <v>6.8368138223960209</v>
      </c>
      <c r="AP100" s="102">
        <f t="shared" si="204"/>
        <v>6.9176604810971352</v>
      </c>
      <c r="AQ100" s="92">
        <f t="shared" si="205"/>
        <v>-0.14618238595718927</v>
      </c>
      <c r="AR100" s="87">
        <f t="shared" si="206"/>
        <v>-0.35277304568239209</v>
      </c>
      <c r="AS100" s="102">
        <f t="shared" si="207"/>
        <v>-0.36056594518683344</v>
      </c>
      <c r="AT100" s="92">
        <f t="shared" si="253"/>
        <v>-0.74698826631922544</v>
      </c>
      <c r="AU100" s="87">
        <f t="shared" si="254"/>
        <v>-0.75266091826334336</v>
      </c>
      <c r="AV100" s="102">
        <f t="shared" si="255"/>
        <v>-0.7526611825484254</v>
      </c>
      <c r="AW100" s="124">
        <f t="shared" si="256"/>
        <v>4.9428948207789931</v>
      </c>
      <c r="AX100" s="15">
        <f t="shared" si="257"/>
        <v>4.0706910409774038</v>
      </c>
      <c r="AY100" s="12">
        <f t="shared" si="258"/>
        <v>4.3469441345956348</v>
      </c>
      <c r="AZ100" s="92">
        <f t="shared" si="259"/>
        <v>0</v>
      </c>
      <c r="BA100" s="15">
        <f t="shared" si="260"/>
        <v>0.17200885890169865</v>
      </c>
      <c r="BB100" s="12">
        <f t="shared" si="261"/>
        <v>0.11145617248616153</v>
      </c>
      <c r="BC100" s="14">
        <f t="shared" si="262"/>
        <v>-0.79577611291936234</v>
      </c>
      <c r="BD100" s="15">
        <f t="shared" si="263"/>
        <v>-0.78431459838251461</v>
      </c>
      <c r="BE100" s="12">
        <f t="shared" si="264"/>
        <v>-0.75582677537195975</v>
      </c>
    </row>
    <row r="101" spans="1:57" x14ac:dyDescent="0.35">
      <c r="C101" s="246"/>
      <c r="D101" s="58" t="s">
        <v>14</v>
      </c>
      <c r="E101" s="30">
        <v>26.933179849999998</v>
      </c>
      <c r="F101" s="26">
        <v>25.548363689999999</v>
      </c>
      <c r="G101" s="26">
        <v>23.663093580000002</v>
      </c>
      <c r="H101" s="12">
        <f t="shared" si="265"/>
        <v>0.92620779424954247</v>
      </c>
      <c r="I101" s="30">
        <v>25.287877869999999</v>
      </c>
      <c r="J101" s="26">
        <v>25.675791510000003</v>
      </c>
      <c r="K101" s="26">
        <v>24.811945430000005</v>
      </c>
      <c r="L101" s="12">
        <f t="shared" si="266"/>
        <v>0.96635562024782939</v>
      </c>
      <c r="M101" s="26">
        <v>23.546415320000001</v>
      </c>
      <c r="N101" s="26">
        <v>27.549281220000001</v>
      </c>
      <c r="O101" s="26">
        <v>23.218876819999998</v>
      </c>
      <c r="P101" s="12">
        <f t="shared" si="267"/>
        <v>0.84281243617868873</v>
      </c>
      <c r="Q101" s="30">
        <v>24.414399</v>
      </c>
      <c r="R101" s="26">
        <v>27.769412679999999</v>
      </c>
      <c r="S101" s="26">
        <v>27.097045949999995</v>
      </c>
      <c r="T101" s="12">
        <f t="shared" si="268"/>
        <v>0.97578750628441435</v>
      </c>
      <c r="U101" s="30">
        <v>26.024595000000001</v>
      </c>
      <c r="V101" s="26">
        <v>25.786057830000001</v>
      </c>
      <c r="W101" s="26">
        <v>24.856935939999996</v>
      </c>
      <c r="X101" s="12">
        <f t="shared" si="269"/>
        <v>0.96396805218830128</v>
      </c>
      <c r="Y101" s="30">
        <v>22.490750740000003</v>
      </c>
      <c r="Z101" s="26">
        <v>20.673795350000002</v>
      </c>
      <c r="AA101" s="26">
        <v>20.26258357</v>
      </c>
      <c r="AB101" s="12">
        <f t="shared" si="270"/>
        <v>0.98010951675595448</v>
      </c>
      <c r="AC101" s="9">
        <v>22.490750739999999</v>
      </c>
      <c r="AD101" s="7">
        <v>21.174921349999998</v>
      </c>
      <c r="AE101" s="7">
        <v>18.43302555</v>
      </c>
      <c r="AF101" s="12">
        <f t="shared" si="271"/>
        <v>0.87051211408631757</v>
      </c>
      <c r="AG101" s="9">
        <v>20.893833999999998</v>
      </c>
      <c r="AH101" s="7">
        <v>19.81140993</v>
      </c>
      <c r="AI101" s="7">
        <v>17.874647429999992</v>
      </c>
      <c r="AJ101" s="15">
        <f t="shared" si="272"/>
        <v>0.90224004718274953</v>
      </c>
      <c r="AK101" s="92">
        <f t="shared" si="252"/>
        <v>6.5062872751053796E-2</v>
      </c>
      <c r="AL101" s="87">
        <f t="shared" si="200"/>
        <v>-4.9629558625437185E-3</v>
      </c>
      <c r="AM101" s="102">
        <f t="shared" si="201"/>
        <v>-4.6302368882809648E-2</v>
      </c>
      <c r="AN101" s="92">
        <f t="shared" si="202"/>
        <v>7.3958712030396556E-2</v>
      </c>
      <c r="AO101" s="87">
        <f t="shared" si="203"/>
        <v>-6.8005030513823242E-2</v>
      </c>
      <c r="AP101" s="102">
        <f t="shared" si="204"/>
        <v>6.861092473809019E-2</v>
      </c>
      <c r="AQ101" s="92">
        <f t="shared" si="205"/>
        <v>-3.5552121516486984E-2</v>
      </c>
      <c r="AR101" s="87">
        <f t="shared" si="206"/>
        <v>-7.927119760748124E-3</v>
      </c>
      <c r="AS101" s="102">
        <f t="shared" si="207"/>
        <v>-0.14312147298846045</v>
      </c>
      <c r="AT101" s="92">
        <f t="shared" si="253"/>
        <v>-6.1872086770226466E-2</v>
      </c>
      <c r="AU101" s="87">
        <f t="shared" si="254"/>
        <v>7.6915783834647422E-2</v>
      </c>
      <c r="AV101" s="102">
        <f t="shared" si="255"/>
        <v>9.0120118401045335E-2</v>
      </c>
      <c r="AW101" s="124">
        <f t="shared" si="256"/>
        <v>0.15712433528130409</v>
      </c>
      <c r="AX101" s="15">
        <f t="shared" si="257"/>
        <v>0.24728224273536681</v>
      </c>
      <c r="AY101" s="12">
        <f t="shared" si="258"/>
        <v>0.22674069938456498</v>
      </c>
      <c r="AZ101" s="92">
        <f t="shared" si="259"/>
        <v>1.5796332100564203E-16</v>
      </c>
      <c r="BA101" s="15">
        <f t="shared" si="260"/>
        <v>-2.366601470281238E-2</v>
      </c>
      <c r="BB101" s="12">
        <f t="shared" si="261"/>
        <v>9.925435273972158E-2</v>
      </c>
      <c r="BC101" s="14">
        <f t="shared" si="262"/>
        <v>7.6430048214224403E-2</v>
      </c>
      <c r="BD101" s="15">
        <f t="shared" si="263"/>
        <v>6.8824552357339377E-2</v>
      </c>
      <c r="BE101" s="12">
        <f t="shared" si="264"/>
        <v>3.1238552938552017E-2</v>
      </c>
    </row>
    <row r="102" spans="1:57" x14ac:dyDescent="0.35">
      <c r="C102" s="246"/>
      <c r="D102" s="58" t="s">
        <v>15</v>
      </c>
      <c r="E102" s="9">
        <v>20.072921350000001</v>
      </c>
      <c r="F102" s="7">
        <v>22.341973880000001</v>
      </c>
      <c r="G102" s="7">
        <v>15.32704697</v>
      </c>
      <c r="H102" s="12">
        <f t="shared" si="265"/>
        <v>0.68602027073894323</v>
      </c>
      <c r="I102" s="9">
        <v>19.168929800000001</v>
      </c>
      <c r="J102" s="7">
        <v>24.058040430000002</v>
      </c>
      <c r="K102" s="7">
        <v>20.718282269999996</v>
      </c>
      <c r="L102" s="12">
        <f t="shared" si="266"/>
        <v>0.86117912763022131</v>
      </c>
      <c r="M102" s="7">
        <v>13.1612141</v>
      </c>
      <c r="N102" s="7">
        <v>15.08421837</v>
      </c>
      <c r="O102" s="7">
        <v>13.05010577</v>
      </c>
      <c r="P102" s="12">
        <f t="shared" si="267"/>
        <v>0.86514961862090833</v>
      </c>
      <c r="Q102" s="9">
        <v>15.19023058</v>
      </c>
      <c r="R102" s="7">
        <v>16.595301299999999</v>
      </c>
      <c r="S102" s="7">
        <v>13.61602603</v>
      </c>
      <c r="T102" s="12">
        <f t="shared" si="268"/>
        <v>0.82047477077141118</v>
      </c>
      <c r="U102" s="9">
        <v>11.804096900000001</v>
      </c>
      <c r="V102" s="7">
        <v>12.287382580000001</v>
      </c>
      <c r="W102" s="7">
        <v>11.101452949999999</v>
      </c>
      <c r="X102" s="12">
        <f t="shared" si="269"/>
        <v>0.90348395011885418</v>
      </c>
      <c r="Y102" s="9">
        <v>13.36251526</v>
      </c>
      <c r="Z102" s="7">
        <v>12.104516609999999</v>
      </c>
      <c r="AA102" s="7">
        <v>10.87433442</v>
      </c>
      <c r="AB102" s="12">
        <f t="shared" si="270"/>
        <v>0.89836998620963526</v>
      </c>
      <c r="AC102" s="9">
        <v>13.36251526</v>
      </c>
      <c r="AD102" s="7">
        <v>15.264314760000001</v>
      </c>
      <c r="AE102" s="7">
        <v>13.055143869999998</v>
      </c>
      <c r="AF102" s="12">
        <f t="shared" si="271"/>
        <v>0.85527218714140285</v>
      </c>
      <c r="AG102" s="9">
        <v>12.569578999999999</v>
      </c>
      <c r="AH102" s="7">
        <v>11.25295734</v>
      </c>
      <c r="AI102" s="7">
        <v>10.170041169999998</v>
      </c>
      <c r="AJ102" s="15">
        <f t="shared" si="272"/>
        <v>0.90376608234791345</v>
      </c>
      <c r="AK102" s="92">
        <f t="shared" si="252"/>
        <v>4.7159208126475616E-2</v>
      </c>
      <c r="AL102" s="87">
        <f t="shared" si="200"/>
        <v>-7.1330271265987746E-2</v>
      </c>
      <c r="AM102" s="102">
        <f t="shared" si="201"/>
        <v>-0.26021632632192138</v>
      </c>
      <c r="AN102" s="92">
        <f t="shared" si="202"/>
        <v>0.45647123847031712</v>
      </c>
      <c r="AO102" s="87">
        <f t="shared" si="203"/>
        <v>0.59491462135336359</v>
      </c>
      <c r="AP102" s="102">
        <f t="shared" si="204"/>
        <v>0.58759496935479594</v>
      </c>
      <c r="AQ102" s="92">
        <f t="shared" si="205"/>
        <v>-0.13357377752194721</v>
      </c>
      <c r="AR102" s="87">
        <f t="shared" si="206"/>
        <v>-9.1054865632358178E-2</v>
      </c>
      <c r="AS102" s="102">
        <f t="shared" si="207"/>
        <v>-4.1562806853711658E-2</v>
      </c>
      <c r="AT102" s="92">
        <f t="shared" si="253"/>
        <v>0.28686088471537352</v>
      </c>
      <c r="AU102" s="87">
        <f t="shared" si="254"/>
        <v>0.3505969389292018</v>
      </c>
      <c r="AV102" s="102">
        <f t="shared" si="255"/>
        <v>0.22650846617334014</v>
      </c>
      <c r="AW102" s="124">
        <f t="shared" si="256"/>
        <v>-0.11662612387542368</v>
      </c>
      <c r="AX102" s="15">
        <f t="shared" si="257"/>
        <v>1.5107250945397457E-2</v>
      </c>
      <c r="AY102" s="12">
        <f t="shared" si="258"/>
        <v>2.0885740793687903E-2</v>
      </c>
      <c r="AZ102" s="92">
        <f t="shared" si="259"/>
        <v>0</v>
      </c>
      <c r="BA102" s="15">
        <f t="shared" si="260"/>
        <v>-0.20700556819492641</v>
      </c>
      <c r="BB102" s="12">
        <f t="shared" si="261"/>
        <v>-0.16704599135145329</v>
      </c>
      <c r="BC102" s="14">
        <f t="shared" si="262"/>
        <v>6.308375642493684E-2</v>
      </c>
      <c r="BD102" s="15">
        <f t="shared" si="263"/>
        <v>0.35647139670041628</v>
      </c>
      <c r="BE102" s="12">
        <f t="shared" si="264"/>
        <v>0.28368643270693877</v>
      </c>
    </row>
    <row r="103" spans="1:57" x14ac:dyDescent="0.35">
      <c r="C103" s="246"/>
      <c r="D103" s="58" t="s">
        <v>16</v>
      </c>
      <c r="E103" s="9">
        <v>1.2195414</v>
      </c>
      <c r="F103" s="7">
        <v>2.7115414000000002</v>
      </c>
      <c r="G103" s="7">
        <v>2.6541080699999999</v>
      </c>
      <c r="H103" s="12">
        <f t="shared" si="265"/>
        <v>0.97881893671252806</v>
      </c>
      <c r="I103" s="9">
        <v>0.95802600000000004</v>
      </c>
      <c r="J103" s="7">
        <v>0.94302600000000003</v>
      </c>
      <c r="K103" s="7">
        <v>0.91902600000000001</v>
      </c>
      <c r="L103" s="12">
        <f t="shared" si="266"/>
        <v>0.97455001240686889</v>
      </c>
      <c r="M103" s="7">
        <v>1.4430259999999999</v>
      </c>
      <c r="N103" s="7">
        <v>7.26700035</v>
      </c>
      <c r="O103" s="7">
        <v>4.5252028199999996</v>
      </c>
      <c r="P103" s="12">
        <f t="shared" si="267"/>
        <v>0.62270573855139555</v>
      </c>
      <c r="Q103" s="9">
        <v>3.0880260000000002</v>
      </c>
      <c r="R103" s="7">
        <v>10.694659870000001</v>
      </c>
      <c r="S103" s="7">
        <v>8.51271077</v>
      </c>
      <c r="T103" s="12">
        <f t="shared" si="268"/>
        <v>0.79597770041096216</v>
      </c>
      <c r="U103" s="9">
        <v>3.6891029999999998</v>
      </c>
      <c r="V103" s="7">
        <v>5.9291025199999998</v>
      </c>
      <c r="W103" s="7">
        <v>4.9810351700000002</v>
      </c>
      <c r="X103" s="12">
        <f t="shared" si="269"/>
        <v>0.84009934947119114</v>
      </c>
      <c r="Y103" s="9">
        <v>2.6341030000000001</v>
      </c>
      <c r="Z103" s="7">
        <v>5.8246798799999997</v>
      </c>
      <c r="AA103" s="7">
        <v>5.5922121100000002</v>
      </c>
      <c r="AB103" s="12">
        <f t="shared" si="270"/>
        <v>0.9600891766089642</v>
      </c>
      <c r="AC103" s="9">
        <v>2.6341030000000001</v>
      </c>
      <c r="AD103" s="7">
        <v>4.2041029999999999</v>
      </c>
      <c r="AE103" s="7">
        <v>4.1824099500000003</v>
      </c>
      <c r="AF103" s="12">
        <f t="shared" si="271"/>
        <v>0.99484002889558132</v>
      </c>
      <c r="AG103" s="9">
        <v>2.127103</v>
      </c>
      <c r="AH103" s="7">
        <v>1.99000398</v>
      </c>
      <c r="AI103" s="7">
        <v>1.7632451200000001</v>
      </c>
      <c r="AJ103" s="15">
        <f t="shared" si="272"/>
        <v>0.88605105201849899</v>
      </c>
      <c r="AK103" s="92">
        <f t="shared" si="252"/>
        <v>0.27297317609334187</v>
      </c>
      <c r="AL103" s="87">
        <f t="shared" si="200"/>
        <v>1.8753622911775498</v>
      </c>
      <c r="AM103" s="102">
        <f t="shared" si="201"/>
        <v>1.8879575441826453</v>
      </c>
      <c r="AN103" s="92">
        <f t="shared" si="202"/>
        <v>-0.33609928026244845</v>
      </c>
      <c r="AO103" s="87">
        <f t="shared" si="203"/>
        <v>-0.87023173873935489</v>
      </c>
      <c r="AP103" s="102">
        <f t="shared" si="204"/>
        <v>-0.79690943443723916</v>
      </c>
      <c r="AQ103" s="92">
        <f t="shared" si="205"/>
        <v>-0.53270276869430511</v>
      </c>
      <c r="AR103" s="87">
        <f t="shared" si="206"/>
        <v>-0.32050196655763308</v>
      </c>
      <c r="AS103" s="102">
        <f t="shared" si="207"/>
        <v>-0.46841811706472442</v>
      </c>
      <c r="AT103" s="92">
        <f t="shared" si="253"/>
        <v>-0.16293310325030222</v>
      </c>
      <c r="AU103" s="87">
        <f t="shared" si="254"/>
        <v>0.80375694869921066</v>
      </c>
      <c r="AV103" s="102">
        <f t="shared" si="255"/>
        <v>0.70902442553923983</v>
      </c>
      <c r="AW103" s="124">
        <f t="shared" si="256"/>
        <v>0.40051584922837097</v>
      </c>
      <c r="AX103" s="15">
        <f t="shared" si="257"/>
        <v>1.7927618710609744E-2</v>
      </c>
      <c r="AY103" s="12">
        <f t="shared" si="258"/>
        <v>-0.10929072931749007</v>
      </c>
      <c r="AZ103" s="92">
        <f t="shared" si="259"/>
        <v>0</v>
      </c>
      <c r="BA103" s="15">
        <f t="shared" si="260"/>
        <v>0.38547506566799145</v>
      </c>
      <c r="BB103" s="12">
        <f t="shared" si="261"/>
        <v>0.33707890351590231</v>
      </c>
      <c r="BC103" s="14">
        <f t="shared" si="262"/>
        <v>0.23835235059139126</v>
      </c>
      <c r="BD103" s="15">
        <f t="shared" si="263"/>
        <v>1.1126103476436262</v>
      </c>
      <c r="BE103" s="12">
        <f t="shared" si="264"/>
        <v>1.3719957608616549</v>
      </c>
    </row>
    <row r="104" spans="1:57" x14ac:dyDescent="0.35">
      <c r="C104" s="246"/>
      <c r="D104" s="59" t="s">
        <v>17</v>
      </c>
      <c r="E104" s="46">
        <f>SUM(E98:E103)</f>
        <v>75.469442849999993</v>
      </c>
      <c r="F104" s="44">
        <f>SUM(F98:F103)</f>
        <v>78.855100579999998</v>
      </c>
      <c r="G104" s="44">
        <f>SUM(G98:G103)</f>
        <v>67.216134670000002</v>
      </c>
      <c r="H104" s="45">
        <f t="shared" si="265"/>
        <v>0.85240059521334266</v>
      </c>
      <c r="I104" s="46">
        <f>SUM(I98:I103)</f>
        <v>77.52976326000001</v>
      </c>
      <c r="J104" s="44">
        <f>SUM(J98:J103)</f>
        <v>85.353890140000004</v>
      </c>
      <c r="K104" s="44">
        <f>SUM(K98:K103)</f>
        <v>74.390639880000009</v>
      </c>
      <c r="L104" s="45">
        <f t="shared" si="266"/>
        <v>0.87155535334103995</v>
      </c>
      <c r="M104" s="44">
        <f>SUM(M98:M103)</f>
        <v>63.077072640000004</v>
      </c>
      <c r="N104" s="44">
        <f>SUM(N98:N103)</f>
        <v>74.690471380000005</v>
      </c>
      <c r="O104" s="44">
        <f>SUM(O98:O103)</f>
        <v>63.921583629999994</v>
      </c>
      <c r="P104" s="45">
        <f t="shared" si="267"/>
        <v>0.85581979131967811</v>
      </c>
      <c r="Q104" s="46">
        <f>SUM(Q98:Q103)</f>
        <v>67.930440070000003</v>
      </c>
      <c r="R104" s="44">
        <f>SUM(R98:R103)</f>
        <v>79.733327739999993</v>
      </c>
      <c r="S104" s="44">
        <f>SUM(S98:S103)</f>
        <v>71.402682349999992</v>
      </c>
      <c r="T104" s="45">
        <f t="shared" si="268"/>
        <v>0.89551865416723664</v>
      </c>
      <c r="U104" s="46">
        <f>SUM(U98:U103)</f>
        <v>67.18104301000001</v>
      </c>
      <c r="V104" s="44">
        <f>SUM(V98:V103)</f>
        <v>68.616197339999999</v>
      </c>
      <c r="W104" s="44">
        <f>SUM(W98:W103)</f>
        <v>62.897235419999987</v>
      </c>
      <c r="X104" s="45">
        <f t="shared" si="269"/>
        <v>0.9166528874857055</v>
      </c>
      <c r="Y104" s="46">
        <f>SUM(Y98:Y103)</f>
        <v>61.202045310000003</v>
      </c>
      <c r="Z104" s="44">
        <f>SUM(Z98:Z103)</f>
        <v>60.149087059999999</v>
      </c>
      <c r="AA104" s="44">
        <f>SUM(AA98:AA103)</f>
        <v>56.550266439999994</v>
      </c>
      <c r="AB104" s="45">
        <f t="shared" si="270"/>
        <v>0.94016832514165838</v>
      </c>
      <c r="AC104" s="46">
        <f>SUM(AC98:AC103)</f>
        <v>61.202045310000003</v>
      </c>
      <c r="AD104" s="44">
        <f>SUM(AD98:AD103)</f>
        <v>62.62397734000001</v>
      </c>
      <c r="AE104" s="44">
        <f>SUM(AE98:AE103)</f>
        <v>55.67356075</v>
      </c>
      <c r="AF104" s="45">
        <f t="shared" si="271"/>
        <v>0.88901349155348919</v>
      </c>
      <c r="AG104" s="46">
        <f>SUM(AG98:AG103)</f>
        <v>58.856213289999992</v>
      </c>
      <c r="AH104" s="44">
        <f>SUM(AH98:AH103)</f>
        <v>55.338451310000004</v>
      </c>
      <c r="AI104" s="44">
        <f>SUM(AI98:AI103)</f>
        <v>50.219786369999994</v>
      </c>
      <c r="AJ104" s="47">
        <f t="shared" si="272"/>
        <v>0.90750256252518158</v>
      </c>
      <c r="AK104" s="90">
        <f t="shared" si="252"/>
        <v>-2.6574573729712388E-2</v>
      </c>
      <c r="AL104" s="98">
        <f t="shared" si="200"/>
        <v>-7.6139348181324798E-2</v>
      </c>
      <c r="AM104" s="82">
        <f t="shared" si="201"/>
        <v>-9.6443655029359129E-2</v>
      </c>
      <c r="AN104" s="90">
        <f t="shared" si="202"/>
        <v>0.22912747873519587</v>
      </c>
      <c r="AO104" s="98">
        <f t="shared" si="203"/>
        <v>0.14276812775418313</v>
      </c>
      <c r="AP104" s="82">
        <f t="shared" si="204"/>
        <v>0.16377967590099921</v>
      </c>
      <c r="AQ104" s="90">
        <f t="shared" si="205"/>
        <v>-7.1446135561594612E-2</v>
      </c>
      <c r="AR104" s="98">
        <f t="shared" si="206"/>
        <v>-6.3246530690956315E-2</v>
      </c>
      <c r="AS104" s="82">
        <f t="shared" si="207"/>
        <v>-0.10477335687935818</v>
      </c>
      <c r="AT104" s="90">
        <f t="shared" si="253"/>
        <v>1.1154888736818861E-2</v>
      </c>
      <c r="AU104" s="98">
        <f t="shared" si="254"/>
        <v>0.16201903968699286</v>
      </c>
      <c r="AV104" s="82">
        <f t="shared" si="255"/>
        <v>0.13522767532156832</v>
      </c>
      <c r="AW104" s="216">
        <f t="shared" si="256"/>
        <v>9.7692775947523444E-2</v>
      </c>
      <c r="AX104" s="47">
        <f t="shared" si="257"/>
        <v>0.14076872474479749</v>
      </c>
      <c r="AY104" s="45">
        <f t="shared" si="258"/>
        <v>0.11223588109410848</v>
      </c>
      <c r="AZ104" s="90">
        <f t="shared" si="259"/>
        <v>0</v>
      </c>
      <c r="BA104" s="47">
        <f t="shared" si="260"/>
        <v>-3.9519851423094082E-2</v>
      </c>
      <c r="BB104" s="45">
        <f t="shared" si="261"/>
        <v>1.5747253780601673E-2</v>
      </c>
      <c r="BC104" s="107">
        <f t="shared" si="262"/>
        <v>3.9856998757998259E-2</v>
      </c>
      <c r="BD104" s="47">
        <f t="shared" si="263"/>
        <v>0.13165395592997861</v>
      </c>
      <c r="BE104" s="45">
        <f t="shared" si="264"/>
        <v>0.1085981198689039</v>
      </c>
    </row>
    <row r="105" spans="1:57" x14ac:dyDescent="0.35">
      <c r="C105" s="19"/>
      <c r="D105" s="58" t="s">
        <v>18</v>
      </c>
      <c r="E105" s="9">
        <v>0</v>
      </c>
      <c r="F105" s="7">
        <v>0</v>
      </c>
      <c r="G105" s="7">
        <v>0</v>
      </c>
      <c r="H105" s="17">
        <v>0</v>
      </c>
      <c r="I105" s="9">
        <v>0</v>
      </c>
      <c r="J105" s="7">
        <v>0</v>
      </c>
      <c r="K105" s="7">
        <v>0</v>
      </c>
      <c r="L105" s="17">
        <v>0</v>
      </c>
      <c r="M105" s="7">
        <v>0</v>
      </c>
      <c r="N105" s="7">
        <v>0</v>
      </c>
      <c r="O105" s="7">
        <v>0</v>
      </c>
      <c r="P105" s="17">
        <v>0</v>
      </c>
      <c r="Q105" s="9">
        <v>0</v>
      </c>
      <c r="R105" s="7">
        <v>0</v>
      </c>
      <c r="S105" s="7">
        <v>0</v>
      </c>
      <c r="T105" s="17">
        <v>0</v>
      </c>
      <c r="U105" s="9">
        <v>0</v>
      </c>
      <c r="V105" s="7">
        <v>0</v>
      </c>
      <c r="W105" s="7">
        <v>0</v>
      </c>
      <c r="X105" s="17">
        <v>0</v>
      </c>
      <c r="Y105" s="9">
        <v>0</v>
      </c>
      <c r="Z105" s="7">
        <v>0</v>
      </c>
      <c r="AA105" s="7">
        <v>0</v>
      </c>
      <c r="AB105" s="17">
        <v>0</v>
      </c>
      <c r="AC105" s="9">
        <v>0</v>
      </c>
      <c r="AD105" s="7">
        <v>0</v>
      </c>
      <c r="AE105" s="7">
        <v>0</v>
      </c>
      <c r="AF105" s="17">
        <v>0</v>
      </c>
      <c r="AG105" s="9">
        <v>0</v>
      </c>
      <c r="AH105" s="7">
        <v>0</v>
      </c>
      <c r="AI105" s="7">
        <v>0</v>
      </c>
      <c r="AJ105" s="18">
        <v>0</v>
      </c>
      <c r="AK105" s="150">
        <v>0</v>
      </c>
      <c r="AL105" s="16">
        <v>0</v>
      </c>
      <c r="AM105" s="211">
        <v>0</v>
      </c>
      <c r="AN105" s="150">
        <v>0</v>
      </c>
      <c r="AO105" s="16">
        <v>0</v>
      </c>
      <c r="AP105" s="211">
        <v>0</v>
      </c>
      <c r="AQ105" s="150">
        <v>0</v>
      </c>
      <c r="AR105" s="16">
        <v>0</v>
      </c>
      <c r="AS105" s="211">
        <v>0</v>
      </c>
      <c r="AT105" s="150">
        <v>0</v>
      </c>
      <c r="AU105" s="16">
        <v>0</v>
      </c>
      <c r="AV105" s="211">
        <v>0</v>
      </c>
      <c r="AW105" s="150">
        <v>0</v>
      </c>
      <c r="AX105" s="18">
        <v>0</v>
      </c>
      <c r="AY105" s="17">
        <v>0</v>
      </c>
      <c r="AZ105" s="9">
        <v>0</v>
      </c>
      <c r="BA105" s="18">
        <v>0</v>
      </c>
      <c r="BB105" s="17">
        <v>0</v>
      </c>
      <c r="BC105" s="7">
        <v>0</v>
      </c>
      <c r="BD105" s="16">
        <v>0</v>
      </c>
      <c r="BE105" s="17">
        <v>0</v>
      </c>
    </row>
    <row r="106" spans="1:57" x14ac:dyDescent="0.35">
      <c r="C106" s="19"/>
      <c r="D106" s="58" t="s">
        <v>19</v>
      </c>
      <c r="E106" s="9">
        <v>4.20819835</v>
      </c>
      <c r="F106" s="7">
        <v>4.20819835</v>
      </c>
      <c r="G106" s="7">
        <v>4.2077518100000004</v>
      </c>
      <c r="H106" s="12">
        <f>G106/F106</f>
        <v>0.99989388808158253</v>
      </c>
      <c r="I106" s="9">
        <v>9.4065076400000009</v>
      </c>
      <c r="J106" s="7">
        <v>9.4065076400000009</v>
      </c>
      <c r="K106" s="7">
        <v>6.9327137900000002</v>
      </c>
      <c r="L106" s="12">
        <f>K106/J106</f>
        <v>0.73701250828942078</v>
      </c>
      <c r="M106" s="7">
        <v>9.348039</v>
      </c>
      <c r="N106" s="7">
        <v>9.348039</v>
      </c>
      <c r="O106" s="7">
        <v>8.2797597100000004</v>
      </c>
      <c r="P106" s="12">
        <f>O106/N106</f>
        <v>0.88572156256515411</v>
      </c>
      <c r="Q106" s="9">
        <v>9.3278370000000006</v>
      </c>
      <c r="R106" s="7">
        <v>9.3278370000000006</v>
      </c>
      <c r="S106" s="7">
        <v>9.3273879200000014</v>
      </c>
      <c r="T106" s="12">
        <f>S106/R106</f>
        <v>0.99995185593401781</v>
      </c>
      <c r="U106" s="9">
        <v>8.0411230000000007</v>
      </c>
      <c r="V106" s="7">
        <v>8.0411230000000007</v>
      </c>
      <c r="W106" s="7">
        <v>8.0406736099999989</v>
      </c>
      <c r="X106" s="12">
        <f>W106/V106</f>
        <v>0.99994411352742618</v>
      </c>
      <c r="Y106" s="9">
        <v>7.3096779999999999</v>
      </c>
      <c r="Z106" s="7">
        <v>7.3415983499999999</v>
      </c>
      <c r="AA106" s="7">
        <v>7.3401009599999991</v>
      </c>
      <c r="AB106" s="12">
        <f>AA106/Z106</f>
        <v>0.99979604032683145</v>
      </c>
      <c r="AC106" s="9">
        <v>7.3096779999999999</v>
      </c>
      <c r="AD106" s="7">
        <v>7.3096779999999999</v>
      </c>
      <c r="AE106" s="7">
        <v>7.3081803299999999</v>
      </c>
      <c r="AF106" s="12">
        <f>AE106/AD106</f>
        <v>0.99979511135784638</v>
      </c>
      <c r="AG106" s="9">
        <v>6.2168830000000002</v>
      </c>
      <c r="AH106" s="7">
        <v>5.5873104400000004</v>
      </c>
      <c r="AI106" s="7">
        <v>4.9775509699999994</v>
      </c>
      <c r="AJ106" s="15">
        <f>AI106/AH106</f>
        <v>0.890867085953434</v>
      </c>
      <c r="AK106" s="92">
        <f>(E106-I106)/I106</f>
        <v>-0.55262904033531413</v>
      </c>
      <c r="AL106" s="87">
        <f t="shared" si="200"/>
        <v>-0.55262904033531413</v>
      </c>
      <c r="AM106" s="102">
        <f t="shared" si="201"/>
        <v>-0.39305848511020092</v>
      </c>
      <c r="AN106" s="92">
        <f t="shared" si="202"/>
        <v>6.2546422837988763E-3</v>
      </c>
      <c r="AO106" s="87">
        <f t="shared" si="203"/>
        <v>6.2546422837988763E-3</v>
      </c>
      <c r="AP106" s="102">
        <f t="shared" si="204"/>
        <v>-0.16269142670566705</v>
      </c>
      <c r="AQ106" s="92">
        <f t="shared" si="205"/>
        <v>2.1657754096688639E-3</v>
      </c>
      <c r="AR106" s="87">
        <f t="shared" si="206"/>
        <v>2.1657754096688639E-3</v>
      </c>
      <c r="AS106" s="102">
        <f t="shared" si="207"/>
        <v>-0.11231742680645374</v>
      </c>
      <c r="AT106" s="92">
        <f t="shared" ref="AT106:AV108" si="273">(Q106-U106)/U106</f>
        <v>0.16001670413448468</v>
      </c>
      <c r="AU106" s="87">
        <f t="shared" si="273"/>
        <v>0.16001670413448468</v>
      </c>
      <c r="AV106" s="102">
        <f t="shared" si="273"/>
        <v>0.1600256859574235</v>
      </c>
      <c r="AW106" s="124">
        <f t="shared" ref="AW106:AY108" si="274">(U106-Y106)/Y106</f>
        <v>0.10006528331343745</v>
      </c>
      <c r="AX106" s="15">
        <f t="shared" si="274"/>
        <v>9.5282337258343855E-2</v>
      </c>
      <c r="AY106" s="12">
        <f t="shared" si="274"/>
        <v>9.544455230490452E-2</v>
      </c>
      <c r="AZ106" s="92">
        <f t="shared" ref="AZ106:BB108" si="275">(Y106-AC106)/AC106</f>
        <v>0</v>
      </c>
      <c r="BA106" s="15">
        <f t="shared" si="275"/>
        <v>4.3668613036032559E-3</v>
      </c>
      <c r="BB106" s="12">
        <f t="shared" si="275"/>
        <v>4.3677945204725439E-3</v>
      </c>
      <c r="BC106" s="14">
        <f t="shared" ref="BC106:BE108" si="276">(AC106-AG106)/AG106</f>
        <v>0.17577860159182659</v>
      </c>
      <c r="BD106" s="15">
        <f t="shared" si="276"/>
        <v>0.3082641600991835</v>
      </c>
      <c r="BE106" s="12">
        <f t="shared" si="276"/>
        <v>0.46822812544700088</v>
      </c>
    </row>
    <row r="107" spans="1:57" x14ac:dyDescent="0.35">
      <c r="C107" s="19"/>
      <c r="D107" s="59" t="s">
        <v>20</v>
      </c>
      <c r="E107" s="46">
        <f>SUM(E105:E106)</f>
        <v>4.20819835</v>
      </c>
      <c r="F107" s="44">
        <f>SUM(F105:F106)</f>
        <v>4.20819835</v>
      </c>
      <c r="G107" s="44">
        <f>SUM(G105:G106)</f>
        <v>4.2077518100000004</v>
      </c>
      <c r="H107" s="45">
        <f>G107/F107</f>
        <v>0.99989388808158253</v>
      </c>
      <c r="I107" s="46">
        <f>SUM(I105:I106)</f>
        <v>9.4065076400000009</v>
      </c>
      <c r="J107" s="44">
        <f>SUM(J105:J106)</f>
        <v>9.4065076400000009</v>
      </c>
      <c r="K107" s="44">
        <f>SUM(K105:K106)</f>
        <v>6.9327137900000002</v>
      </c>
      <c r="L107" s="45">
        <f>K107/J107</f>
        <v>0.73701250828942078</v>
      </c>
      <c r="M107" s="44">
        <f>SUM(M105:M106)</f>
        <v>9.348039</v>
      </c>
      <c r="N107" s="44">
        <f>SUM(N105:N106)</f>
        <v>9.348039</v>
      </c>
      <c r="O107" s="44">
        <f>SUM(O105:O106)</f>
        <v>8.2797597100000004</v>
      </c>
      <c r="P107" s="45">
        <f>O107/N107</f>
        <v>0.88572156256515411</v>
      </c>
      <c r="Q107" s="46">
        <f>SUM(Q105:Q106)</f>
        <v>9.3278370000000006</v>
      </c>
      <c r="R107" s="44">
        <f>SUM(R105:R106)</f>
        <v>9.3278370000000006</v>
      </c>
      <c r="S107" s="44">
        <f>SUM(S105:S106)</f>
        <v>9.3273879200000014</v>
      </c>
      <c r="T107" s="45">
        <f>S107/R107</f>
        <v>0.99995185593401781</v>
      </c>
      <c r="U107" s="46">
        <f>SUM(U105:U106)</f>
        <v>8.0411230000000007</v>
      </c>
      <c r="V107" s="44">
        <f>SUM(V105:V106)</f>
        <v>8.0411230000000007</v>
      </c>
      <c r="W107" s="44">
        <f>SUM(W105:W106)</f>
        <v>8.0406736099999989</v>
      </c>
      <c r="X107" s="45">
        <f>W107/V107</f>
        <v>0.99994411352742618</v>
      </c>
      <c r="Y107" s="46">
        <f>SUM(Y105:Y106)</f>
        <v>7.3096779999999999</v>
      </c>
      <c r="Z107" s="44">
        <f>SUM(Z105:Z106)</f>
        <v>7.3415983499999999</v>
      </c>
      <c r="AA107" s="44">
        <f>SUM(AA105:AA106)</f>
        <v>7.3401009599999991</v>
      </c>
      <c r="AB107" s="45">
        <f>AA107/Z107</f>
        <v>0.99979604032683145</v>
      </c>
      <c r="AC107" s="46">
        <f>SUM(AC105:AC106)</f>
        <v>7.3096779999999999</v>
      </c>
      <c r="AD107" s="44">
        <f>SUM(AD105:AD106)</f>
        <v>7.3096779999999999</v>
      </c>
      <c r="AE107" s="44">
        <f>SUM(AE105:AE106)</f>
        <v>7.3081803299999999</v>
      </c>
      <c r="AF107" s="45">
        <f>AE107/AD107</f>
        <v>0.99979511135784638</v>
      </c>
      <c r="AG107" s="46">
        <f>SUM(AG105:AG106)</f>
        <v>6.2168830000000002</v>
      </c>
      <c r="AH107" s="44">
        <f>SUM(AH105:AH106)</f>
        <v>5.5873104400000004</v>
      </c>
      <c r="AI107" s="44">
        <f>SUM(AI105:AI106)</f>
        <v>4.9775509699999994</v>
      </c>
      <c r="AJ107" s="47">
        <f>AI107/AH107</f>
        <v>0.890867085953434</v>
      </c>
      <c r="AK107" s="90">
        <f>(E107-I107)/I107</f>
        <v>-0.55262904033531413</v>
      </c>
      <c r="AL107" s="98">
        <f t="shared" si="200"/>
        <v>-0.55262904033531413</v>
      </c>
      <c r="AM107" s="82">
        <f t="shared" si="201"/>
        <v>-0.39305848511020092</v>
      </c>
      <c r="AN107" s="90">
        <f t="shared" si="202"/>
        <v>6.2546422837988763E-3</v>
      </c>
      <c r="AO107" s="98">
        <f t="shared" si="203"/>
        <v>6.2546422837988763E-3</v>
      </c>
      <c r="AP107" s="82">
        <f t="shared" si="204"/>
        <v>-0.16269142670566705</v>
      </c>
      <c r="AQ107" s="90">
        <f t="shared" si="205"/>
        <v>2.1657754096688639E-3</v>
      </c>
      <c r="AR107" s="98">
        <f t="shared" si="206"/>
        <v>2.1657754096688639E-3</v>
      </c>
      <c r="AS107" s="82">
        <f t="shared" si="207"/>
        <v>-0.11231742680645374</v>
      </c>
      <c r="AT107" s="90">
        <f t="shared" si="273"/>
        <v>0.16001670413448468</v>
      </c>
      <c r="AU107" s="98">
        <f t="shared" si="273"/>
        <v>0.16001670413448468</v>
      </c>
      <c r="AV107" s="82">
        <f t="shared" si="273"/>
        <v>0.1600256859574235</v>
      </c>
      <c r="AW107" s="216">
        <f t="shared" si="274"/>
        <v>0.10006528331343745</v>
      </c>
      <c r="AX107" s="47">
        <f t="shared" si="274"/>
        <v>9.5282337258343855E-2</v>
      </c>
      <c r="AY107" s="45">
        <f t="shared" si="274"/>
        <v>9.544455230490452E-2</v>
      </c>
      <c r="AZ107" s="90">
        <f t="shared" si="275"/>
        <v>0</v>
      </c>
      <c r="BA107" s="47">
        <f t="shared" si="275"/>
        <v>4.3668613036032559E-3</v>
      </c>
      <c r="BB107" s="45">
        <f t="shared" si="275"/>
        <v>4.3677945204725439E-3</v>
      </c>
      <c r="BC107" s="107">
        <f t="shared" si="276"/>
        <v>0.17577860159182659</v>
      </c>
      <c r="BD107" s="47">
        <f t="shared" si="276"/>
        <v>0.3082641600991835</v>
      </c>
      <c r="BE107" s="45">
        <f t="shared" si="276"/>
        <v>0.46822812544700088</v>
      </c>
    </row>
    <row r="108" spans="1:57" x14ac:dyDescent="0.35">
      <c r="C108" s="21"/>
      <c r="D108" s="257" t="s">
        <v>72</v>
      </c>
      <c r="E108" s="136">
        <f>E115+E118</f>
        <v>48.343843149999998</v>
      </c>
      <c r="F108" s="129">
        <f>F115+F118</f>
        <v>50.414586229999998</v>
      </c>
      <c r="G108" s="129">
        <f>G115+G118</f>
        <v>37.03450935</v>
      </c>
      <c r="H108" s="130">
        <f>G108/F108</f>
        <v>0.73459909362425813</v>
      </c>
      <c r="I108" s="136">
        <f>I115+I118</f>
        <v>41.352097069999999</v>
      </c>
      <c r="J108" s="129">
        <f>J115+J118</f>
        <v>40.09723606</v>
      </c>
      <c r="K108" s="129">
        <f>K115+K118</f>
        <v>27.592734599109999</v>
      </c>
      <c r="L108" s="130">
        <f>K108/J108</f>
        <v>0.68814555092578611</v>
      </c>
      <c r="M108" s="129">
        <f>M115+M118</f>
        <v>24.964922850000001</v>
      </c>
      <c r="N108" s="48">
        <f>N115+N118</f>
        <v>30.179971620000003</v>
      </c>
      <c r="O108" s="48">
        <f>O115+O118</f>
        <v>18.92261306</v>
      </c>
      <c r="P108" s="49">
        <f>O108/N108</f>
        <v>0.62699240735733985</v>
      </c>
      <c r="Q108" s="48">
        <f>Q115+Q118</f>
        <v>25.317017123104002</v>
      </c>
      <c r="R108" s="48">
        <f>R115+R118</f>
        <v>25.028533273104003</v>
      </c>
      <c r="S108" s="48">
        <f>S115+S118</f>
        <v>17.861465859999999</v>
      </c>
      <c r="T108" s="49">
        <f>S108/R108</f>
        <v>0.71364413028526008</v>
      </c>
      <c r="U108" s="48">
        <f>U115+U118</f>
        <v>18.570070333103999</v>
      </c>
      <c r="V108" s="48">
        <f>V115+V118</f>
        <v>17.708791773104</v>
      </c>
      <c r="W108" s="48">
        <f>W115+W118</f>
        <v>14.472869987295999</v>
      </c>
      <c r="X108" s="49">
        <f>W108/V108</f>
        <v>0.81727032384430098</v>
      </c>
      <c r="Y108" s="48">
        <f>Y115+Y118</f>
        <v>12.781093352499999</v>
      </c>
      <c r="Z108" s="48">
        <f>Z115+Z118</f>
        <v>13.610155091249998</v>
      </c>
      <c r="AA108" s="48">
        <f>AA115+AA118</f>
        <v>12.445822184249998</v>
      </c>
      <c r="AB108" s="49">
        <f>AA108/Z108</f>
        <v>0.91445116538395999</v>
      </c>
      <c r="AC108" s="50">
        <f>AC115+AC118</f>
        <v>7.1934093825000005</v>
      </c>
      <c r="AD108" s="48">
        <f>AD115+AD118</f>
        <v>7.6952054860000008</v>
      </c>
      <c r="AE108" s="48">
        <f>AE115+AE118</f>
        <v>6.1437713585000004</v>
      </c>
      <c r="AF108" s="49">
        <f>AE108/AD108</f>
        <v>0.79838951275277226</v>
      </c>
      <c r="AG108" s="50">
        <v>11.49985</v>
      </c>
      <c r="AH108" s="48">
        <v>11.88169525</v>
      </c>
      <c r="AI108" s="48">
        <v>10.836106139999998</v>
      </c>
      <c r="AJ108" s="131">
        <v>0.91200000605974119</v>
      </c>
      <c r="AK108" s="132">
        <f>(E108-I108)/I108</f>
        <v>0.16907839203812353</v>
      </c>
      <c r="AL108" s="133">
        <f t="shared" si="200"/>
        <v>0.25730826320700761</v>
      </c>
      <c r="AM108" s="207">
        <f t="shared" si="201"/>
        <v>0.34218336413798378</v>
      </c>
      <c r="AN108" s="132">
        <f t="shared" si="202"/>
        <v>0.65640796562685944</v>
      </c>
      <c r="AO108" s="133">
        <f t="shared" si="203"/>
        <v>0.32860416718973695</v>
      </c>
      <c r="AP108" s="207">
        <f t="shared" si="204"/>
        <v>0.45818838611869811</v>
      </c>
      <c r="AQ108" s="132">
        <f t="shared" si="205"/>
        <v>-1.3907415371721811E-2</v>
      </c>
      <c r="AR108" s="133">
        <f t="shared" si="206"/>
        <v>0.20582262215228589</v>
      </c>
      <c r="AS108" s="207">
        <f t="shared" si="207"/>
        <v>5.9409860776118893E-2</v>
      </c>
      <c r="AT108" s="132">
        <f t="shared" si="273"/>
        <v>0.36332370685600124</v>
      </c>
      <c r="AU108" s="133">
        <f t="shared" si="273"/>
        <v>0.41333940755445436</v>
      </c>
      <c r="AV108" s="207">
        <f t="shared" si="273"/>
        <v>0.23413434071324091</v>
      </c>
      <c r="AW108" s="217">
        <f t="shared" si="274"/>
        <v>0.45293284548865831</v>
      </c>
      <c r="AX108" s="131">
        <f t="shared" si="274"/>
        <v>0.30114547956099524</v>
      </c>
      <c r="AY108" s="130">
        <f t="shared" si="274"/>
        <v>0.16286973837784696</v>
      </c>
      <c r="AZ108" s="132">
        <f t="shared" si="275"/>
        <v>0.77677825254789723</v>
      </c>
      <c r="BA108" s="131">
        <f t="shared" si="275"/>
        <v>0.76865388663254697</v>
      </c>
      <c r="BB108" s="130">
        <f t="shared" si="275"/>
        <v>1.025762590762922</v>
      </c>
      <c r="BC108" s="168">
        <f t="shared" si="276"/>
        <v>-0.37447798166932611</v>
      </c>
      <c r="BD108" s="131">
        <f t="shared" si="276"/>
        <v>-0.35234784901590532</v>
      </c>
      <c r="BE108" s="130">
        <f t="shared" si="276"/>
        <v>-0.43302776116033859</v>
      </c>
    </row>
    <row r="109" spans="1:57" x14ac:dyDescent="0.35">
      <c r="A109" s="135"/>
      <c r="B109" s="135"/>
      <c r="C109" s="246"/>
      <c r="D109" s="58" t="s">
        <v>11</v>
      </c>
      <c r="E109" s="9">
        <v>0.98200867999999997</v>
      </c>
      <c r="F109" s="7">
        <v>0.98200867999999997</v>
      </c>
      <c r="G109" s="7">
        <v>0.98200867999999997</v>
      </c>
      <c r="H109" s="12">
        <f t="shared" ref="H109" si="277">G109/F109</f>
        <v>1</v>
      </c>
      <c r="I109" s="9">
        <v>0</v>
      </c>
      <c r="J109" s="7">
        <v>0</v>
      </c>
      <c r="K109" s="7">
        <v>0</v>
      </c>
      <c r="L109" s="17">
        <v>0</v>
      </c>
      <c r="M109" s="7">
        <v>0</v>
      </c>
      <c r="N109" s="7">
        <v>0</v>
      </c>
      <c r="O109" s="7">
        <v>0</v>
      </c>
      <c r="P109" s="17">
        <v>0</v>
      </c>
      <c r="Q109" s="9">
        <v>0</v>
      </c>
      <c r="R109" s="7">
        <v>0</v>
      </c>
      <c r="S109" s="7">
        <v>0</v>
      </c>
      <c r="T109" s="17">
        <v>0</v>
      </c>
      <c r="U109" s="9">
        <v>0</v>
      </c>
      <c r="V109" s="7">
        <v>0</v>
      </c>
      <c r="W109" s="7">
        <v>0</v>
      </c>
      <c r="X109" s="17">
        <v>0</v>
      </c>
      <c r="Y109" s="9">
        <v>0</v>
      </c>
      <c r="Z109" s="7">
        <v>0</v>
      </c>
      <c r="AA109" s="7">
        <v>0</v>
      </c>
      <c r="AB109" s="17">
        <v>0</v>
      </c>
      <c r="AC109" s="9">
        <v>0</v>
      </c>
      <c r="AD109" s="7">
        <v>0</v>
      </c>
      <c r="AE109" s="7">
        <v>0</v>
      </c>
      <c r="AF109" s="17">
        <v>0</v>
      </c>
      <c r="AG109" s="9">
        <v>0</v>
      </c>
      <c r="AH109" s="7">
        <v>0</v>
      </c>
      <c r="AI109" s="7">
        <v>0</v>
      </c>
      <c r="AJ109" s="18">
        <v>0</v>
      </c>
      <c r="AK109" s="150">
        <v>0</v>
      </c>
      <c r="AL109" s="16">
        <v>0</v>
      </c>
      <c r="AM109" s="211">
        <v>0</v>
      </c>
      <c r="AN109" s="150">
        <v>0</v>
      </c>
      <c r="AO109" s="16">
        <v>0</v>
      </c>
      <c r="AP109" s="211">
        <v>0</v>
      </c>
      <c r="AQ109" s="150">
        <v>0</v>
      </c>
      <c r="AR109" s="16">
        <v>0</v>
      </c>
      <c r="AS109" s="211">
        <v>0</v>
      </c>
      <c r="AT109" s="150">
        <v>0</v>
      </c>
      <c r="AU109" s="16">
        <v>0</v>
      </c>
      <c r="AV109" s="211">
        <v>0</v>
      </c>
      <c r="AW109" s="150">
        <v>0</v>
      </c>
      <c r="AX109" s="18">
        <v>0</v>
      </c>
      <c r="AY109" s="17">
        <v>0</v>
      </c>
      <c r="AZ109" s="9">
        <v>0</v>
      </c>
      <c r="BA109" s="18">
        <v>0</v>
      </c>
      <c r="BB109" s="17">
        <v>0</v>
      </c>
      <c r="BC109" s="7">
        <v>0</v>
      </c>
      <c r="BD109" s="16">
        <v>0</v>
      </c>
      <c r="BE109" s="17">
        <v>0</v>
      </c>
    </row>
    <row r="110" spans="1:57" x14ac:dyDescent="0.35">
      <c r="A110" s="135"/>
      <c r="B110" s="135"/>
      <c r="C110" s="246"/>
      <c r="D110" s="58" t="s">
        <v>12</v>
      </c>
      <c r="E110" s="9">
        <v>3.6036761199999998</v>
      </c>
      <c r="F110" s="7">
        <v>3.6822483799999999</v>
      </c>
      <c r="G110" s="7">
        <v>2.4168865300000002</v>
      </c>
      <c r="H110" s="12">
        <f>G110/F110</f>
        <v>0.65636162490483607</v>
      </c>
      <c r="I110" s="9">
        <v>1.9396638100000001</v>
      </c>
      <c r="J110" s="7">
        <v>1.98382937</v>
      </c>
      <c r="K110" s="7">
        <v>1.48075201</v>
      </c>
      <c r="L110" s="12">
        <f>K110/J110</f>
        <v>0.74641097283482605</v>
      </c>
      <c r="M110" s="7">
        <v>1.9161462300000001</v>
      </c>
      <c r="N110" s="7">
        <v>2.24505453</v>
      </c>
      <c r="O110" s="7">
        <v>1.46574066</v>
      </c>
      <c r="P110" s="12">
        <f>O110/N110</f>
        <v>0.65287530454772513</v>
      </c>
      <c r="Q110" s="9">
        <v>1.7025071899999999</v>
      </c>
      <c r="R110" s="7">
        <v>1.69417653</v>
      </c>
      <c r="S110" s="7">
        <v>1.17626977</v>
      </c>
      <c r="T110" s="12">
        <f>S110/R110</f>
        <v>0.69430177385351921</v>
      </c>
      <c r="U110" s="9">
        <v>1.8982391299999999</v>
      </c>
      <c r="V110" s="7">
        <v>1.7162961499999998</v>
      </c>
      <c r="W110" s="7">
        <v>1.3561460899999997</v>
      </c>
      <c r="X110" s="12">
        <f>W110/V110</f>
        <v>0.79015855742611785</v>
      </c>
      <c r="Y110" s="9">
        <v>0</v>
      </c>
      <c r="Z110" s="7">
        <v>0</v>
      </c>
      <c r="AA110" s="7">
        <v>0</v>
      </c>
      <c r="AB110" s="17">
        <v>0</v>
      </c>
      <c r="AC110" s="9">
        <v>0</v>
      </c>
      <c r="AD110" s="7">
        <v>0</v>
      </c>
      <c r="AE110" s="7">
        <v>0</v>
      </c>
      <c r="AF110" s="17">
        <v>0</v>
      </c>
      <c r="AG110" s="9">
        <v>2.6469149999999999</v>
      </c>
      <c r="AH110" s="7">
        <v>4.5596799399999997</v>
      </c>
      <c r="AI110" s="7">
        <v>4.15842811</v>
      </c>
      <c r="AJ110" s="18">
        <v>0.91200000103516043</v>
      </c>
      <c r="AK110" s="92">
        <f>(E110-I110)/I110</f>
        <v>0.85788697062920383</v>
      </c>
      <c r="AL110" s="87">
        <f t="shared" si="200"/>
        <v>0.85613159865659205</v>
      </c>
      <c r="AM110" s="102">
        <f t="shared" si="201"/>
        <v>0.63220209304325048</v>
      </c>
      <c r="AN110" s="92">
        <f t="shared" si="202"/>
        <v>1.2273374355150357E-2</v>
      </c>
      <c r="AO110" s="87">
        <f t="shared" si="203"/>
        <v>-0.11635581965129371</v>
      </c>
      <c r="AP110" s="102">
        <f t="shared" si="204"/>
        <v>1.0241477506668867E-2</v>
      </c>
      <c r="AQ110" s="92">
        <f t="shared" si="205"/>
        <v>0.12548495610171262</v>
      </c>
      <c r="AR110" s="87">
        <f t="shared" si="206"/>
        <v>0.3251597399947454</v>
      </c>
      <c r="AS110" s="102">
        <f t="shared" si="207"/>
        <v>0.24609226334193732</v>
      </c>
      <c r="AT110" s="92">
        <f>(Q110-U110)/U110</f>
        <v>-0.10311237235953509</v>
      </c>
      <c r="AU110" s="87">
        <f>(R110-V110)/V110</f>
        <v>-1.2887997214233561E-2</v>
      </c>
      <c r="AV110" s="102">
        <f>(S110-W110)/W110</f>
        <v>-0.13263786352103096</v>
      </c>
      <c r="AW110" s="150">
        <v>0</v>
      </c>
      <c r="AX110" s="18">
        <v>0</v>
      </c>
      <c r="AY110" s="17">
        <v>0</v>
      </c>
      <c r="AZ110" s="9">
        <v>0</v>
      </c>
      <c r="BA110" s="18">
        <v>0</v>
      </c>
      <c r="BB110" s="17">
        <v>0</v>
      </c>
      <c r="BC110" s="7">
        <v>0</v>
      </c>
      <c r="BD110" s="16">
        <v>0</v>
      </c>
      <c r="BE110" s="17">
        <v>0</v>
      </c>
    </row>
    <row r="111" spans="1:57" x14ac:dyDescent="0.35">
      <c r="A111" s="135"/>
      <c r="B111" s="135"/>
      <c r="C111" s="246"/>
      <c r="D111" s="58" t="s">
        <v>13</v>
      </c>
      <c r="E111" s="9">
        <v>0</v>
      </c>
      <c r="F111" s="7">
        <v>0</v>
      </c>
      <c r="G111" s="7">
        <v>0</v>
      </c>
      <c r="H111" s="17">
        <v>0</v>
      </c>
      <c r="I111" s="9">
        <v>0</v>
      </c>
      <c r="J111" s="7">
        <v>0</v>
      </c>
      <c r="K111" s="7">
        <v>0</v>
      </c>
      <c r="L111" s="17">
        <v>0</v>
      </c>
      <c r="M111" s="7">
        <v>0</v>
      </c>
      <c r="N111" s="7">
        <v>0</v>
      </c>
      <c r="O111" s="7">
        <v>0</v>
      </c>
      <c r="P111" s="17">
        <v>0</v>
      </c>
      <c r="Q111" s="9">
        <v>0</v>
      </c>
      <c r="R111" s="7">
        <v>0</v>
      </c>
      <c r="S111" s="7">
        <v>0</v>
      </c>
      <c r="T111" s="17">
        <v>0</v>
      </c>
      <c r="U111" s="9">
        <v>0</v>
      </c>
      <c r="V111" s="7">
        <v>0</v>
      </c>
      <c r="W111" s="7">
        <v>0</v>
      </c>
      <c r="X111" s="17">
        <v>0</v>
      </c>
      <c r="Y111" s="9">
        <v>0</v>
      </c>
      <c r="Z111" s="7">
        <v>0</v>
      </c>
      <c r="AA111" s="7">
        <v>0</v>
      </c>
      <c r="AB111" s="17">
        <v>0</v>
      </c>
      <c r="AC111" s="9">
        <v>0</v>
      </c>
      <c r="AD111" s="7">
        <v>0</v>
      </c>
      <c r="AE111" s="7">
        <v>0</v>
      </c>
      <c r="AF111" s="17">
        <v>0</v>
      </c>
      <c r="AG111" s="9">
        <v>0</v>
      </c>
      <c r="AH111" s="7">
        <v>0</v>
      </c>
      <c r="AI111" s="7">
        <v>0</v>
      </c>
      <c r="AJ111" s="18">
        <v>0</v>
      </c>
      <c r="AK111" s="150">
        <v>0</v>
      </c>
      <c r="AL111" s="16">
        <v>0</v>
      </c>
      <c r="AM111" s="211">
        <v>0</v>
      </c>
      <c r="AN111" s="150">
        <v>0</v>
      </c>
      <c r="AO111" s="16">
        <v>0</v>
      </c>
      <c r="AP111" s="211">
        <v>0</v>
      </c>
      <c r="AQ111" s="150">
        <v>0</v>
      </c>
      <c r="AR111" s="16">
        <v>0</v>
      </c>
      <c r="AS111" s="211">
        <v>0</v>
      </c>
      <c r="AT111" s="150">
        <v>0</v>
      </c>
      <c r="AU111" s="16">
        <v>0</v>
      </c>
      <c r="AV111" s="211">
        <v>0</v>
      </c>
      <c r="AW111" s="150">
        <v>0</v>
      </c>
      <c r="AX111" s="18">
        <v>0</v>
      </c>
      <c r="AY111" s="17">
        <v>0</v>
      </c>
      <c r="AZ111" s="9">
        <v>0</v>
      </c>
      <c r="BA111" s="18">
        <v>0</v>
      </c>
      <c r="BB111" s="17">
        <v>0</v>
      </c>
      <c r="BC111" s="7">
        <v>0</v>
      </c>
      <c r="BD111" s="16">
        <v>0</v>
      </c>
      <c r="BE111" s="17">
        <v>0</v>
      </c>
    </row>
    <row r="112" spans="1:57" x14ac:dyDescent="0.35">
      <c r="A112" s="135"/>
      <c r="B112" s="135"/>
      <c r="C112" s="246"/>
      <c r="D112" s="58" t="s">
        <v>14</v>
      </c>
      <c r="E112" s="9">
        <v>15.388001389999999</v>
      </c>
      <c r="F112" s="7">
        <v>15.67832437</v>
      </c>
      <c r="G112" s="7">
        <v>13.36293792</v>
      </c>
      <c r="H112" s="12">
        <f>G112/F112</f>
        <v>0.85231926605432262</v>
      </c>
      <c r="I112" s="9">
        <v>8.5566266400000011</v>
      </c>
      <c r="J112" s="7">
        <v>8.4026619100000008</v>
      </c>
      <c r="K112" s="7">
        <v>6.5016248299999999</v>
      </c>
      <c r="L112" s="12">
        <f>K112/J112</f>
        <v>0.7737577567249756</v>
      </c>
      <c r="M112" s="7">
        <v>3.4726496400000002</v>
      </c>
      <c r="N112" s="7">
        <v>3.4686496400000002</v>
      </c>
      <c r="O112" s="7">
        <v>3.2018771699999999</v>
      </c>
      <c r="P112" s="12">
        <f>O112/N112</f>
        <v>0.92309039606548438</v>
      </c>
      <c r="Q112" s="9">
        <v>2.6427922400000003</v>
      </c>
      <c r="R112" s="7">
        <v>2.65515905</v>
      </c>
      <c r="S112" s="7">
        <v>2.3936400799999999</v>
      </c>
      <c r="T112" s="12">
        <f>S112/R112</f>
        <v>0.90150534673243021</v>
      </c>
      <c r="U112" s="9">
        <v>2.5570162400000003</v>
      </c>
      <c r="V112" s="7">
        <v>2.0795534399999998</v>
      </c>
      <c r="W112" s="7">
        <v>2.05450936</v>
      </c>
      <c r="X112" s="12">
        <f>W112/V112</f>
        <v>0.98795699138176518</v>
      </c>
      <c r="Y112" s="9">
        <v>1.4310265</v>
      </c>
      <c r="Z112" s="7">
        <v>1.1041641250000001</v>
      </c>
      <c r="AA112" s="7">
        <v>0.89335478550000003</v>
      </c>
      <c r="AB112" s="12">
        <f>AA112/Z112</f>
        <v>0.8090778945566629</v>
      </c>
      <c r="AC112" s="9">
        <v>1.3405265</v>
      </c>
      <c r="AD112" s="7">
        <v>1.3981221060000002</v>
      </c>
      <c r="AE112" s="7">
        <v>1.1192342984999999</v>
      </c>
      <c r="AF112" s="12">
        <f>AE112/AD112</f>
        <v>0.80052685934714751</v>
      </c>
      <c r="AG112" s="9">
        <v>1.814935</v>
      </c>
      <c r="AH112" s="7">
        <v>1.6340939099999998</v>
      </c>
      <c r="AI112" s="7">
        <v>1.4902936800000002</v>
      </c>
      <c r="AJ112" s="15">
        <v>0.91200002085559473</v>
      </c>
      <c r="AK112" s="92">
        <f>(E112-I112)/I112</f>
        <v>0.79837242378498796</v>
      </c>
      <c r="AL112" s="87">
        <f t="shared" si="200"/>
        <v>0.86587590193784181</v>
      </c>
      <c r="AM112" s="102">
        <f t="shared" si="201"/>
        <v>1.055322826124989</v>
      </c>
      <c r="AN112" s="92">
        <f t="shared" si="202"/>
        <v>1.4640051623520536</v>
      </c>
      <c r="AO112" s="87">
        <f t="shared" si="203"/>
        <v>1.4224591071700168</v>
      </c>
      <c r="AP112" s="102">
        <f t="shared" si="204"/>
        <v>1.0305665972814317</v>
      </c>
      <c r="AQ112" s="92">
        <f t="shared" si="205"/>
        <v>0.31400780865014183</v>
      </c>
      <c r="AR112" s="87">
        <f t="shared" si="206"/>
        <v>0.30638111490910508</v>
      </c>
      <c r="AS112" s="102">
        <f t="shared" si="207"/>
        <v>0.3376602425540936</v>
      </c>
      <c r="AT112" s="92">
        <f t="shared" ref="AT112:AV115" si="278">(Q112-U112)/U112</f>
        <v>3.35453481515628E-2</v>
      </c>
      <c r="AU112" s="87">
        <f t="shared" si="278"/>
        <v>0.27679289165081533</v>
      </c>
      <c r="AV112" s="102">
        <f t="shared" si="278"/>
        <v>0.16506652469083907</v>
      </c>
      <c r="AW112" s="124">
        <f>(U112-Y112)/Y112</f>
        <v>0.78684059309873045</v>
      </c>
      <c r="AX112" s="15">
        <f>(V112-Z112)/Z112</f>
        <v>0.88337348852010533</v>
      </c>
      <c r="AY112" s="12">
        <f>(W112-AA112)/AA112</f>
        <v>1.2997686846778522</v>
      </c>
      <c r="AZ112" s="92">
        <f>(Y112-AC112)/AC112</f>
        <v>6.7510787738996603E-2</v>
      </c>
      <c r="BA112" s="15">
        <f>(Z112-AD112)/AD112</f>
        <v>-0.21025200856097478</v>
      </c>
      <c r="BB112" s="12">
        <f>(AA112-AE112)/AE112</f>
        <v>-0.20181611062377561</v>
      </c>
      <c r="BC112" s="14">
        <f>(AC112-AG112)/AG112</f>
        <v>-0.26139145479039194</v>
      </c>
      <c r="BD112" s="15">
        <f>(AD112-AH112)/AH112</f>
        <v>-0.14440528941203853</v>
      </c>
      <c r="BE112" s="12">
        <f>(AE112-AI112)/AI112</f>
        <v>-0.24898406701959591</v>
      </c>
    </row>
    <row r="113" spans="3:57" x14ac:dyDescent="0.35">
      <c r="C113" s="24"/>
      <c r="D113" s="58" t="s">
        <v>15</v>
      </c>
      <c r="E113" s="9">
        <v>2.3911927999999998</v>
      </c>
      <c r="F113" s="7">
        <v>2.5471712399999999</v>
      </c>
      <c r="G113" s="7">
        <v>1.61256716</v>
      </c>
      <c r="H113" s="12">
        <f>G113/F113</f>
        <v>0.63308156698565743</v>
      </c>
      <c r="I113" s="9">
        <v>0.93552838999999999</v>
      </c>
      <c r="J113" s="7">
        <v>0.91858839000000003</v>
      </c>
      <c r="K113" s="7">
        <v>0.66803425999999999</v>
      </c>
      <c r="L113" s="12">
        <f>K113/J113</f>
        <v>0.72724004273557163</v>
      </c>
      <c r="M113" s="7">
        <v>1.1313267600000001</v>
      </c>
      <c r="N113" s="7">
        <v>1.1112952599999999</v>
      </c>
      <c r="O113" s="7">
        <v>0.74782537999999998</v>
      </c>
      <c r="P113" s="12">
        <f>O113/N113</f>
        <v>0.67293131440153897</v>
      </c>
      <c r="Q113" s="9">
        <v>0.63781473</v>
      </c>
      <c r="R113" s="7">
        <v>0.39529472999999998</v>
      </c>
      <c r="S113" s="7">
        <v>0.35469647999999998</v>
      </c>
      <c r="T113" s="12">
        <f>S113/R113</f>
        <v>0.8972962528491083</v>
      </c>
      <c r="U113" s="9">
        <v>0.50290199999999996</v>
      </c>
      <c r="V113" s="7">
        <v>0.45385511000000006</v>
      </c>
      <c r="W113" s="7">
        <v>0.13247641999999998</v>
      </c>
      <c r="X113" s="12">
        <f>W113/V113</f>
        <v>0.29189143645424631</v>
      </c>
      <c r="Y113" s="9">
        <v>0</v>
      </c>
      <c r="Z113" s="7">
        <v>0</v>
      </c>
      <c r="AA113" s="7">
        <v>0</v>
      </c>
      <c r="AB113" s="17">
        <v>0</v>
      </c>
      <c r="AC113" s="9">
        <v>0</v>
      </c>
      <c r="AD113" s="7">
        <v>0</v>
      </c>
      <c r="AE113" s="7">
        <v>0</v>
      </c>
      <c r="AF113" s="17">
        <v>0</v>
      </c>
      <c r="AG113" s="9">
        <v>0</v>
      </c>
      <c r="AH113" s="7">
        <v>0</v>
      </c>
      <c r="AI113" s="7">
        <v>0</v>
      </c>
      <c r="AJ113" s="18">
        <v>0</v>
      </c>
      <c r="AK113" s="92">
        <f>(E113-I113)/I113</f>
        <v>1.5559810109022985</v>
      </c>
      <c r="AL113" s="87">
        <f t="shared" si="200"/>
        <v>1.7729190437514672</v>
      </c>
      <c r="AM113" s="102">
        <f t="shared" si="201"/>
        <v>1.4138988919520386</v>
      </c>
      <c r="AN113" s="92">
        <f t="shared" si="202"/>
        <v>-0.17306968854869134</v>
      </c>
      <c r="AO113" s="87">
        <f t="shared" si="203"/>
        <v>-0.1734074434907604</v>
      </c>
      <c r="AP113" s="102">
        <f t="shared" si="204"/>
        <v>-0.1066975287733615</v>
      </c>
      <c r="AQ113" s="92">
        <f t="shared" si="205"/>
        <v>0.77375451959223351</v>
      </c>
      <c r="AR113" s="87">
        <f t="shared" si="206"/>
        <v>1.8113080586730814</v>
      </c>
      <c r="AS113" s="102">
        <f t="shared" si="207"/>
        <v>1.108352978298516</v>
      </c>
      <c r="AT113" s="92">
        <f t="shared" si="278"/>
        <v>0.26826843003209383</v>
      </c>
      <c r="AU113" s="87">
        <f t="shared" si="278"/>
        <v>-0.12902879952150384</v>
      </c>
      <c r="AV113" s="102">
        <f t="shared" si="278"/>
        <v>1.6774310477290979</v>
      </c>
      <c r="AW113" s="150">
        <v>0</v>
      </c>
      <c r="AX113" s="18">
        <v>0</v>
      </c>
      <c r="AY113" s="17">
        <v>0</v>
      </c>
      <c r="AZ113" s="9">
        <v>0</v>
      </c>
      <c r="BA113" s="18">
        <v>0</v>
      </c>
      <c r="BB113" s="17">
        <v>0</v>
      </c>
      <c r="BC113" s="7">
        <v>0</v>
      </c>
      <c r="BD113" s="16">
        <v>0</v>
      </c>
      <c r="BE113" s="17">
        <v>0</v>
      </c>
    </row>
    <row r="114" spans="3:57" x14ac:dyDescent="0.35">
      <c r="C114" s="19"/>
      <c r="D114" s="58" t="s">
        <v>16</v>
      </c>
      <c r="E114" s="9">
        <v>25.97896416</v>
      </c>
      <c r="F114" s="7">
        <v>27.524833560000001</v>
      </c>
      <c r="G114" s="7">
        <v>18.66010906</v>
      </c>
      <c r="H114" s="12">
        <f>G114/F114</f>
        <v>0.67793721692535458</v>
      </c>
      <c r="I114" s="9">
        <v>29.920278229999997</v>
      </c>
      <c r="J114" s="7">
        <v>28.792156389999999</v>
      </c>
      <c r="K114" s="7">
        <v>18.94232349911</v>
      </c>
      <c r="L114" s="12">
        <f>K114/J114</f>
        <v>0.65789874306493379</v>
      </c>
      <c r="M114" s="7">
        <v>18.444800220000001</v>
      </c>
      <c r="N114" s="7">
        <v>23.354972190000002</v>
      </c>
      <c r="O114" s="7">
        <v>13.50716985</v>
      </c>
      <c r="P114" s="12">
        <f>O114/N114</f>
        <v>0.57834236496258484</v>
      </c>
      <c r="Q114" s="9">
        <v>20.333902963104002</v>
      </c>
      <c r="R114" s="7">
        <v>20.283902963104001</v>
      </c>
      <c r="S114" s="7">
        <v>13.93685953</v>
      </c>
      <c r="T114" s="12">
        <f>S114/R114</f>
        <v>0.6870896373025871</v>
      </c>
      <c r="U114" s="9">
        <v>13.611912963104</v>
      </c>
      <c r="V114" s="7">
        <v>13.459087073104</v>
      </c>
      <c r="W114" s="7">
        <v>10.929738117295999</v>
      </c>
      <c r="X114" s="12">
        <f>W114/V114</f>
        <v>0.81207128373048931</v>
      </c>
      <c r="Y114" s="9">
        <v>11.350066852499999</v>
      </c>
      <c r="Z114" s="7">
        <v>12.505990966249998</v>
      </c>
      <c r="AA114" s="7">
        <v>11.552467398749998</v>
      </c>
      <c r="AB114" s="12">
        <f>AA114/Z114</f>
        <v>0.92375465726200512</v>
      </c>
      <c r="AC114" s="9">
        <v>5.8528828825000003</v>
      </c>
      <c r="AD114" s="7">
        <v>6.2970833800000001</v>
      </c>
      <c r="AE114" s="7">
        <v>5.0245370600000001</v>
      </c>
      <c r="AF114" s="12">
        <f>AE114/AD114</f>
        <v>0.79791496424492314</v>
      </c>
      <c r="AG114" s="9">
        <v>7.0380000000000003</v>
      </c>
      <c r="AH114" s="7">
        <v>5.6879214000000005</v>
      </c>
      <c r="AI114" s="7">
        <v>5.1873843499999994</v>
      </c>
      <c r="AJ114" s="15">
        <v>0.91200000583692997</v>
      </c>
      <c r="AK114" s="92">
        <f>(E114-I114)/I114</f>
        <v>-0.13172718648211573</v>
      </c>
      <c r="AL114" s="87">
        <f t="shared" si="200"/>
        <v>-4.4016252649980749E-2</v>
      </c>
      <c r="AM114" s="102">
        <f t="shared" si="201"/>
        <v>-1.4898617855579303E-2</v>
      </c>
      <c r="AN114" s="92">
        <f t="shared" si="202"/>
        <v>0.62215246970021099</v>
      </c>
      <c r="AO114" s="87">
        <f t="shared" si="203"/>
        <v>0.23280628021163133</v>
      </c>
      <c r="AP114" s="102">
        <f t="shared" si="204"/>
        <v>0.40239026453865162</v>
      </c>
      <c r="AQ114" s="92">
        <f t="shared" si="205"/>
        <v>-9.2904089614856036E-2</v>
      </c>
      <c r="AR114" s="87">
        <f t="shared" si="206"/>
        <v>0.15140425550655667</v>
      </c>
      <c r="AS114" s="102">
        <f t="shared" si="207"/>
        <v>-3.0831169609987396E-2</v>
      </c>
      <c r="AT114" s="92">
        <f t="shared" si="278"/>
        <v>0.49383139741051862</v>
      </c>
      <c r="AU114" s="87">
        <f t="shared" si="278"/>
        <v>0.50707866387449041</v>
      </c>
      <c r="AV114" s="102">
        <f t="shared" si="278"/>
        <v>0.27513206450439254</v>
      </c>
      <c r="AW114" s="124">
        <f t="shared" ref="AW114:AY115" si="279">(U114-Y114)/Y114</f>
        <v>0.19928042186868705</v>
      </c>
      <c r="AX114" s="15">
        <f t="shared" si="279"/>
        <v>7.6211162268238361E-2</v>
      </c>
      <c r="AY114" s="12">
        <f t="shared" si="279"/>
        <v>-5.3904439628315239E-2</v>
      </c>
      <c r="AZ114" s="92">
        <f t="shared" ref="AZ114:BB115" si="280">(Y114-AC114)/AC114</f>
        <v>0.93922671619424791</v>
      </c>
      <c r="BA114" s="15">
        <f t="shared" si="280"/>
        <v>0.98599735966176738</v>
      </c>
      <c r="BB114" s="12">
        <f t="shared" si="280"/>
        <v>1.2992103074964678</v>
      </c>
      <c r="BC114" s="14">
        <f t="shared" ref="BC114:BE115" si="281">(AC114-AG114)/AG114</f>
        <v>-0.16838833724069335</v>
      </c>
      <c r="BD114" s="15">
        <f t="shared" si="281"/>
        <v>0.10709746797837248</v>
      </c>
      <c r="BE114" s="12">
        <f t="shared" si="281"/>
        <v>-3.1392948548337143E-2</v>
      </c>
    </row>
    <row r="115" spans="3:57" x14ac:dyDescent="0.35">
      <c r="C115" s="19"/>
      <c r="D115" s="59" t="s">
        <v>17</v>
      </c>
      <c r="E115" s="46">
        <f>SUM(E109:E114)</f>
        <v>48.343843149999998</v>
      </c>
      <c r="F115" s="44">
        <f>SUM(F109:F114)</f>
        <v>50.414586229999998</v>
      </c>
      <c r="G115" s="44">
        <f>SUM(G109:G114)</f>
        <v>37.03450935</v>
      </c>
      <c r="H115" s="45">
        <f>G115/F115</f>
        <v>0.73459909362425813</v>
      </c>
      <c r="I115" s="46">
        <f>SUM(I109:I114)</f>
        <v>41.352097069999999</v>
      </c>
      <c r="J115" s="44">
        <f>SUM(J109:J114)</f>
        <v>40.09723606</v>
      </c>
      <c r="K115" s="44">
        <f>SUM(K109:K114)</f>
        <v>27.592734599109999</v>
      </c>
      <c r="L115" s="45">
        <f>K115/J115</f>
        <v>0.68814555092578611</v>
      </c>
      <c r="M115" s="44">
        <f>SUM(M109:M114)</f>
        <v>24.964922850000001</v>
      </c>
      <c r="N115" s="44">
        <f>SUM(N109:N114)</f>
        <v>30.179971620000003</v>
      </c>
      <c r="O115" s="44">
        <f>SUM(O109:O114)</f>
        <v>18.92261306</v>
      </c>
      <c r="P115" s="45">
        <f>O115/N115</f>
        <v>0.62699240735733985</v>
      </c>
      <c r="Q115" s="46">
        <f>SUM(Q109:Q114)</f>
        <v>25.317017123104002</v>
      </c>
      <c r="R115" s="44">
        <f>SUM(R109:R114)</f>
        <v>25.028533273104003</v>
      </c>
      <c r="S115" s="44">
        <f>SUM(S109:S114)</f>
        <v>17.861465859999999</v>
      </c>
      <c r="T115" s="45">
        <f>S115/R115</f>
        <v>0.71364413028526008</v>
      </c>
      <c r="U115" s="46">
        <f>SUM(U109:U114)</f>
        <v>18.570070333103999</v>
      </c>
      <c r="V115" s="44">
        <f>SUM(V109:V114)</f>
        <v>17.708791773104</v>
      </c>
      <c r="W115" s="44">
        <f>SUM(W109:W114)</f>
        <v>14.472869987295999</v>
      </c>
      <c r="X115" s="45">
        <f>W115/V115</f>
        <v>0.81727032384430098</v>
      </c>
      <c r="Y115" s="46">
        <f>SUM(Y109:Y114)</f>
        <v>12.781093352499999</v>
      </c>
      <c r="Z115" s="44">
        <f>SUM(Z109:Z114)</f>
        <v>13.610155091249998</v>
      </c>
      <c r="AA115" s="44">
        <f>SUM(AA109:AA114)</f>
        <v>12.445822184249998</v>
      </c>
      <c r="AB115" s="45">
        <f>AA115/Z115</f>
        <v>0.91445116538395999</v>
      </c>
      <c r="AC115" s="46">
        <f>SUM(AC109:AC114)</f>
        <v>7.1934093825000005</v>
      </c>
      <c r="AD115" s="44">
        <f>SUM(AD109:AD114)</f>
        <v>7.6952054860000008</v>
      </c>
      <c r="AE115" s="44">
        <f>SUM(AE109:AE114)</f>
        <v>6.1437713585000004</v>
      </c>
      <c r="AF115" s="45">
        <f>AE115/AD115</f>
        <v>0.79838951275277226</v>
      </c>
      <c r="AG115" s="46">
        <v>11.49985</v>
      </c>
      <c r="AH115" s="44">
        <v>11.88169525</v>
      </c>
      <c r="AI115" s="44">
        <v>10.836106139999998</v>
      </c>
      <c r="AJ115" s="47">
        <v>0.91200000605974119</v>
      </c>
      <c r="AK115" s="90">
        <f>(E115-I115)/I115</f>
        <v>0.16907839203812353</v>
      </c>
      <c r="AL115" s="98">
        <f t="shared" si="200"/>
        <v>0.25730826320700761</v>
      </c>
      <c r="AM115" s="82">
        <f t="shared" si="201"/>
        <v>0.34218336413798378</v>
      </c>
      <c r="AN115" s="90">
        <f t="shared" si="202"/>
        <v>0.65640796562685944</v>
      </c>
      <c r="AO115" s="98">
        <f t="shared" si="203"/>
        <v>0.32860416718973695</v>
      </c>
      <c r="AP115" s="82">
        <f t="shared" si="204"/>
        <v>0.45818838611869811</v>
      </c>
      <c r="AQ115" s="90">
        <f t="shared" si="205"/>
        <v>-1.3907415371721811E-2</v>
      </c>
      <c r="AR115" s="98">
        <f t="shared" si="206"/>
        <v>0.20582262215228589</v>
      </c>
      <c r="AS115" s="82">
        <f t="shared" si="207"/>
        <v>5.9409860776118893E-2</v>
      </c>
      <c r="AT115" s="90">
        <f t="shared" si="278"/>
        <v>0.36332370685600124</v>
      </c>
      <c r="AU115" s="98">
        <f t="shared" si="278"/>
        <v>0.41333940755445436</v>
      </c>
      <c r="AV115" s="82">
        <f t="shared" si="278"/>
        <v>0.23413434071324091</v>
      </c>
      <c r="AW115" s="216">
        <f t="shared" si="279"/>
        <v>0.45293284548865831</v>
      </c>
      <c r="AX115" s="47">
        <f t="shared" si="279"/>
        <v>0.30114547956099524</v>
      </c>
      <c r="AY115" s="45">
        <f t="shared" si="279"/>
        <v>0.16286973837784696</v>
      </c>
      <c r="AZ115" s="90">
        <f t="shared" si="280"/>
        <v>0.77677825254789723</v>
      </c>
      <c r="BA115" s="47">
        <f t="shared" si="280"/>
        <v>0.76865388663254697</v>
      </c>
      <c r="BB115" s="45">
        <f t="shared" si="280"/>
        <v>1.025762590762922</v>
      </c>
      <c r="BC115" s="107">
        <f t="shared" si="281"/>
        <v>-0.37447798166932611</v>
      </c>
      <c r="BD115" s="47">
        <f t="shared" si="281"/>
        <v>-0.35234784901590532</v>
      </c>
      <c r="BE115" s="45">
        <f t="shared" si="281"/>
        <v>-0.43302776116033859</v>
      </c>
    </row>
    <row r="116" spans="3:57" x14ac:dyDescent="0.35">
      <c r="C116" s="20"/>
      <c r="D116" s="58" t="s">
        <v>18</v>
      </c>
      <c r="E116" s="9">
        <v>0</v>
      </c>
      <c r="F116" s="7">
        <v>0</v>
      </c>
      <c r="G116" s="7">
        <v>0</v>
      </c>
      <c r="H116" s="17">
        <v>0</v>
      </c>
      <c r="I116" s="9">
        <v>0</v>
      </c>
      <c r="J116" s="7">
        <v>0</v>
      </c>
      <c r="K116" s="7">
        <v>0</v>
      </c>
      <c r="L116" s="17">
        <v>0</v>
      </c>
      <c r="M116" s="7">
        <v>0</v>
      </c>
      <c r="N116" s="7">
        <v>0</v>
      </c>
      <c r="O116" s="7">
        <v>0</v>
      </c>
      <c r="P116" s="17">
        <v>0</v>
      </c>
      <c r="Q116" s="9">
        <v>0</v>
      </c>
      <c r="R116" s="7">
        <v>0</v>
      </c>
      <c r="S116" s="7">
        <v>0</v>
      </c>
      <c r="T116" s="17">
        <v>0</v>
      </c>
      <c r="U116" s="9">
        <v>0</v>
      </c>
      <c r="V116" s="7">
        <v>0</v>
      </c>
      <c r="W116" s="7">
        <v>0</v>
      </c>
      <c r="X116" s="17">
        <v>0</v>
      </c>
      <c r="Y116" s="9">
        <v>0</v>
      </c>
      <c r="Z116" s="7">
        <v>0</v>
      </c>
      <c r="AA116" s="7">
        <v>0</v>
      </c>
      <c r="AB116" s="17">
        <v>0</v>
      </c>
      <c r="AC116" s="9">
        <v>0</v>
      </c>
      <c r="AD116" s="7">
        <v>0</v>
      </c>
      <c r="AE116" s="7">
        <v>0</v>
      </c>
      <c r="AF116" s="17">
        <v>0</v>
      </c>
      <c r="AG116" s="9">
        <v>0</v>
      </c>
      <c r="AH116" s="7">
        <v>0</v>
      </c>
      <c r="AI116" s="7">
        <v>0</v>
      </c>
      <c r="AJ116" s="18">
        <v>0</v>
      </c>
      <c r="AK116" s="150">
        <v>0</v>
      </c>
      <c r="AL116" s="16">
        <v>0</v>
      </c>
      <c r="AM116" s="211">
        <v>0</v>
      </c>
      <c r="AN116" s="150">
        <v>0</v>
      </c>
      <c r="AO116" s="16">
        <v>0</v>
      </c>
      <c r="AP116" s="211">
        <v>0</v>
      </c>
      <c r="AQ116" s="150">
        <v>0</v>
      </c>
      <c r="AR116" s="16">
        <v>0</v>
      </c>
      <c r="AS116" s="211">
        <v>0</v>
      </c>
      <c r="AT116" s="150">
        <v>0</v>
      </c>
      <c r="AU116" s="16">
        <v>0</v>
      </c>
      <c r="AV116" s="211">
        <v>0</v>
      </c>
      <c r="AW116" s="150">
        <v>0</v>
      </c>
      <c r="AX116" s="18">
        <v>0</v>
      </c>
      <c r="AY116" s="17">
        <v>0</v>
      </c>
      <c r="AZ116" s="9">
        <v>0</v>
      </c>
      <c r="BA116" s="18">
        <v>0</v>
      </c>
      <c r="BB116" s="17">
        <v>0</v>
      </c>
      <c r="BC116" s="7">
        <v>0</v>
      </c>
      <c r="BD116" s="16">
        <v>0</v>
      </c>
      <c r="BE116" s="17">
        <v>0</v>
      </c>
    </row>
    <row r="117" spans="3:57" x14ac:dyDescent="0.35">
      <c r="C117" s="19"/>
      <c r="D117" s="58" t="s">
        <v>19</v>
      </c>
      <c r="E117" s="9">
        <v>0</v>
      </c>
      <c r="F117" s="7">
        <v>0</v>
      </c>
      <c r="G117" s="7">
        <v>0</v>
      </c>
      <c r="H117" s="17">
        <v>0</v>
      </c>
      <c r="I117" s="9">
        <v>0</v>
      </c>
      <c r="J117" s="7">
        <v>0</v>
      </c>
      <c r="K117" s="7">
        <v>0</v>
      </c>
      <c r="L117" s="17">
        <v>0</v>
      </c>
      <c r="M117" s="7">
        <v>0</v>
      </c>
      <c r="N117" s="7">
        <v>0</v>
      </c>
      <c r="O117" s="7">
        <v>0</v>
      </c>
      <c r="P117" s="17">
        <v>0</v>
      </c>
      <c r="Q117" s="9">
        <v>0</v>
      </c>
      <c r="R117" s="7">
        <v>0</v>
      </c>
      <c r="S117" s="7">
        <v>0</v>
      </c>
      <c r="T117" s="17">
        <v>0</v>
      </c>
      <c r="U117" s="9">
        <v>0</v>
      </c>
      <c r="V117" s="7">
        <v>0</v>
      </c>
      <c r="W117" s="7">
        <v>0</v>
      </c>
      <c r="X117" s="17">
        <v>0</v>
      </c>
      <c r="Y117" s="9">
        <v>0</v>
      </c>
      <c r="Z117" s="7">
        <v>0</v>
      </c>
      <c r="AA117" s="7">
        <v>0</v>
      </c>
      <c r="AB117" s="17">
        <v>0</v>
      </c>
      <c r="AC117" s="9">
        <v>0</v>
      </c>
      <c r="AD117" s="7">
        <v>0</v>
      </c>
      <c r="AE117" s="7">
        <v>0</v>
      </c>
      <c r="AF117" s="17">
        <v>0</v>
      </c>
      <c r="AG117" s="9">
        <v>0</v>
      </c>
      <c r="AH117" s="7">
        <v>0</v>
      </c>
      <c r="AI117" s="7">
        <v>0</v>
      </c>
      <c r="AJ117" s="18">
        <v>0</v>
      </c>
      <c r="AK117" s="150">
        <v>0</v>
      </c>
      <c r="AL117" s="16">
        <v>0</v>
      </c>
      <c r="AM117" s="211">
        <v>0</v>
      </c>
      <c r="AN117" s="150">
        <v>0</v>
      </c>
      <c r="AO117" s="16">
        <v>0</v>
      </c>
      <c r="AP117" s="211">
        <v>0</v>
      </c>
      <c r="AQ117" s="150">
        <v>0</v>
      </c>
      <c r="AR117" s="16">
        <v>0</v>
      </c>
      <c r="AS117" s="211">
        <v>0</v>
      </c>
      <c r="AT117" s="150">
        <v>0</v>
      </c>
      <c r="AU117" s="16">
        <v>0</v>
      </c>
      <c r="AV117" s="211">
        <v>0</v>
      </c>
      <c r="AW117" s="150">
        <v>0</v>
      </c>
      <c r="AX117" s="18">
        <v>0</v>
      </c>
      <c r="AY117" s="17">
        <v>0</v>
      </c>
      <c r="AZ117" s="9">
        <v>0</v>
      </c>
      <c r="BA117" s="18">
        <v>0</v>
      </c>
      <c r="BB117" s="17">
        <v>0</v>
      </c>
      <c r="BC117" s="7">
        <v>0</v>
      </c>
      <c r="BD117" s="16">
        <v>0</v>
      </c>
      <c r="BE117" s="17">
        <v>0</v>
      </c>
    </row>
    <row r="118" spans="3:57" x14ac:dyDescent="0.35">
      <c r="C118" s="20"/>
      <c r="D118" s="59" t="s">
        <v>20</v>
      </c>
      <c r="E118" s="46">
        <f>SUM(E116:E117)</f>
        <v>0</v>
      </c>
      <c r="F118" s="44">
        <f>SUM(F116:F117)</f>
        <v>0</v>
      </c>
      <c r="G118" s="44">
        <f>SUM(G116:G117)</f>
        <v>0</v>
      </c>
      <c r="H118" s="51">
        <v>0</v>
      </c>
      <c r="I118" s="46">
        <f>SUM(I116:I117)</f>
        <v>0</v>
      </c>
      <c r="J118" s="44">
        <f>SUM(J116:J117)</f>
        <v>0</v>
      </c>
      <c r="K118" s="44">
        <f>SUM(K116:K117)</f>
        <v>0</v>
      </c>
      <c r="L118" s="51">
        <v>0</v>
      </c>
      <c r="M118" s="44">
        <f>SUM(M116:M117)</f>
        <v>0</v>
      </c>
      <c r="N118" s="44">
        <f>SUM(N116:N117)</f>
        <v>0</v>
      </c>
      <c r="O118" s="44">
        <f>SUM(O116:O117)</f>
        <v>0</v>
      </c>
      <c r="P118" s="51">
        <v>0</v>
      </c>
      <c r="Q118" s="46">
        <f>SUM(Q116:Q117)</f>
        <v>0</v>
      </c>
      <c r="R118" s="44">
        <f>SUM(R116:R117)</f>
        <v>0</v>
      </c>
      <c r="S118" s="44">
        <f>SUM(S116:S117)</f>
        <v>0</v>
      </c>
      <c r="T118" s="51">
        <v>0</v>
      </c>
      <c r="U118" s="46">
        <f>SUM(U116:U117)</f>
        <v>0</v>
      </c>
      <c r="V118" s="44">
        <f>SUM(V116:V117)</f>
        <v>0</v>
      </c>
      <c r="W118" s="44">
        <f>SUM(W116:W117)</f>
        <v>0</v>
      </c>
      <c r="X118" s="51">
        <v>0</v>
      </c>
      <c r="Y118" s="46">
        <f>SUM(Y116:Y117)</f>
        <v>0</v>
      </c>
      <c r="Z118" s="44">
        <f>SUM(Z116:Z117)</f>
        <v>0</v>
      </c>
      <c r="AA118" s="44">
        <f>SUM(AA116:AA117)</f>
        <v>0</v>
      </c>
      <c r="AB118" s="51">
        <v>0</v>
      </c>
      <c r="AC118" s="46">
        <f>SUM(AC116:AC117)</f>
        <v>0</v>
      </c>
      <c r="AD118" s="44">
        <f>SUM(AD116:AD117)</f>
        <v>0</v>
      </c>
      <c r="AE118" s="44">
        <f>SUM(AE116:AE117)</f>
        <v>0</v>
      </c>
      <c r="AF118" s="51">
        <v>0</v>
      </c>
      <c r="AG118" s="46">
        <v>0</v>
      </c>
      <c r="AH118" s="44">
        <v>0</v>
      </c>
      <c r="AI118" s="44">
        <v>0</v>
      </c>
      <c r="AJ118" s="52">
        <v>0</v>
      </c>
      <c r="AK118" s="152">
        <v>0</v>
      </c>
      <c r="AL118" s="53">
        <v>0</v>
      </c>
      <c r="AM118" s="209">
        <v>0</v>
      </c>
      <c r="AN118" s="152">
        <v>0</v>
      </c>
      <c r="AO118" s="53">
        <v>0</v>
      </c>
      <c r="AP118" s="209">
        <v>0</v>
      </c>
      <c r="AQ118" s="152">
        <v>0</v>
      </c>
      <c r="AR118" s="53">
        <v>0</v>
      </c>
      <c r="AS118" s="209">
        <v>0</v>
      </c>
      <c r="AT118" s="152">
        <v>0</v>
      </c>
      <c r="AU118" s="53">
        <v>0</v>
      </c>
      <c r="AV118" s="209">
        <v>0</v>
      </c>
      <c r="AW118" s="152">
        <v>0</v>
      </c>
      <c r="AX118" s="52">
        <v>0</v>
      </c>
      <c r="AY118" s="51">
        <v>0</v>
      </c>
      <c r="AZ118" s="46">
        <v>0</v>
      </c>
      <c r="BA118" s="52">
        <v>0</v>
      </c>
      <c r="BB118" s="51">
        <v>0</v>
      </c>
      <c r="BC118" s="44">
        <v>0</v>
      </c>
      <c r="BD118" s="53">
        <v>0</v>
      </c>
      <c r="BE118" s="51">
        <v>0</v>
      </c>
    </row>
    <row r="119" spans="3:57" x14ac:dyDescent="0.35">
      <c r="C119" s="21"/>
      <c r="D119" s="259" t="s">
        <v>83</v>
      </c>
      <c r="E119" s="136">
        <f>E122</f>
        <v>51.366497440000003</v>
      </c>
      <c r="F119" s="129">
        <f>F122</f>
        <v>51.366497440000003</v>
      </c>
      <c r="G119" s="129">
        <f>G122</f>
        <v>51.366497440000003</v>
      </c>
      <c r="H119" s="130">
        <f t="shared" ref="H119:H120" si="282">G119/F119</f>
        <v>1</v>
      </c>
      <c r="I119" s="136">
        <f>I122</f>
        <v>49.424135958063033</v>
      </c>
      <c r="J119" s="129">
        <f>J122</f>
        <v>49.424135958063033</v>
      </c>
      <c r="K119" s="129">
        <f>K122</f>
        <v>49.424135958063033</v>
      </c>
      <c r="L119" s="130">
        <f t="shared" ref="L119:L120" si="283">K119/J119</f>
        <v>1</v>
      </c>
      <c r="M119" s="129">
        <f>M122</f>
        <v>47.293576700000003</v>
      </c>
      <c r="N119" s="129">
        <f>N122</f>
        <v>47.293576700000003</v>
      </c>
      <c r="O119" s="129">
        <f>O122</f>
        <v>47.293576700000003</v>
      </c>
      <c r="P119" s="130">
        <f t="shared" ref="P119:P120" si="284">O119/N119</f>
        <v>1</v>
      </c>
      <c r="Q119" s="129">
        <f>Q122</f>
        <v>45.64956224534096</v>
      </c>
      <c r="R119" s="129">
        <f>R122</f>
        <v>45.64956224534096</v>
      </c>
      <c r="S119" s="129">
        <f>S122</f>
        <v>45.64956224534096</v>
      </c>
      <c r="T119" s="130">
        <f t="shared" ref="T119:T120" si="285">S119/R119</f>
        <v>1</v>
      </c>
      <c r="U119" s="129">
        <f>U122</f>
        <v>45.378894699999996</v>
      </c>
      <c r="V119" s="129">
        <f>V122</f>
        <v>45.374356810529989</v>
      </c>
      <c r="W119" s="129">
        <f>W122</f>
        <v>45.374356810529989</v>
      </c>
      <c r="X119" s="130">
        <f t="shared" ref="X119:X120" si="286">W119/V119</f>
        <v>1</v>
      </c>
      <c r="Y119" s="129">
        <f>Y122</f>
        <v>44.671762455042192</v>
      </c>
      <c r="Z119" s="129">
        <f>Z122</f>
        <v>44.671762455042192</v>
      </c>
      <c r="AA119" s="129">
        <f>AA122</f>
        <v>44.671762455042192</v>
      </c>
      <c r="AB119" s="130">
        <f t="shared" ref="AB119:AB120" si="287">AA119/Z119</f>
        <v>1</v>
      </c>
      <c r="AC119" s="129">
        <f>AC122</f>
        <v>44.671762455042177</v>
      </c>
      <c r="AD119" s="129">
        <f>AD122</f>
        <v>44.636980270369676</v>
      </c>
      <c r="AE119" s="129">
        <f>AE122</f>
        <v>44.636980270369676</v>
      </c>
      <c r="AF119" s="130">
        <f>AE119/AD119</f>
        <v>1</v>
      </c>
      <c r="AG119" s="129">
        <f>AG122</f>
        <v>42.065000000000005</v>
      </c>
      <c r="AH119" s="129">
        <f>AH122</f>
        <v>42.065000000000005</v>
      </c>
      <c r="AI119" s="129">
        <f>AI122</f>
        <v>42.065000000000005</v>
      </c>
      <c r="AJ119" s="131">
        <f t="shared" ref="AJ119:AJ120" si="288">AI119/AH119</f>
        <v>1</v>
      </c>
      <c r="AK119" s="132">
        <f>(E119-I119)/I119</f>
        <v>3.9299857130230605E-2</v>
      </c>
      <c r="AL119" s="133">
        <f t="shared" si="200"/>
        <v>3.9299857130230605E-2</v>
      </c>
      <c r="AM119" s="207">
        <f t="shared" si="201"/>
        <v>3.9299857130230605E-2</v>
      </c>
      <c r="AN119" s="132">
        <f t="shared" si="202"/>
        <v>4.5049653816160412E-2</v>
      </c>
      <c r="AO119" s="133">
        <f t="shared" si="203"/>
        <v>4.5049653816160412E-2</v>
      </c>
      <c r="AP119" s="207">
        <f t="shared" si="204"/>
        <v>4.5049653816160412E-2</v>
      </c>
      <c r="AQ119" s="132">
        <f t="shared" si="205"/>
        <v>3.6013805473607427E-2</v>
      </c>
      <c r="AR119" s="133">
        <f t="shared" si="206"/>
        <v>3.6013805473607427E-2</v>
      </c>
      <c r="AS119" s="207">
        <f t="shared" si="207"/>
        <v>3.6013805473607427E-2</v>
      </c>
      <c r="AT119" s="132">
        <f t="shared" ref="AT119:AV120" si="289">(Q119-U119)/U119</f>
        <v>5.9646130019328798E-3</v>
      </c>
      <c r="AU119" s="133">
        <f t="shared" si="289"/>
        <v>6.0652195238854439E-3</v>
      </c>
      <c r="AV119" s="207">
        <f t="shared" si="289"/>
        <v>6.0652195238854439E-3</v>
      </c>
      <c r="AW119" s="217">
        <f t="shared" ref="AW119:AY125" si="290">(U119-Y119)/Y119</f>
        <v>1.5829513009912359E-2</v>
      </c>
      <c r="AX119" s="131">
        <f t="shared" si="290"/>
        <v>1.572793005861119E-2</v>
      </c>
      <c r="AY119" s="130">
        <f t="shared" si="290"/>
        <v>1.572793005861119E-2</v>
      </c>
      <c r="AZ119" s="132">
        <f t="shared" ref="AZ119:BB125" si="291">(Y119-AC119)/AC119</f>
        <v>3.1811717143472588E-16</v>
      </c>
      <c r="BA119" s="131">
        <f t="shared" si="291"/>
        <v>7.7922351516247204E-4</v>
      </c>
      <c r="BB119" s="130">
        <f t="shared" si="291"/>
        <v>7.7922351516247204E-4</v>
      </c>
      <c r="BC119" s="168">
        <f t="shared" ref="BC119:BE125" si="292">(AC119-AG119)/AG119</f>
        <v>6.1969866992563231E-2</v>
      </c>
      <c r="BD119" s="131">
        <f t="shared" si="292"/>
        <v>6.1142999414469774E-2</v>
      </c>
      <c r="BE119" s="130">
        <f t="shared" si="292"/>
        <v>6.1142999414469774E-2</v>
      </c>
    </row>
    <row r="120" spans="3:57" x14ac:dyDescent="0.35">
      <c r="C120" s="19"/>
      <c r="D120" s="122" t="s">
        <v>14</v>
      </c>
      <c r="E120" s="30">
        <v>51.366497440000003</v>
      </c>
      <c r="F120" s="26">
        <v>51.366497440000003</v>
      </c>
      <c r="G120" s="26">
        <v>51.366497440000003</v>
      </c>
      <c r="H120" s="31">
        <f t="shared" si="282"/>
        <v>1</v>
      </c>
      <c r="I120" s="30">
        <v>49.424135958063033</v>
      </c>
      <c r="J120" s="26">
        <v>49.424135958063033</v>
      </c>
      <c r="K120" s="26">
        <v>49.424135958063033</v>
      </c>
      <c r="L120" s="31">
        <f t="shared" si="283"/>
        <v>1</v>
      </c>
      <c r="M120" s="26">
        <v>47.293576700000003</v>
      </c>
      <c r="N120" s="26">
        <v>47.293576700000003</v>
      </c>
      <c r="O120" s="26">
        <v>47.293576700000003</v>
      </c>
      <c r="P120" s="31">
        <f t="shared" si="284"/>
        <v>1</v>
      </c>
      <c r="Q120" s="26">
        <v>45.64956224534096</v>
      </c>
      <c r="R120" s="26">
        <v>45.64956224534096</v>
      </c>
      <c r="S120" s="26">
        <v>45.64956224534096</v>
      </c>
      <c r="T120" s="31">
        <f t="shared" si="285"/>
        <v>1</v>
      </c>
      <c r="U120" s="26">
        <v>45.378894699999996</v>
      </c>
      <c r="V120" s="26">
        <v>45.374356810529989</v>
      </c>
      <c r="W120" s="26">
        <v>45.374356810529989</v>
      </c>
      <c r="X120" s="31">
        <f t="shared" si="286"/>
        <v>1</v>
      </c>
      <c r="Y120" s="26">
        <v>41.395638138628399</v>
      </c>
      <c r="Z120" s="26">
        <v>41.395638138628399</v>
      </c>
      <c r="AA120" s="26">
        <v>41.395638138628399</v>
      </c>
      <c r="AB120" s="31">
        <f t="shared" si="287"/>
        <v>1</v>
      </c>
      <c r="AC120" s="26">
        <v>41.395638138628385</v>
      </c>
      <c r="AD120" s="26">
        <v>41.629709548025197</v>
      </c>
      <c r="AE120" s="26">
        <v>41.629709548025197</v>
      </c>
      <c r="AF120" s="31">
        <f t="shared" ref="AF120" si="293">AE120/AD120</f>
        <v>1</v>
      </c>
      <c r="AG120" s="26">
        <v>40.389971700000004</v>
      </c>
      <c r="AH120" s="26">
        <v>40.389971700000004</v>
      </c>
      <c r="AI120" s="26">
        <v>40.389971700000004</v>
      </c>
      <c r="AJ120" s="15">
        <f t="shared" si="288"/>
        <v>1</v>
      </c>
      <c r="AK120" s="89">
        <f>(E120-I120)/I120</f>
        <v>3.9299857130230605E-2</v>
      </c>
      <c r="AL120" s="36">
        <f t="shared" si="200"/>
        <v>3.9299857130230605E-2</v>
      </c>
      <c r="AM120" s="83">
        <f t="shared" si="201"/>
        <v>3.9299857130230605E-2</v>
      </c>
      <c r="AN120" s="89">
        <f t="shared" si="202"/>
        <v>4.5049653816160412E-2</v>
      </c>
      <c r="AO120" s="36">
        <f t="shared" si="203"/>
        <v>4.5049653816160412E-2</v>
      </c>
      <c r="AP120" s="83">
        <f t="shared" si="204"/>
        <v>4.5049653816160412E-2</v>
      </c>
      <c r="AQ120" s="89">
        <f t="shared" si="205"/>
        <v>3.6013805473607427E-2</v>
      </c>
      <c r="AR120" s="36">
        <f t="shared" si="206"/>
        <v>3.6013805473607427E-2</v>
      </c>
      <c r="AS120" s="83">
        <f t="shared" si="207"/>
        <v>3.6013805473607427E-2</v>
      </c>
      <c r="AT120" s="89">
        <f t="shared" si="289"/>
        <v>5.9646130019328798E-3</v>
      </c>
      <c r="AU120" s="36">
        <f t="shared" si="289"/>
        <v>6.0652195238854439E-3</v>
      </c>
      <c r="AV120" s="83">
        <f t="shared" si="289"/>
        <v>6.0652195238854439E-3</v>
      </c>
      <c r="AW120" s="215">
        <f t="shared" si="290"/>
        <v>9.6224064671553297E-2</v>
      </c>
      <c r="AX120" s="34">
        <f t="shared" si="290"/>
        <v>9.6114442265085948E-2</v>
      </c>
      <c r="AY120" s="31">
        <f t="shared" si="290"/>
        <v>9.6114442265085948E-2</v>
      </c>
      <c r="AZ120" s="89">
        <f t="shared" si="291"/>
        <v>3.4329352932334988E-16</v>
      </c>
      <c r="BA120" s="34">
        <f t="shared" si="291"/>
        <v>-5.6227009973914468E-3</v>
      </c>
      <c r="BB120" s="31">
        <f t="shared" si="291"/>
        <v>-5.6227009973914468E-3</v>
      </c>
      <c r="BC120" s="108">
        <f t="shared" si="292"/>
        <v>2.4898914168547961E-2</v>
      </c>
      <c r="BD120" s="34">
        <f t="shared" si="292"/>
        <v>3.0694199471924685E-2</v>
      </c>
      <c r="BE120" s="31">
        <f t="shared" si="292"/>
        <v>3.0694199471924685E-2</v>
      </c>
    </row>
    <row r="121" spans="3:57" x14ac:dyDescent="0.35">
      <c r="C121" s="19"/>
      <c r="D121" s="122" t="s">
        <v>16</v>
      </c>
      <c r="E121" s="9">
        <v>0</v>
      </c>
      <c r="F121" s="7">
        <v>0</v>
      </c>
      <c r="G121" s="7">
        <v>0</v>
      </c>
      <c r="H121" s="17">
        <v>0</v>
      </c>
      <c r="I121" s="9">
        <v>0</v>
      </c>
      <c r="J121" s="7">
        <v>0</v>
      </c>
      <c r="K121" s="7">
        <v>0</v>
      </c>
      <c r="L121" s="17">
        <v>0</v>
      </c>
      <c r="M121" s="7">
        <v>0</v>
      </c>
      <c r="N121" s="7">
        <v>0</v>
      </c>
      <c r="O121" s="7">
        <v>0</v>
      </c>
      <c r="P121" s="17">
        <v>0</v>
      </c>
      <c r="Q121" s="9">
        <v>0</v>
      </c>
      <c r="R121" s="7">
        <v>0</v>
      </c>
      <c r="S121" s="7">
        <v>0</v>
      </c>
      <c r="T121" s="17">
        <v>0</v>
      </c>
      <c r="U121" s="9">
        <v>0</v>
      </c>
      <c r="V121" s="7">
        <v>0</v>
      </c>
      <c r="W121" s="7">
        <v>0</v>
      </c>
      <c r="X121" s="17">
        <v>0</v>
      </c>
      <c r="Y121" s="26">
        <v>3.2761243164137901</v>
      </c>
      <c r="Z121" s="26">
        <v>3.2761243164137901</v>
      </c>
      <c r="AA121" s="26">
        <v>3.2761243164137901</v>
      </c>
      <c r="AB121" s="31">
        <f>AA121/Z121</f>
        <v>1</v>
      </c>
      <c r="AC121" s="26">
        <v>3.2761243164137928</v>
      </c>
      <c r="AD121" s="26">
        <v>3.0072707223444821</v>
      </c>
      <c r="AE121" s="26">
        <v>3.0072707223444821</v>
      </c>
      <c r="AF121" s="31">
        <f>AE121/AD121</f>
        <v>1</v>
      </c>
      <c r="AG121" s="26">
        <v>1.6750283000000001</v>
      </c>
      <c r="AH121" s="26">
        <v>1.6750283000000001</v>
      </c>
      <c r="AI121" s="26">
        <v>1.6750283000000001</v>
      </c>
      <c r="AJ121" s="34">
        <f>AI121/AH121</f>
        <v>1</v>
      </c>
      <c r="AK121" s="150">
        <v>0</v>
      </c>
      <c r="AL121" s="16">
        <v>0</v>
      </c>
      <c r="AM121" s="211">
        <v>0</v>
      </c>
      <c r="AN121" s="150">
        <v>0</v>
      </c>
      <c r="AO121" s="16">
        <v>0</v>
      </c>
      <c r="AP121" s="211">
        <v>0</v>
      </c>
      <c r="AQ121" s="150">
        <v>0</v>
      </c>
      <c r="AR121" s="16">
        <v>0</v>
      </c>
      <c r="AS121" s="211">
        <v>0</v>
      </c>
      <c r="AT121" s="89">
        <v>0</v>
      </c>
      <c r="AU121" s="16">
        <v>0</v>
      </c>
      <c r="AV121" s="211">
        <v>0</v>
      </c>
      <c r="AW121" s="124">
        <f t="shared" si="290"/>
        <v>-1</v>
      </c>
      <c r="AX121" s="15">
        <f t="shared" si="290"/>
        <v>-1</v>
      </c>
      <c r="AY121" s="12">
        <f t="shared" si="290"/>
        <v>-1</v>
      </c>
      <c r="AZ121" s="92">
        <f t="shared" si="291"/>
        <v>-8.1331933765477726E-16</v>
      </c>
      <c r="BA121" s="15">
        <f t="shared" si="291"/>
        <v>8.9401194269503104E-2</v>
      </c>
      <c r="BB121" s="12">
        <f t="shared" si="291"/>
        <v>8.9401194269503104E-2</v>
      </c>
      <c r="BC121" s="14">
        <f t="shared" si="292"/>
        <v>0.95586206896551684</v>
      </c>
      <c r="BD121" s="15">
        <f t="shared" si="292"/>
        <v>0.79535517241379261</v>
      </c>
      <c r="BE121" s="12">
        <f t="shared" si="292"/>
        <v>0.79535517241379261</v>
      </c>
    </row>
    <row r="122" spans="3:57" ht="15" thickBot="1" x14ac:dyDescent="0.4">
      <c r="C122" s="19"/>
      <c r="D122" s="260" t="s">
        <v>17</v>
      </c>
      <c r="E122" s="264">
        <f>SUM(E120:E121)</f>
        <v>51.366497440000003</v>
      </c>
      <c r="F122" s="68">
        <f>SUM(F120:F121)</f>
        <v>51.366497440000003</v>
      </c>
      <c r="G122" s="68">
        <f>SUM(G120:G121)</f>
        <v>51.366497440000003</v>
      </c>
      <c r="H122" s="96">
        <f t="shared" ref="H122" si="294">G122/F122</f>
        <v>1</v>
      </c>
      <c r="I122" s="264">
        <f>SUM(I120:I121)</f>
        <v>49.424135958063033</v>
      </c>
      <c r="J122" s="68">
        <f>SUM(J120:J121)</f>
        <v>49.424135958063033</v>
      </c>
      <c r="K122" s="68">
        <f>SUM(K120:K121)</f>
        <v>49.424135958063033</v>
      </c>
      <c r="L122" s="96">
        <f t="shared" ref="L122" si="295">K122/J122</f>
        <v>1</v>
      </c>
      <c r="M122" s="68">
        <f>SUM(M120:M121)</f>
        <v>47.293576700000003</v>
      </c>
      <c r="N122" s="68">
        <f>SUM(N120:N121)</f>
        <v>47.293576700000003</v>
      </c>
      <c r="O122" s="68">
        <f>SUM(O120:O121)</f>
        <v>47.293576700000003</v>
      </c>
      <c r="P122" s="96">
        <f t="shared" ref="P122" si="296">O122/N122</f>
        <v>1</v>
      </c>
      <c r="Q122" s="68">
        <f>SUM(Q120:Q121)</f>
        <v>45.64956224534096</v>
      </c>
      <c r="R122" s="68">
        <f>SUM(R120:R121)</f>
        <v>45.64956224534096</v>
      </c>
      <c r="S122" s="68">
        <f>SUM(S120:S121)</f>
        <v>45.64956224534096</v>
      </c>
      <c r="T122" s="96">
        <f t="shared" ref="T122" si="297">S122/R122</f>
        <v>1</v>
      </c>
      <c r="U122" s="68">
        <f>SUM(U120:U121)</f>
        <v>45.378894699999996</v>
      </c>
      <c r="V122" s="68">
        <f>SUM(V120:V121)</f>
        <v>45.374356810529989</v>
      </c>
      <c r="W122" s="68">
        <f>SUM(W120:W121)</f>
        <v>45.374356810529989</v>
      </c>
      <c r="X122" s="96">
        <f t="shared" ref="X122" si="298">W122/V122</f>
        <v>1</v>
      </c>
      <c r="Y122" s="68">
        <f>SUM(Y120:Y121)</f>
        <v>44.671762455042192</v>
      </c>
      <c r="Z122" s="68">
        <f>SUM(Z120:Z121)</f>
        <v>44.671762455042192</v>
      </c>
      <c r="AA122" s="68">
        <f>SUM(AA120:AA121)</f>
        <v>44.671762455042192</v>
      </c>
      <c r="AB122" s="96">
        <f t="shared" ref="AB122" si="299">AA122/Z122</f>
        <v>1</v>
      </c>
      <c r="AC122" s="68">
        <f>SUM(AC120:AC121)</f>
        <v>44.671762455042177</v>
      </c>
      <c r="AD122" s="68">
        <f>SUM(AD120:AD121)</f>
        <v>44.636980270369676</v>
      </c>
      <c r="AE122" s="68">
        <f>SUM(AE120:AE121)</f>
        <v>44.636980270369676</v>
      </c>
      <c r="AF122" s="96">
        <f t="shared" ref="AF122" si="300">AE122/AD122</f>
        <v>1</v>
      </c>
      <c r="AG122" s="68">
        <f>SUM(AG120:AG121)</f>
        <v>42.065000000000005</v>
      </c>
      <c r="AH122" s="68">
        <f>SUM(AH120:AH121)</f>
        <v>42.065000000000005</v>
      </c>
      <c r="AI122" s="68">
        <f>SUM(AI120:AI121)</f>
        <v>42.065000000000005</v>
      </c>
      <c r="AJ122" s="95">
        <f t="shared" ref="AJ122" si="301">AI122/AH122</f>
        <v>1</v>
      </c>
      <c r="AK122" s="93">
        <f>(E122-I122)/I122</f>
        <v>3.9299857130230605E-2</v>
      </c>
      <c r="AL122" s="94">
        <f t="shared" si="200"/>
        <v>3.9299857130230605E-2</v>
      </c>
      <c r="AM122" s="210">
        <f t="shared" si="201"/>
        <v>3.9299857130230605E-2</v>
      </c>
      <c r="AN122" s="93">
        <f t="shared" si="202"/>
        <v>4.5049653816160412E-2</v>
      </c>
      <c r="AO122" s="94">
        <f t="shared" si="203"/>
        <v>4.5049653816160412E-2</v>
      </c>
      <c r="AP122" s="210">
        <f t="shared" si="204"/>
        <v>4.5049653816160412E-2</v>
      </c>
      <c r="AQ122" s="93">
        <f t="shared" si="205"/>
        <v>3.6013805473607427E-2</v>
      </c>
      <c r="AR122" s="94">
        <f t="shared" si="206"/>
        <v>3.6013805473607427E-2</v>
      </c>
      <c r="AS122" s="210">
        <f t="shared" si="207"/>
        <v>3.6013805473607427E-2</v>
      </c>
      <c r="AT122" s="93">
        <f t="shared" ref="AT122:AV125" si="302">(Q122-U122)/U122</f>
        <v>5.9646130019328798E-3</v>
      </c>
      <c r="AU122" s="94">
        <f t="shared" si="302"/>
        <v>6.0652195238854439E-3</v>
      </c>
      <c r="AV122" s="210">
        <f t="shared" si="302"/>
        <v>6.0652195238854439E-3</v>
      </c>
      <c r="AW122" s="218">
        <f t="shared" si="290"/>
        <v>1.5829513009912359E-2</v>
      </c>
      <c r="AX122" s="95">
        <f t="shared" si="290"/>
        <v>1.572793005861119E-2</v>
      </c>
      <c r="AY122" s="96">
        <f t="shared" si="290"/>
        <v>1.572793005861119E-2</v>
      </c>
      <c r="AZ122" s="93">
        <f t="shared" si="291"/>
        <v>3.1811717143472588E-16</v>
      </c>
      <c r="BA122" s="95">
        <f t="shared" si="291"/>
        <v>7.7922351516247204E-4</v>
      </c>
      <c r="BB122" s="96">
        <f t="shared" si="291"/>
        <v>7.7922351516247204E-4</v>
      </c>
      <c r="BC122" s="169">
        <f t="shared" si="292"/>
        <v>6.1969866992563231E-2</v>
      </c>
      <c r="BD122" s="95">
        <f t="shared" si="292"/>
        <v>6.1142999414469774E-2</v>
      </c>
      <c r="BE122" s="96">
        <f t="shared" si="292"/>
        <v>6.1142999414469774E-2</v>
      </c>
    </row>
    <row r="123" spans="3:57" x14ac:dyDescent="0.35">
      <c r="C123" s="37" t="s">
        <v>41</v>
      </c>
      <c r="D123" s="69" t="s">
        <v>21</v>
      </c>
      <c r="E123" s="56">
        <f>E130+E133</f>
        <v>125.07723513000001</v>
      </c>
      <c r="F123" s="54">
        <f>F130+F133</f>
        <v>124.53605131</v>
      </c>
      <c r="G123" s="54">
        <f>G130+G133</f>
        <v>111.62365851</v>
      </c>
      <c r="H123" s="55">
        <f>G123/F123</f>
        <v>0.8963160252459107</v>
      </c>
      <c r="I123" s="56">
        <f>I130+I133</f>
        <v>119.11964391486745</v>
      </c>
      <c r="J123" s="54">
        <f>J130+J133</f>
        <v>117.59681891401334</v>
      </c>
      <c r="K123" s="54">
        <f>K130+K133</f>
        <v>104.72506400486748</v>
      </c>
      <c r="L123" s="55">
        <f>K123/J123</f>
        <v>0.89054334098477883</v>
      </c>
      <c r="M123" s="54">
        <f>M130+M133</f>
        <v>111.87923674</v>
      </c>
      <c r="N123" s="54">
        <f>N130+N133</f>
        <v>108.37739864999999</v>
      </c>
      <c r="O123" s="54">
        <f>O130+O133</f>
        <v>102.52401927000001</v>
      </c>
      <c r="P123" s="55">
        <f>O123/N123</f>
        <v>0.9459907743412147</v>
      </c>
      <c r="Q123" s="56">
        <f>Q130+Q133</f>
        <v>107.02157922475082</v>
      </c>
      <c r="R123" s="54">
        <f>R130+R133</f>
        <v>105.19703790475081</v>
      </c>
      <c r="S123" s="54">
        <f>S130+S133</f>
        <v>93.048843004750822</v>
      </c>
      <c r="T123" s="55">
        <f>S123/R123</f>
        <v>0.88451961060919404</v>
      </c>
      <c r="U123" s="56">
        <f>U130+U133</f>
        <v>93.38842806000001</v>
      </c>
      <c r="V123" s="54">
        <f>V130+V133</f>
        <v>93.992119799999998</v>
      </c>
      <c r="W123" s="54">
        <f>W130+W133</f>
        <v>88.068450959999993</v>
      </c>
      <c r="X123" s="55">
        <f>W123/V123</f>
        <v>0.936976963041108</v>
      </c>
      <c r="Y123" s="56">
        <f>Y130+Y133</f>
        <v>90.652570949999998</v>
      </c>
      <c r="Z123" s="54">
        <f>Z130+Z133</f>
        <v>88.116149949999993</v>
      </c>
      <c r="AA123" s="54">
        <f>AA130+AA133</f>
        <v>81.822074809999989</v>
      </c>
      <c r="AB123" s="55">
        <f>AA123/Z123</f>
        <v>0.92857069738553633</v>
      </c>
      <c r="AC123" s="56">
        <f>AC130+AC133</f>
        <v>84.104859333333337</v>
      </c>
      <c r="AD123" s="54">
        <f>AD130+AD133</f>
        <v>84.17826646666667</v>
      </c>
      <c r="AE123" s="54">
        <f>AE130+AE133</f>
        <v>77.49688216666668</v>
      </c>
      <c r="AF123" s="55">
        <f>AE123/AD123</f>
        <v>0.92062815521812014</v>
      </c>
      <c r="AG123" s="56">
        <f>AG130+AG133</f>
        <v>81.913962000000012</v>
      </c>
      <c r="AH123" s="54">
        <f>AH130+AH133</f>
        <v>80.702509150000012</v>
      </c>
      <c r="AI123" s="54">
        <f>AI130+AI133</f>
        <v>77.170858150000001</v>
      </c>
      <c r="AJ123" s="57">
        <f>AI123/AH123</f>
        <v>0.95623864688722615</v>
      </c>
      <c r="AK123" s="88">
        <f>(E123-I123)/I123</f>
        <v>5.0013507590656751E-2</v>
      </c>
      <c r="AL123" s="97">
        <f t="shared" si="200"/>
        <v>5.9008674384811576E-2</v>
      </c>
      <c r="AM123" s="81">
        <f t="shared" si="201"/>
        <v>6.5873385427693651E-2</v>
      </c>
      <c r="AN123" s="88">
        <f t="shared" si="202"/>
        <v>6.471627252600666E-2</v>
      </c>
      <c r="AO123" s="97">
        <f t="shared" si="203"/>
        <v>8.5067739019895283E-2</v>
      </c>
      <c r="AP123" s="81">
        <f t="shared" si="204"/>
        <v>2.1468576344738789E-2</v>
      </c>
      <c r="AQ123" s="88">
        <f t="shared" si="205"/>
        <v>4.5389514436596397E-2</v>
      </c>
      <c r="AR123" s="97">
        <f t="shared" si="206"/>
        <v>3.023241726757352E-2</v>
      </c>
      <c r="AS123" s="81">
        <f t="shared" si="207"/>
        <v>0.10183013522011673</v>
      </c>
      <c r="AT123" s="88">
        <f t="shared" si="302"/>
        <v>0.14598330272774068</v>
      </c>
      <c r="AU123" s="97">
        <f t="shared" si="302"/>
        <v>0.11921125014089551</v>
      </c>
      <c r="AV123" s="81">
        <f t="shared" si="302"/>
        <v>5.6551375554599957E-2</v>
      </c>
      <c r="AW123" s="214">
        <f t="shared" si="290"/>
        <v>3.0179586539349129E-2</v>
      </c>
      <c r="AX123" s="57">
        <f t="shared" si="290"/>
        <v>6.6684368907790711E-2</v>
      </c>
      <c r="AY123" s="55">
        <f t="shared" si="290"/>
        <v>7.634096500858463E-2</v>
      </c>
      <c r="AZ123" s="88">
        <f t="shared" si="291"/>
        <v>7.785176348391562E-2</v>
      </c>
      <c r="BA123" s="57">
        <f t="shared" si="291"/>
        <v>4.6780287224050469E-2</v>
      </c>
      <c r="BB123" s="55">
        <f t="shared" si="291"/>
        <v>5.581118262321115E-2</v>
      </c>
      <c r="BC123" s="106">
        <f t="shared" si="292"/>
        <v>2.6746323579530003E-2</v>
      </c>
      <c r="BD123" s="57">
        <f t="shared" si="292"/>
        <v>4.3068763948916927E-2</v>
      </c>
      <c r="BE123" s="55">
        <f t="shared" si="292"/>
        <v>4.224703786926581E-3</v>
      </c>
    </row>
    <row r="124" spans="3:57" x14ac:dyDescent="0.35">
      <c r="C124" s="19"/>
      <c r="D124" s="58" t="s">
        <v>11</v>
      </c>
      <c r="E124" s="9">
        <v>8.4346200000000007</v>
      </c>
      <c r="F124" s="7">
        <v>7.9660281800000003</v>
      </c>
      <c r="G124" s="7">
        <v>7.30873594</v>
      </c>
      <c r="H124" s="12">
        <f t="shared" ref="H124:H125" si="303">G124/F124</f>
        <v>0.91748808500951096</v>
      </c>
      <c r="I124" s="9">
        <v>7.9120799999999996</v>
      </c>
      <c r="J124" s="7">
        <v>7.3832941999999999</v>
      </c>
      <c r="K124" s="7">
        <v>6.8313664600000008</v>
      </c>
      <c r="L124" s="12">
        <f t="shared" ref="L124:L125" si="304">K124/J124</f>
        <v>0.92524641101258043</v>
      </c>
      <c r="M124" s="7">
        <v>7.2712399999999997</v>
      </c>
      <c r="N124" s="7">
        <v>6.77980611</v>
      </c>
      <c r="O124" s="7">
        <v>6.28729067</v>
      </c>
      <c r="P124" s="12">
        <f t="shared" ref="P124:P128" si="305">O124/N124</f>
        <v>0.92735552728070569</v>
      </c>
      <c r="Q124" s="9">
        <v>6.4243100000000002</v>
      </c>
      <c r="R124" s="7">
        <v>6.4448100000000004</v>
      </c>
      <c r="S124" s="7">
        <v>6.3651526199999999</v>
      </c>
      <c r="T124" s="12">
        <f t="shared" ref="T124:T125" si="306">S124/R124</f>
        <v>0.98764007317515945</v>
      </c>
      <c r="U124" s="9">
        <v>5.9791600000000003</v>
      </c>
      <c r="V124" s="7">
        <v>6.1999899999999997</v>
      </c>
      <c r="W124" s="7">
        <v>5.9848887800000004</v>
      </c>
      <c r="X124" s="12">
        <f t="shared" ref="X124:X125" si="307">W124/V124</f>
        <v>0.96530619888096603</v>
      </c>
      <c r="Y124" s="9">
        <v>5.2326699999999997</v>
      </c>
      <c r="Z124" s="7">
        <v>5.2634100000000004</v>
      </c>
      <c r="AA124" s="7">
        <v>5.0804972099999999</v>
      </c>
      <c r="AB124" s="12">
        <f t="shared" ref="AB124:AB130" si="308">AA124/Z124</f>
        <v>0.96524823450956687</v>
      </c>
      <c r="AC124" s="9">
        <v>5.0476900000000002</v>
      </c>
      <c r="AD124" s="7">
        <v>5.0476900000000002</v>
      </c>
      <c r="AE124" s="7">
        <v>4.9752141200000004</v>
      </c>
      <c r="AF124" s="12">
        <f t="shared" ref="AF124:AF130" si="309">AE124/AD124</f>
        <v>0.98564177277130727</v>
      </c>
      <c r="AG124" s="9">
        <v>5.0418700000000003</v>
      </c>
      <c r="AH124" s="7">
        <v>5.02853715</v>
      </c>
      <c r="AI124" s="7">
        <v>4.9650271500000001</v>
      </c>
      <c r="AJ124" s="15">
        <f t="shared" ref="AJ124:AJ130" si="310">AI124/AH124</f>
        <v>0.98737008435942453</v>
      </c>
      <c r="AK124" s="92">
        <f>(E124-I124)/I124</f>
        <v>6.6043316043316189E-2</v>
      </c>
      <c r="AL124" s="87">
        <f t="shared" si="200"/>
        <v>7.8926013811016826E-2</v>
      </c>
      <c r="AM124" s="102">
        <f t="shared" si="201"/>
        <v>6.9879061940998424E-2</v>
      </c>
      <c r="AN124" s="92">
        <f t="shared" si="202"/>
        <v>8.8133523305515965E-2</v>
      </c>
      <c r="AO124" s="87">
        <f t="shared" si="203"/>
        <v>8.9012588296570022E-2</v>
      </c>
      <c r="AP124" s="102">
        <f t="shared" si="204"/>
        <v>8.6535809867368654E-2</v>
      </c>
      <c r="AQ124" s="92">
        <f t="shared" si="205"/>
        <v>0.13183205667223399</v>
      </c>
      <c r="AR124" s="87">
        <f t="shared" si="206"/>
        <v>5.1979206524319505E-2</v>
      </c>
      <c r="AS124" s="102">
        <f t="shared" si="207"/>
        <v>-1.2232534653662391E-2</v>
      </c>
      <c r="AT124" s="92">
        <f t="shared" si="302"/>
        <v>7.4450257226767624E-2</v>
      </c>
      <c r="AU124" s="87">
        <f t="shared" si="302"/>
        <v>3.9487160463162155E-2</v>
      </c>
      <c r="AV124" s="102">
        <f t="shared" si="302"/>
        <v>6.3537327756322912E-2</v>
      </c>
      <c r="AW124" s="124">
        <f t="shared" si="290"/>
        <v>0.14265948359059535</v>
      </c>
      <c r="AX124" s="15">
        <f t="shared" si="290"/>
        <v>0.17794167659369101</v>
      </c>
      <c r="AY124" s="12">
        <f t="shared" si="290"/>
        <v>0.17801241347399549</v>
      </c>
      <c r="AZ124" s="92">
        <f t="shared" si="291"/>
        <v>3.6646466007223003E-2</v>
      </c>
      <c r="BA124" s="15">
        <f t="shared" si="291"/>
        <v>4.2736380403709445E-2</v>
      </c>
      <c r="BB124" s="12">
        <f t="shared" si="291"/>
        <v>2.1161519375974006E-2</v>
      </c>
      <c r="BC124" s="14">
        <f t="shared" si="292"/>
        <v>1.1543336103469418E-3</v>
      </c>
      <c r="BD124" s="15">
        <f t="shared" si="292"/>
        <v>3.8088313616217832E-3</v>
      </c>
      <c r="BE124" s="12">
        <f t="shared" si="292"/>
        <v>2.0517450745461381E-3</v>
      </c>
    </row>
    <row r="125" spans="3:57" x14ac:dyDescent="0.35">
      <c r="C125" s="19"/>
      <c r="D125" s="58" t="s">
        <v>12</v>
      </c>
      <c r="E125" s="9">
        <v>1.6504000000000001</v>
      </c>
      <c r="F125" s="7">
        <v>1.6354</v>
      </c>
      <c r="G125" s="7">
        <v>0.91924795999999998</v>
      </c>
      <c r="H125" s="12">
        <f t="shared" si="303"/>
        <v>0.56209365292894709</v>
      </c>
      <c r="I125" s="9">
        <v>1.5509999999999999</v>
      </c>
      <c r="J125" s="7">
        <v>1.4850000000000001</v>
      </c>
      <c r="K125" s="7">
        <v>0.81054859999999995</v>
      </c>
      <c r="L125" s="12">
        <f t="shared" si="304"/>
        <v>0.54582397306397301</v>
      </c>
      <c r="M125" s="7">
        <v>1.508</v>
      </c>
      <c r="N125" s="7">
        <v>1.0669733799999999</v>
      </c>
      <c r="O125" s="7">
        <v>0.69111259999999997</v>
      </c>
      <c r="P125" s="12">
        <f t="shared" si="305"/>
        <v>0.64773181126599433</v>
      </c>
      <c r="Q125" s="9">
        <v>1.5224</v>
      </c>
      <c r="R125" s="7">
        <v>1.2223999999999999</v>
      </c>
      <c r="S125" s="7">
        <v>1.0929285099999999</v>
      </c>
      <c r="T125" s="12">
        <f t="shared" si="306"/>
        <v>0.89408418684554969</v>
      </c>
      <c r="U125" s="9">
        <v>2.2496179999999999</v>
      </c>
      <c r="V125" s="7">
        <v>2.2456179999999999</v>
      </c>
      <c r="W125" s="7">
        <v>1.9108631</v>
      </c>
      <c r="X125" s="12">
        <f t="shared" si="307"/>
        <v>0.85092972179596005</v>
      </c>
      <c r="Y125" s="9">
        <v>1.2223679999999999</v>
      </c>
      <c r="Z125" s="7">
        <v>1.1932069999999999</v>
      </c>
      <c r="AA125" s="7">
        <v>1.09953155</v>
      </c>
      <c r="AB125" s="12">
        <f t="shared" si="308"/>
        <v>0.9214927083062705</v>
      </c>
      <c r="AC125" s="9">
        <v>1.092382</v>
      </c>
      <c r="AD125" s="7">
        <v>1.1473819999999999</v>
      </c>
      <c r="AE125" s="7">
        <v>1.0701292900000001</v>
      </c>
      <c r="AF125" s="12">
        <f t="shared" si="309"/>
        <v>0.93267045325793874</v>
      </c>
      <c r="AG125" s="9">
        <v>1.0278369999999999</v>
      </c>
      <c r="AH125" s="7">
        <v>1.057064</v>
      </c>
      <c r="AI125" s="7">
        <v>1.053002</v>
      </c>
      <c r="AJ125" s="15">
        <f t="shared" si="310"/>
        <v>0.9961572809214958</v>
      </c>
      <c r="AK125" s="92">
        <f>(E125-I125)/I125</f>
        <v>6.4087685364281208E-2</v>
      </c>
      <c r="AL125" s="87">
        <f t="shared" si="200"/>
        <v>0.10127946127946118</v>
      </c>
      <c r="AM125" s="102">
        <f t="shared" si="201"/>
        <v>0.13410591295821131</v>
      </c>
      <c r="AN125" s="92">
        <f t="shared" si="202"/>
        <v>2.8514588859416396E-2</v>
      </c>
      <c r="AO125" s="87">
        <f t="shared" si="203"/>
        <v>0.39178730026048098</v>
      </c>
      <c r="AP125" s="102">
        <f t="shared" si="204"/>
        <v>0.17281699103735049</v>
      </c>
      <c r="AQ125" s="92">
        <f t="shared" si="205"/>
        <v>-9.4587493431423867E-3</v>
      </c>
      <c r="AR125" s="87">
        <f t="shared" si="206"/>
        <v>-0.12714874018324615</v>
      </c>
      <c r="AS125" s="102">
        <f t="shared" si="207"/>
        <v>-0.36765068009800567</v>
      </c>
      <c r="AT125" s="92">
        <f t="shared" si="302"/>
        <v>-0.32326288285388893</v>
      </c>
      <c r="AU125" s="87">
        <f t="shared" si="302"/>
        <v>-0.45565096111627179</v>
      </c>
      <c r="AV125" s="102">
        <f t="shared" si="302"/>
        <v>-0.42804457838973398</v>
      </c>
      <c r="AW125" s="124">
        <f t="shared" si="290"/>
        <v>0.84037703866593372</v>
      </c>
      <c r="AX125" s="15">
        <f t="shared" si="290"/>
        <v>0.88200203317613801</v>
      </c>
      <c r="AY125" s="12">
        <f t="shared" si="290"/>
        <v>0.73788837619075143</v>
      </c>
      <c r="AZ125" s="92">
        <f t="shared" si="291"/>
        <v>0.11899317271796857</v>
      </c>
      <c r="BA125" s="15">
        <f t="shared" si="291"/>
        <v>3.9938747513905574E-2</v>
      </c>
      <c r="BB125" s="12">
        <f t="shared" si="291"/>
        <v>2.7475427758827067E-2</v>
      </c>
      <c r="BC125" s="14">
        <f t="shared" si="292"/>
        <v>6.2796922080057521E-2</v>
      </c>
      <c r="BD125" s="15">
        <f t="shared" si="292"/>
        <v>8.5442319481128765E-2</v>
      </c>
      <c r="BE125" s="12">
        <f t="shared" si="292"/>
        <v>1.6265201775495324E-2</v>
      </c>
    </row>
    <row r="126" spans="3:57" x14ac:dyDescent="0.35">
      <c r="C126" s="19"/>
      <c r="D126" s="58" t="s">
        <v>13</v>
      </c>
      <c r="E126" s="9">
        <v>0</v>
      </c>
      <c r="F126" s="7">
        <v>0</v>
      </c>
      <c r="G126" s="7">
        <v>0</v>
      </c>
      <c r="H126" s="17">
        <v>0</v>
      </c>
      <c r="I126" s="9">
        <v>0</v>
      </c>
      <c r="J126" s="7">
        <v>0</v>
      </c>
      <c r="K126" s="7">
        <v>0</v>
      </c>
      <c r="L126" s="17">
        <v>0</v>
      </c>
      <c r="M126" s="7">
        <v>0</v>
      </c>
      <c r="N126" s="7">
        <v>0</v>
      </c>
      <c r="O126" s="7">
        <v>0</v>
      </c>
      <c r="P126" s="17">
        <v>0</v>
      </c>
      <c r="Q126" s="9">
        <v>0</v>
      </c>
      <c r="R126" s="7">
        <v>0</v>
      </c>
      <c r="S126" s="7">
        <v>0</v>
      </c>
      <c r="T126" s="17">
        <v>0</v>
      </c>
      <c r="U126" s="9">
        <v>0</v>
      </c>
      <c r="V126" s="7">
        <v>0</v>
      </c>
      <c r="W126" s="7">
        <v>0</v>
      </c>
      <c r="X126" s="17">
        <v>0</v>
      </c>
      <c r="Y126" s="9">
        <v>0</v>
      </c>
      <c r="Z126" s="7">
        <v>0</v>
      </c>
      <c r="AA126" s="7">
        <v>0</v>
      </c>
      <c r="AB126" s="17">
        <v>0</v>
      </c>
      <c r="AC126" s="9">
        <v>0</v>
      </c>
      <c r="AD126" s="7">
        <v>0</v>
      </c>
      <c r="AE126" s="7">
        <v>0</v>
      </c>
      <c r="AF126" s="17">
        <v>0</v>
      </c>
      <c r="AG126" s="9">
        <v>0</v>
      </c>
      <c r="AH126" s="7">
        <v>0</v>
      </c>
      <c r="AI126" s="7">
        <v>0</v>
      </c>
      <c r="AJ126" s="18">
        <v>0</v>
      </c>
      <c r="AK126" s="150">
        <v>0</v>
      </c>
      <c r="AL126" s="16">
        <v>0</v>
      </c>
      <c r="AM126" s="211">
        <v>0</v>
      </c>
      <c r="AN126" s="150">
        <v>0</v>
      </c>
      <c r="AO126" s="16">
        <v>0</v>
      </c>
      <c r="AP126" s="211">
        <v>0</v>
      </c>
      <c r="AQ126" s="150">
        <v>0</v>
      </c>
      <c r="AR126" s="16">
        <v>0</v>
      </c>
      <c r="AS126" s="211">
        <v>0</v>
      </c>
      <c r="AT126" s="150">
        <v>0</v>
      </c>
      <c r="AU126" s="16">
        <v>0</v>
      </c>
      <c r="AV126" s="211">
        <v>0</v>
      </c>
      <c r="AW126" s="150">
        <v>0</v>
      </c>
      <c r="AX126" s="18">
        <v>0</v>
      </c>
      <c r="AY126" s="17">
        <v>0</v>
      </c>
      <c r="AZ126" s="9">
        <v>0</v>
      </c>
      <c r="BA126" s="18">
        <v>0</v>
      </c>
      <c r="BB126" s="17">
        <v>0</v>
      </c>
      <c r="BC126" s="7">
        <v>0</v>
      </c>
      <c r="BD126" s="16">
        <v>0</v>
      </c>
      <c r="BE126" s="17">
        <v>0</v>
      </c>
    </row>
    <row r="127" spans="3:57" x14ac:dyDescent="0.35">
      <c r="C127" s="19"/>
      <c r="D127" s="58" t="s">
        <v>14</v>
      </c>
      <c r="E127" s="9">
        <v>69.528283130000005</v>
      </c>
      <c r="F127" s="7">
        <v>69.528283130000005</v>
      </c>
      <c r="G127" s="7">
        <v>69.078458240000003</v>
      </c>
      <c r="H127" s="12">
        <f t="shared" ref="H127:H130" si="311">G127/F127</f>
        <v>0.99353033226551923</v>
      </c>
      <c r="I127" s="9">
        <v>62.242086914867464</v>
      </c>
      <c r="J127" s="7">
        <v>62.404862614013339</v>
      </c>
      <c r="K127" s="7">
        <v>62.129010714867462</v>
      </c>
      <c r="L127" s="12">
        <f t="shared" ref="L127:L130" si="312">K127/J127</f>
        <v>0.99557964095118556</v>
      </c>
      <c r="M127" s="7">
        <v>55.157875739999994</v>
      </c>
      <c r="N127" s="7">
        <v>55.755547499999999</v>
      </c>
      <c r="O127" s="7">
        <v>55.379008450000001</v>
      </c>
      <c r="P127" s="12">
        <f t="shared" si="305"/>
        <v>0.9932466083307675</v>
      </c>
      <c r="Q127" s="9">
        <v>53.462430224750825</v>
      </c>
      <c r="R127" s="7">
        <v>53.437430224750827</v>
      </c>
      <c r="S127" s="7">
        <v>53.296283404750824</v>
      </c>
      <c r="T127" s="12">
        <f t="shared" ref="T127:T130" si="313">S127/R127</f>
        <v>0.99735865255109835</v>
      </c>
      <c r="U127" s="9">
        <v>46.429526060000001</v>
      </c>
      <c r="V127" s="7">
        <v>46.316413760000003</v>
      </c>
      <c r="W127" s="7">
        <v>46.019413790000002</v>
      </c>
      <c r="X127" s="12">
        <f t="shared" ref="X127:X130" si="314">W127/V127</f>
        <v>0.99358758708005801</v>
      </c>
      <c r="Y127" s="9">
        <v>49.54260395</v>
      </c>
      <c r="Z127" s="7">
        <v>48.91760395</v>
      </c>
      <c r="AA127" s="7">
        <v>48.468520959999999</v>
      </c>
      <c r="AB127" s="12">
        <f t="shared" si="308"/>
        <v>0.99081960370628497</v>
      </c>
      <c r="AC127" s="9">
        <v>45.901841333333337</v>
      </c>
      <c r="AD127" s="7">
        <v>47.879681466666682</v>
      </c>
      <c r="AE127" s="7">
        <v>47.595981466666679</v>
      </c>
      <c r="AF127" s="12">
        <f t="shared" si="309"/>
        <v>0.994074730839688</v>
      </c>
      <c r="AG127" s="9">
        <v>44.901513000000001</v>
      </c>
      <c r="AH127" s="7">
        <v>44.896037</v>
      </c>
      <c r="AI127" s="7">
        <v>44.867711</v>
      </c>
      <c r="AJ127" s="15">
        <f t="shared" si="310"/>
        <v>0.99936907571597022</v>
      </c>
      <c r="AK127" s="92">
        <f>(E127-I127)/I127</f>
        <v>0.11706220945159414</v>
      </c>
      <c r="AL127" s="87">
        <f t="shared" si="200"/>
        <v>0.11414848487122645</v>
      </c>
      <c r="AM127" s="102">
        <f t="shared" si="201"/>
        <v>0.11185511317774033</v>
      </c>
      <c r="AN127" s="92">
        <f t="shared" si="202"/>
        <v>0.12843517049606143</v>
      </c>
      <c r="AO127" s="87">
        <f t="shared" si="203"/>
        <v>0.11925835925139719</v>
      </c>
      <c r="AP127" s="102">
        <f t="shared" si="204"/>
        <v>0.12188738032321092</v>
      </c>
      <c r="AQ127" s="92">
        <f t="shared" si="205"/>
        <v>3.1712840365125228E-2</v>
      </c>
      <c r="AR127" s="87">
        <f>(N138-R127)/R127</f>
        <v>-0.92785397831098693</v>
      </c>
      <c r="AS127" s="102">
        <f t="shared" si="207"/>
        <v>3.9078241712132651E-2</v>
      </c>
      <c r="AT127" s="92">
        <f t="shared" ref="AT127:AV130" si="315">(Q127-U127)/U127</f>
        <v>0.15147482133809281</v>
      </c>
      <c r="AU127" s="87">
        <f t="shared" si="315"/>
        <v>0.1537471467814874</v>
      </c>
      <c r="AV127" s="102">
        <f t="shared" si="315"/>
        <v>0.15812608235205472</v>
      </c>
      <c r="AW127" s="124">
        <f t="shared" ref="AW127:AW136" si="316">(U127-Y127)/Y127</f>
        <v>-6.2836380040536793E-2</v>
      </c>
      <c r="AX127" s="15">
        <f t="shared" ref="AX127:AX136" si="317">(V127-Z127)/Z127</f>
        <v>-5.3174930494525929E-2</v>
      </c>
      <c r="AY127" s="12">
        <f t="shared" ref="AY127:AY136" si="318">(W127-AA127)/AA127</f>
        <v>-5.0529851571521893E-2</v>
      </c>
      <c r="AZ127" s="92">
        <f t="shared" ref="AZ127:AZ136" si="319">(Y127-AC127)/AC127</f>
        <v>7.9316265119473262E-2</v>
      </c>
      <c r="BA127" s="15">
        <f t="shared" ref="BA127:BA136" si="320">(Z127-AD127)/AD127</f>
        <v>2.1677723233307404E-2</v>
      </c>
      <c r="BB127" s="12">
        <f t="shared" ref="BB127:BB136" si="321">(AA127-AE127)/AE127</f>
        <v>1.8332209284189129E-2</v>
      </c>
      <c r="BC127" s="14">
        <f t="shared" ref="BC127:BE130" si="322">(AC127-AG127)/AG127</f>
        <v>2.2278276755024619E-2</v>
      </c>
      <c r="BD127" s="15">
        <f t="shared" si="322"/>
        <v>6.6456744649125321E-2</v>
      </c>
      <c r="BE127" s="12">
        <f t="shared" si="322"/>
        <v>6.0806990280085356E-2</v>
      </c>
    </row>
    <row r="128" spans="3:57" x14ac:dyDescent="0.35">
      <c r="C128" s="19"/>
      <c r="D128" s="58" t="s">
        <v>15</v>
      </c>
      <c r="E128" s="9">
        <v>6.4033800000000003</v>
      </c>
      <c r="F128" s="7">
        <v>6.3457879999999998</v>
      </c>
      <c r="G128" s="7">
        <v>3.7256615000000002</v>
      </c>
      <c r="H128" s="12">
        <f t="shared" si="311"/>
        <v>0.58710777920724744</v>
      </c>
      <c r="I128" s="9">
        <v>6.4354069999999997</v>
      </c>
      <c r="J128" s="7">
        <v>6.1553631399999995</v>
      </c>
      <c r="K128" s="7">
        <v>3.1385221199999997</v>
      </c>
      <c r="L128" s="12">
        <f t="shared" si="312"/>
        <v>0.50988415283001487</v>
      </c>
      <c r="M128" s="7">
        <v>5.1324620000000003</v>
      </c>
      <c r="N128" s="7">
        <v>5.1224217999999997</v>
      </c>
      <c r="O128" s="7">
        <v>3.5160219999999995</v>
      </c>
      <c r="P128" s="12">
        <f t="shared" si="305"/>
        <v>0.68639837508109924</v>
      </c>
      <c r="Q128" s="9">
        <v>5.515854</v>
      </c>
      <c r="R128" s="7">
        <v>4.9158540000000004</v>
      </c>
      <c r="S128" s="7">
        <v>4.0432832400000001</v>
      </c>
      <c r="T128" s="12">
        <f t="shared" si="313"/>
        <v>0.82249864214844459</v>
      </c>
      <c r="U128" s="9">
        <v>5.8926979999999993</v>
      </c>
      <c r="V128" s="7">
        <v>5.8926979999999993</v>
      </c>
      <c r="W128" s="7">
        <v>4.4099900000000005</v>
      </c>
      <c r="X128" s="12">
        <f t="shared" si="314"/>
        <v>0.74838215024764565</v>
      </c>
      <c r="Y128" s="9">
        <v>7.2542759999999991</v>
      </c>
      <c r="Z128" s="7">
        <v>7.2542759999999991</v>
      </c>
      <c r="AA128" s="7">
        <v>5.7786775699999993</v>
      </c>
      <c r="AB128" s="12">
        <f t="shared" si="308"/>
        <v>0.79658915238405592</v>
      </c>
      <c r="AC128" s="9">
        <v>4.5463180000000003</v>
      </c>
      <c r="AD128" s="7">
        <v>4.6646700000000001</v>
      </c>
      <c r="AE128" s="7">
        <v>3.2894250000000005</v>
      </c>
      <c r="AF128" s="12">
        <f t="shared" si="309"/>
        <v>0.70517850137308757</v>
      </c>
      <c r="AG128" s="9">
        <v>5.6691020000000005</v>
      </c>
      <c r="AH128" s="7">
        <v>4.5117709999999995</v>
      </c>
      <c r="AI128" s="7">
        <v>3.8269580000000003</v>
      </c>
      <c r="AJ128" s="15">
        <f t="shared" si="310"/>
        <v>0.84821636559125024</v>
      </c>
      <c r="AK128" s="92">
        <f>(E128-I128)/I128</f>
        <v>-4.976686012244348E-3</v>
      </c>
      <c r="AL128" s="87">
        <f t="shared" si="200"/>
        <v>3.0936413606947693E-2</v>
      </c>
      <c r="AM128" s="102">
        <f t="shared" si="201"/>
        <v>0.18707511291970771</v>
      </c>
      <c r="AN128" s="92">
        <f t="shared" si="202"/>
        <v>0.25386354540959083</v>
      </c>
      <c r="AO128" s="87">
        <f t="shared" si="203"/>
        <v>0.20165097298313073</v>
      </c>
      <c r="AP128" s="102">
        <f t="shared" si="204"/>
        <v>-0.10736561944151653</v>
      </c>
      <c r="AQ128" s="92">
        <f t="shared" si="205"/>
        <v>-6.9507278474013223E-2</v>
      </c>
      <c r="AR128" s="87">
        <f t="shared" si="206"/>
        <v>4.202073535951216E-2</v>
      </c>
      <c r="AS128" s="102">
        <f t="shared" si="207"/>
        <v>-0.1304042305975083</v>
      </c>
      <c r="AT128" s="92">
        <f t="shared" si="315"/>
        <v>-6.3951011913388284E-2</v>
      </c>
      <c r="AU128" s="87">
        <f t="shared" si="315"/>
        <v>-0.16577194351381982</v>
      </c>
      <c r="AV128" s="102">
        <f t="shared" si="315"/>
        <v>-8.315364887448734E-2</v>
      </c>
      <c r="AW128" s="124">
        <f t="shared" si="316"/>
        <v>-0.18769316193649097</v>
      </c>
      <c r="AX128" s="15">
        <f t="shared" si="317"/>
        <v>-0.18769316193649097</v>
      </c>
      <c r="AY128" s="12">
        <f t="shared" si="318"/>
        <v>-0.23685134763454174</v>
      </c>
      <c r="AZ128" s="92">
        <f t="shared" si="319"/>
        <v>0.59563761267909521</v>
      </c>
      <c r="BA128" s="15">
        <f t="shared" si="320"/>
        <v>0.55515309764677867</v>
      </c>
      <c r="BB128" s="12">
        <f t="shared" si="321"/>
        <v>0.75674398109091967</v>
      </c>
      <c r="BC128" s="14">
        <f t="shared" si="322"/>
        <v>-0.19805323665017849</v>
      </c>
      <c r="BD128" s="15">
        <f t="shared" si="322"/>
        <v>3.3888909698652832E-2</v>
      </c>
      <c r="BE128" s="12">
        <f t="shared" si="322"/>
        <v>-0.14045960264000801</v>
      </c>
    </row>
    <row r="129" spans="3:57" x14ac:dyDescent="0.35">
      <c r="C129" s="19"/>
      <c r="D129" s="58" t="s">
        <v>16</v>
      </c>
      <c r="E129" s="9">
        <v>39.030552</v>
      </c>
      <c r="F129" s="7">
        <v>39.030552</v>
      </c>
      <c r="G129" s="7">
        <v>30.588554869999999</v>
      </c>
      <c r="H129" s="12">
        <f t="shared" si="311"/>
        <v>0.78370797497304157</v>
      </c>
      <c r="I129" s="9">
        <v>40.949069999999999</v>
      </c>
      <c r="J129" s="7">
        <v>40.13829896</v>
      </c>
      <c r="K129" s="7">
        <v>31.814616109999996</v>
      </c>
      <c r="L129" s="12">
        <f t="shared" si="312"/>
        <v>0.79262492268805396</v>
      </c>
      <c r="M129" s="7">
        <v>41.978059000000002</v>
      </c>
      <c r="N129" s="7">
        <v>34.821049860000002</v>
      </c>
      <c r="O129" s="7">
        <v>31.840985549999999</v>
      </c>
      <c r="P129" s="12">
        <f t="shared" ref="P129:P130" si="323">O129/N129</f>
        <v>0.91441773519231839</v>
      </c>
      <c r="Q129" s="9">
        <v>39.264985000000003</v>
      </c>
      <c r="R129" s="7">
        <v>38.34494368</v>
      </c>
      <c r="S129" s="7">
        <v>27.421195230000002</v>
      </c>
      <c r="T129" s="12">
        <f t="shared" si="313"/>
        <v>0.71511893351149658</v>
      </c>
      <c r="U129" s="9">
        <v>32.007426000000002</v>
      </c>
      <c r="V129" s="7">
        <v>32.50740004</v>
      </c>
      <c r="W129" s="7">
        <v>28.913295289999997</v>
      </c>
      <c r="X129" s="12">
        <f t="shared" si="314"/>
        <v>0.88943733594266239</v>
      </c>
      <c r="Y129" s="9">
        <v>26.570653</v>
      </c>
      <c r="Z129" s="7">
        <v>24.657653</v>
      </c>
      <c r="AA129" s="7">
        <v>20.564847520000001</v>
      </c>
      <c r="AB129" s="12">
        <f t="shared" si="308"/>
        <v>0.8340147993809468</v>
      </c>
      <c r="AC129" s="9">
        <v>26.686627999999999</v>
      </c>
      <c r="AD129" s="7">
        <v>24.608843</v>
      </c>
      <c r="AE129" s="7">
        <v>19.73613229</v>
      </c>
      <c r="AF129" s="12">
        <f t="shared" si="309"/>
        <v>0.80199350656184853</v>
      </c>
      <c r="AG129" s="9">
        <v>24.443640000000002</v>
      </c>
      <c r="AH129" s="7">
        <v>24.379100000000001</v>
      </c>
      <c r="AI129" s="7">
        <v>21.628160000000001</v>
      </c>
      <c r="AJ129" s="15">
        <f t="shared" si="310"/>
        <v>0.88715990335984507</v>
      </c>
      <c r="AK129" s="92">
        <f>(E129-I129)/I129</f>
        <v>-4.6851320432918231E-2</v>
      </c>
      <c r="AL129" s="87">
        <f t="shared" si="200"/>
        <v>-2.759825375519601E-2</v>
      </c>
      <c r="AM129" s="102">
        <f t="shared" si="201"/>
        <v>-3.8537671985758137E-2</v>
      </c>
      <c r="AN129" s="92">
        <f t="shared" si="202"/>
        <v>-2.451254356472277E-2</v>
      </c>
      <c r="AO129" s="87">
        <f t="shared" si="203"/>
        <v>0.15270214773472651</v>
      </c>
      <c r="AP129" s="102">
        <f t="shared" si="204"/>
        <v>-8.2816029543417852E-4</v>
      </c>
      <c r="AQ129" s="92">
        <f t="shared" si="205"/>
        <v>6.909652454979924E-2</v>
      </c>
      <c r="AR129" s="87">
        <f t="shared" si="206"/>
        <v>-9.1899830376801273E-2</v>
      </c>
      <c r="AS129" s="102">
        <f t="shared" si="207"/>
        <v>0.161181534317824</v>
      </c>
      <c r="AT129" s="92">
        <f t="shared" si="315"/>
        <v>0.22674609948328867</v>
      </c>
      <c r="AU129" s="87">
        <f t="shared" si="315"/>
        <v>0.1795758391263825</v>
      </c>
      <c r="AV129" s="102">
        <f t="shared" si="315"/>
        <v>-5.1606018789427138E-2</v>
      </c>
      <c r="AW129" s="124">
        <f t="shared" si="316"/>
        <v>0.20461570891765446</v>
      </c>
      <c r="AX129" s="15">
        <f t="shared" si="317"/>
        <v>0.31834931897208546</v>
      </c>
      <c r="AY129" s="12">
        <f t="shared" si="318"/>
        <v>0.40595719282045989</v>
      </c>
      <c r="AZ129" s="92">
        <f t="shared" si="319"/>
        <v>-4.3458094443403952E-3</v>
      </c>
      <c r="BA129" s="15">
        <f t="shared" si="320"/>
        <v>1.9834333536119342E-3</v>
      </c>
      <c r="BB129" s="12">
        <f t="shared" si="321"/>
        <v>4.1989748438193114E-2</v>
      </c>
      <c r="BC129" s="14">
        <f t="shared" si="322"/>
        <v>9.1761619791487545E-2</v>
      </c>
      <c r="BD129" s="15">
        <f t="shared" si="322"/>
        <v>9.4237687199280988E-3</v>
      </c>
      <c r="BE129" s="12">
        <f t="shared" si="322"/>
        <v>-8.7479827687607301E-2</v>
      </c>
    </row>
    <row r="130" spans="3:57" x14ac:dyDescent="0.35">
      <c r="C130" s="19"/>
      <c r="D130" s="59" t="s">
        <v>17</v>
      </c>
      <c r="E130" s="46">
        <f>SUM(E124:E129)</f>
        <v>125.04723513</v>
      </c>
      <c r="F130" s="44">
        <f>SUM(F124:F129)</f>
        <v>124.50605131</v>
      </c>
      <c r="G130" s="44">
        <f>SUM(G124:G129)</f>
        <v>111.62065851</v>
      </c>
      <c r="H130" s="45">
        <f t="shared" si="311"/>
        <v>0.89650789929946895</v>
      </c>
      <c r="I130" s="46">
        <f>SUM(I124:I129)</f>
        <v>119.08964391486745</v>
      </c>
      <c r="J130" s="44">
        <f>SUM(J124:J129)</f>
        <v>117.56681891401334</v>
      </c>
      <c r="K130" s="44">
        <f>SUM(K124:K129)</f>
        <v>104.72406400486747</v>
      </c>
      <c r="L130" s="45">
        <f t="shared" si="312"/>
        <v>0.89076207872444968</v>
      </c>
      <c r="M130" s="44">
        <f>SUM(M124:M129)</f>
        <v>111.04763674</v>
      </c>
      <c r="N130" s="44">
        <f>SUM(N124:N129)</f>
        <v>103.54579864999999</v>
      </c>
      <c r="O130" s="44">
        <f>SUM(O124:O129)</f>
        <v>97.714419270000008</v>
      </c>
      <c r="P130" s="45">
        <f t="shared" si="323"/>
        <v>0.94368309041962284</v>
      </c>
      <c r="Q130" s="46">
        <f>SUM(Q124:Q129)</f>
        <v>106.18997922475083</v>
      </c>
      <c r="R130" s="44">
        <f>SUM(R124:R129)</f>
        <v>104.36543790475082</v>
      </c>
      <c r="S130" s="44">
        <f>SUM(S124:S129)</f>
        <v>92.218843004750823</v>
      </c>
      <c r="T130" s="45">
        <f t="shared" si="313"/>
        <v>0.88361477569724189</v>
      </c>
      <c r="U130" s="46">
        <f>SUM(U124:U129)</f>
        <v>92.558428060000011</v>
      </c>
      <c r="V130" s="44">
        <f>SUM(V124:V129)</f>
        <v>93.162119799999999</v>
      </c>
      <c r="W130" s="44">
        <f>SUM(W124:W129)</f>
        <v>87.238450959999994</v>
      </c>
      <c r="X130" s="45">
        <f t="shared" si="314"/>
        <v>0.9364154781716334</v>
      </c>
      <c r="Y130" s="46">
        <f>SUM(Y124:Y129)</f>
        <v>89.822570949999999</v>
      </c>
      <c r="Z130" s="44">
        <f>SUM(Z124:Z129)</f>
        <v>87.286149949999995</v>
      </c>
      <c r="AA130" s="44">
        <f>SUM(AA124:AA129)</f>
        <v>80.992074809999991</v>
      </c>
      <c r="AB130" s="45">
        <f t="shared" si="308"/>
        <v>0.92789147942021233</v>
      </c>
      <c r="AC130" s="46">
        <f>SUM(AC124:AC129)</f>
        <v>83.274859333333339</v>
      </c>
      <c r="AD130" s="44">
        <f>SUM(AD124:AD129)</f>
        <v>83.348266466666672</v>
      </c>
      <c r="AE130" s="44">
        <f>SUM(AE124:AE129)</f>
        <v>76.666882166666682</v>
      </c>
      <c r="AF130" s="45">
        <f t="shared" si="309"/>
        <v>0.9198377532822225</v>
      </c>
      <c r="AG130" s="46">
        <f>SUM(AG124:AG129)</f>
        <v>81.083962000000014</v>
      </c>
      <c r="AH130" s="44">
        <f>SUM(AH124:AH129)</f>
        <v>79.872509150000013</v>
      </c>
      <c r="AI130" s="44">
        <f>SUM(AI124:AI129)</f>
        <v>76.340858150000003</v>
      </c>
      <c r="AJ130" s="47">
        <f t="shared" si="310"/>
        <v>0.95578389814488496</v>
      </c>
      <c r="AK130" s="90">
        <f>(E130-I130)/I130</f>
        <v>5.0026106547026057E-2</v>
      </c>
      <c r="AL130" s="98">
        <f t="shared" si="200"/>
        <v>5.9023731866572983E-2</v>
      </c>
      <c r="AM130" s="82">
        <f t="shared" si="201"/>
        <v>6.5854916638949185E-2</v>
      </c>
      <c r="AN130" s="90">
        <f t="shared" si="202"/>
        <v>7.241943557697228E-2</v>
      </c>
      <c r="AO130" s="98">
        <f t="shared" si="203"/>
        <v>0.13540887652435279</v>
      </c>
      <c r="AP130" s="82">
        <f t="shared" si="204"/>
        <v>7.1736032278907944E-2</v>
      </c>
      <c r="AQ130" s="90">
        <f t="shared" si="205"/>
        <v>4.5744970954066697E-2</v>
      </c>
      <c r="AR130" s="98">
        <f t="shared" si="206"/>
        <v>-7.8535506697041749E-3</v>
      </c>
      <c r="AS130" s="82">
        <f t="shared" si="207"/>
        <v>5.9592769613972162E-2</v>
      </c>
      <c r="AT130" s="90">
        <f t="shared" si="315"/>
        <v>0.14727509369448571</v>
      </c>
      <c r="AU130" s="98">
        <f t="shared" si="315"/>
        <v>0.1202561527024294</v>
      </c>
      <c r="AV130" s="82">
        <f t="shared" si="315"/>
        <v>5.7089414013488222E-2</v>
      </c>
      <c r="AW130" s="216">
        <f t="shared" si="316"/>
        <v>3.0458459171948383E-2</v>
      </c>
      <c r="AX130" s="47">
        <f t="shared" si="317"/>
        <v>6.731846751593383E-2</v>
      </c>
      <c r="AY130" s="45">
        <f t="shared" si="318"/>
        <v>7.7123300824845281E-2</v>
      </c>
      <c r="AZ130" s="90">
        <f t="shared" si="319"/>
        <v>7.8627711521642121E-2</v>
      </c>
      <c r="BA130" s="47">
        <f t="shared" si="320"/>
        <v>4.7246135405925857E-2</v>
      </c>
      <c r="BB130" s="45">
        <f t="shared" si="321"/>
        <v>5.6415397641066747E-2</v>
      </c>
      <c r="BC130" s="107">
        <f t="shared" si="322"/>
        <v>2.7020107050680683E-2</v>
      </c>
      <c r="BD130" s="47">
        <f t="shared" si="322"/>
        <v>4.3516315609156725E-2</v>
      </c>
      <c r="BE130" s="45">
        <f t="shared" si="322"/>
        <v>4.2706359945035412E-3</v>
      </c>
    </row>
    <row r="131" spans="3:57" x14ac:dyDescent="0.35">
      <c r="C131" s="20"/>
      <c r="D131" s="58" t="s">
        <v>18</v>
      </c>
      <c r="E131" s="9">
        <v>0.03</v>
      </c>
      <c r="F131" s="7">
        <v>0.03</v>
      </c>
      <c r="G131" s="7">
        <v>3.0000000000000001E-3</v>
      </c>
      <c r="H131" s="12">
        <f>G131/F131</f>
        <v>0.1</v>
      </c>
      <c r="I131" s="9">
        <v>0.03</v>
      </c>
      <c r="J131" s="7">
        <v>0.03</v>
      </c>
      <c r="K131" s="7">
        <v>1E-3</v>
      </c>
      <c r="L131" s="12">
        <f>K131/J131</f>
        <v>3.3333333333333333E-2</v>
      </c>
      <c r="M131" s="7">
        <v>3.1600000000000003E-2</v>
      </c>
      <c r="N131" s="7">
        <v>3.1600000000000003E-2</v>
      </c>
      <c r="O131" s="7">
        <v>9.5999999999999992E-3</v>
      </c>
      <c r="P131" s="12">
        <f>O131/N131</f>
        <v>0.30379746835443033</v>
      </c>
      <c r="Q131" s="9">
        <v>3.1600000000000003E-2</v>
      </c>
      <c r="R131" s="7">
        <v>3.1600000000000003E-2</v>
      </c>
      <c r="S131" s="7">
        <v>0.03</v>
      </c>
      <c r="T131" s="12">
        <f>S131/R131</f>
        <v>0.94936708860759478</v>
      </c>
      <c r="U131" s="9">
        <v>0.03</v>
      </c>
      <c r="V131" s="7">
        <v>0.03</v>
      </c>
      <c r="W131" s="7">
        <v>0.03</v>
      </c>
      <c r="X131" s="12">
        <f>W131/V131</f>
        <v>1</v>
      </c>
      <c r="Y131" s="9">
        <v>0.03</v>
      </c>
      <c r="Z131" s="7">
        <v>0.03</v>
      </c>
      <c r="AA131" s="7">
        <v>0.03</v>
      </c>
      <c r="AB131" s="12">
        <f>AA131/Z131</f>
        <v>1</v>
      </c>
      <c r="AC131" s="9">
        <v>0.03</v>
      </c>
      <c r="AD131" s="7">
        <v>0.03</v>
      </c>
      <c r="AE131" s="7">
        <v>0.03</v>
      </c>
      <c r="AF131" s="12">
        <f>AE131/AD131</f>
        <v>1</v>
      </c>
      <c r="AG131" s="9">
        <v>0.03</v>
      </c>
      <c r="AH131" s="7">
        <v>0.03</v>
      </c>
      <c r="AI131" s="7">
        <v>0.03</v>
      </c>
      <c r="AJ131" s="15">
        <f>AI131/AH131</f>
        <v>1</v>
      </c>
      <c r="AK131" s="124">
        <f>(E131-I131)/I131</f>
        <v>0</v>
      </c>
      <c r="AL131" s="87">
        <f t="shared" si="200"/>
        <v>0</v>
      </c>
      <c r="AM131" s="102">
        <f t="shared" si="201"/>
        <v>2</v>
      </c>
      <c r="AN131" s="124">
        <f t="shared" si="202"/>
        <v>-5.0632911392405194E-2</v>
      </c>
      <c r="AO131" s="87">
        <f t="shared" si="203"/>
        <v>-5.0632911392405194E-2</v>
      </c>
      <c r="AP131" s="102">
        <f t="shared" si="204"/>
        <v>-0.89583333333333337</v>
      </c>
      <c r="AQ131" s="124">
        <f t="shared" si="205"/>
        <v>0</v>
      </c>
      <c r="AR131" s="87">
        <f t="shared" si="206"/>
        <v>0</v>
      </c>
      <c r="AS131" s="102">
        <f t="shared" si="207"/>
        <v>-0.68</v>
      </c>
      <c r="AT131" s="124">
        <f>(R131-V131)/V131</f>
        <v>5.3333333333333476E-2</v>
      </c>
      <c r="AU131" s="87">
        <f>(S131-W131)/W131</f>
        <v>0</v>
      </c>
      <c r="AV131" s="102">
        <f>(T131-X131)/X131</f>
        <v>-5.0632911392405222E-2</v>
      </c>
      <c r="AW131" s="150">
        <f t="shared" si="316"/>
        <v>0</v>
      </c>
      <c r="AX131" s="18">
        <f t="shared" si="317"/>
        <v>0</v>
      </c>
      <c r="AY131" s="17">
        <f t="shared" si="318"/>
        <v>0</v>
      </c>
      <c r="AZ131" s="9">
        <f t="shared" si="319"/>
        <v>0</v>
      </c>
      <c r="BA131" s="18">
        <f t="shared" si="320"/>
        <v>0</v>
      </c>
      <c r="BB131" s="17">
        <f t="shared" si="321"/>
        <v>0</v>
      </c>
      <c r="BC131" s="7">
        <v>0</v>
      </c>
      <c r="BD131" s="16">
        <v>0</v>
      </c>
      <c r="BE131" s="17">
        <v>0</v>
      </c>
    </row>
    <row r="132" spans="3:57" x14ac:dyDescent="0.35">
      <c r="C132" s="19"/>
      <c r="D132" s="58" t="s">
        <v>19</v>
      </c>
      <c r="E132" s="9">
        <v>0</v>
      </c>
      <c r="F132" s="7">
        <v>0</v>
      </c>
      <c r="G132" s="7">
        <v>0</v>
      </c>
      <c r="H132" s="12">
        <v>0</v>
      </c>
      <c r="I132" s="9">
        <v>0</v>
      </c>
      <c r="J132" s="7">
        <v>0</v>
      </c>
      <c r="K132" s="7">
        <v>0</v>
      </c>
      <c r="L132" s="12">
        <v>0</v>
      </c>
      <c r="M132" s="7">
        <v>0.8</v>
      </c>
      <c r="N132" s="7">
        <v>4.8</v>
      </c>
      <c r="O132" s="7">
        <v>4.8</v>
      </c>
      <c r="P132" s="12">
        <f>O132/N132</f>
        <v>1</v>
      </c>
      <c r="Q132" s="9">
        <v>0.8</v>
      </c>
      <c r="R132" s="7">
        <v>0.8</v>
      </c>
      <c r="S132" s="7">
        <v>0.8</v>
      </c>
      <c r="T132" s="12">
        <f>S132/R132</f>
        <v>1</v>
      </c>
      <c r="U132" s="9">
        <v>0.8</v>
      </c>
      <c r="V132" s="7">
        <v>0.8</v>
      </c>
      <c r="W132" s="7">
        <v>0.8</v>
      </c>
      <c r="X132" s="12">
        <f>W132/V132</f>
        <v>1</v>
      </c>
      <c r="Y132" s="9">
        <v>0.8</v>
      </c>
      <c r="Z132" s="7">
        <v>0.8</v>
      </c>
      <c r="AA132" s="7">
        <v>0.8</v>
      </c>
      <c r="AB132" s="12">
        <f>AA132/Z132</f>
        <v>1</v>
      </c>
      <c r="AC132" s="9">
        <v>0.8</v>
      </c>
      <c r="AD132" s="7">
        <v>0.8</v>
      </c>
      <c r="AE132" s="7">
        <v>0.8</v>
      </c>
      <c r="AF132" s="12">
        <f>AE132/AD132</f>
        <v>1</v>
      </c>
      <c r="AG132" s="9">
        <v>0.8</v>
      </c>
      <c r="AH132" s="7">
        <v>0.8</v>
      </c>
      <c r="AI132" s="7">
        <v>0.8</v>
      </c>
      <c r="AJ132" s="15">
        <f>AI132/AH132</f>
        <v>1</v>
      </c>
      <c r="AK132" s="150">
        <v>0</v>
      </c>
      <c r="AL132" s="16">
        <v>0</v>
      </c>
      <c r="AM132" s="211">
        <v>0</v>
      </c>
      <c r="AN132" s="92">
        <f t="shared" si="202"/>
        <v>-1</v>
      </c>
      <c r="AO132" s="87">
        <f t="shared" si="203"/>
        <v>-1</v>
      </c>
      <c r="AP132" s="102">
        <f t="shared" si="204"/>
        <v>-1</v>
      </c>
      <c r="AQ132" s="92">
        <f t="shared" si="205"/>
        <v>0</v>
      </c>
      <c r="AR132" s="87">
        <f t="shared" si="206"/>
        <v>5</v>
      </c>
      <c r="AS132" s="102">
        <f t="shared" si="207"/>
        <v>5</v>
      </c>
      <c r="AT132" s="92">
        <f t="shared" ref="AT132:AV136" si="324">(Q132-U132)/U132</f>
        <v>0</v>
      </c>
      <c r="AU132" s="87">
        <f t="shared" si="324"/>
        <v>0</v>
      </c>
      <c r="AV132" s="102">
        <f t="shared" si="324"/>
        <v>0</v>
      </c>
      <c r="AW132" s="124">
        <f t="shared" si="316"/>
        <v>0</v>
      </c>
      <c r="AX132" s="15">
        <f t="shared" si="317"/>
        <v>0</v>
      </c>
      <c r="AY132" s="12">
        <f t="shared" si="318"/>
        <v>0</v>
      </c>
      <c r="AZ132" s="92">
        <f t="shared" si="319"/>
        <v>0</v>
      </c>
      <c r="BA132" s="15">
        <f t="shared" si="320"/>
        <v>0</v>
      </c>
      <c r="BB132" s="12">
        <f t="shared" si="321"/>
        <v>0</v>
      </c>
      <c r="BC132" s="14">
        <f t="shared" ref="BC132:BE136" si="325">(AC132-AG132)/AG132</f>
        <v>0</v>
      </c>
      <c r="BD132" s="15">
        <f t="shared" si="325"/>
        <v>0</v>
      </c>
      <c r="BE132" s="12">
        <f t="shared" si="325"/>
        <v>0</v>
      </c>
    </row>
    <row r="133" spans="3:57" x14ac:dyDescent="0.35">
      <c r="C133" s="19"/>
      <c r="D133" s="59" t="s">
        <v>20</v>
      </c>
      <c r="E133" s="46">
        <f>SUM(E131:E132)</f>
        <v>0.03</v>
      </c>
      <c r="F133" s="44">
        <f>SUM(F131:F132)</f>
        <v>0.03</v>
      </c>
      <c r="G133" s="44">
        <f>SUM(G131:G132)</f>
        <v>3.0000000000000001E-3</v>
      </c>
      <c r="H133" s="45">
        <f>G133/F133</f>
        <v>0.1</v>
      </c>
      <c r="I133" s="46">
        <f>SUM(I131:I132)</f>
        <v>0.03</v>
      </c>
      <c r="J133" s="44">
        <f>SUM(J131:J132)</f>
        <v>0.03</v>
      </c>
      <c r="K133" s="44">
        <f>SUM(K131:K132)</f>
        <v>1E-3</v>
      </c>
      <c r="L133" s="45">
        <f>K133/J133</f>
        <v>3.3333333333333333E-2</v>
      </c>
      <c r="M133" s="44">
        <f>SUM(M131:M132)</f>
        <v>0.83160000000000001</v>
      </c>
      <c r="N133" s="44">
        <f>SUM(N131:N132)</f>
        <v>4.8315999999999999</v>
      </c>
      <c r="O133" s="44">
        <f>SUM(O131:O132)</f>
        <v>4.8095999999999997</v>
      </c>
      <c r="P133" s="45">
        <f>O133/N133</f>
        <v>0.99544664293401763</v>
      </c>
      <c r="Q133" s="46">
        <f>SUM(Q131:Q132)</f>
        <v>0.83160000000000001</v>
      </c>
      <c r="R133" s="44">
        <f>SUM(R131:R132)</f>
        <v>0.83160000000000001</v>
      </c>
      <c r="S133" s="44">
        <f>SUM(S131:S132)</f>
        <v>0.83000000000000007</v>
      </c>
      <c r="T133" s="45">
        <f>S133/R133</f>
        <v>0.99807599807599812</v>
      </c>
      <c r="U133" s="46">
        <f>SUM(U131:U132)</f>
        <v>0.83000000000000007</v>
      </c>
      <c r="V133" s="44">
        <f>SUM(V131:V132)</f>
        <v>0.83000000000000007</v>
      </c>
      <c r="W133" s="44">
        <f>SUM(W131:W132)</f>
        <v>0.83000000000000007</v>
      </c>
      <c r="X133" s="45">
        <f>W133/V133</f>
        <v>1</v>
      </c>
      <c r="Y133" s="46">
        <f>SUM(Y131:Y132)</f>
        <v>0.83000000000000007</v>
      </c>
      <c r="Z133" s="44">
        <f>SUM(Z131:Z132)</f>
        <v>0.83000000000000007</v>
      </c>
      <c r="AA133" s="44">
        <f>SUM(AA131:AA132)</f>
        <v>0.83000000000000007</v>
      </c>
      <c r="AB133" s="45">
        <f>AA133/Z133</f>
        <v>1</v>
      </c>
      <c r="AC133" s="46">
        <f>SUM(AC131:AC132)</f>
        <v>0.83000000000000007</v>
      </c>
      <c r="AD133" s="44">
        <f>SUM(AD131:AD132)</f>
        <v>0.83000000000000007</v>
      </c>
      <c r="AE133" s="44">
        <f>SUM(AE131:AE132)</f>
        <v>0.83000000000000007</v>
      </c>
      <c r="AF133" s="45">
        <f>AE133/AD133</f>
        <v>1</v>
      </c>
      <c r="AG133" s="46">
        <f>SUM(AG131:AG132)</f>
        <v>0.83000000000000007</v>
      </c>
      <c r="AH133" s="44">
        <f>SUM(AH131:AH132)</f>
        <v>0.83000000000000007</v>
      </c>
      <c r="AI133" s="44">
        <f>SUM(AI131:AI132)</f>
        <v>0.83000000000000007</v>
      </c>
      <c r="AJ133" s="47">
        <f>AI133/AH133</f>
        <v>1</v>
      </c>
      <c r="AK133" s="90">
        <f>(E133-I133)/I133</f>
        <v>0</v>
      </c>
      <c r="AL133" s="98">
        <f t="shared" si="200"/>
        <v>0</v>
      </c>
      <c r="AM133" s="82">
        <f t="shared" si="201"/>
        <v>2</v>
      </c>
      <c r="AN133" s="90">
        <f t="shared" si="202"/>
        <v>-0.96392496392496385</v>
      </c>
      <c r="AO133" s="98">
        <f t="shared" si="203"/>
        <v>-0.99379087672820587</v>
      </c>
      <c r="AP133" s="82">
        <f t="shared" si="204"/>
        <v>-0.99979208250166329</v>
      </c>
      <c r="AQ133" s="90">
        <f t="shared" si="205"/>
        <v>0</v>
      </c>
      <c r="AR133" s="98">
        <f t="shared" si="206"/>
        <v>4.8100048100048101</v>
      </c>
      <c r="AS133" s="82">
        <f t="shared" si="207"/>
        <v>4.7946987951807216</v>
      </c>
      <c r="AT133" s="90">
        <f t="shared" si="324"/>
        <v>1.9277108433734152E-3</v>
      </c>
      <c r="AU133" s="98">
        <f t="shared" si="324"/>
        <v>1.9277108433734152E-3</v>
      </c>
      <c r="AV133" s="82">
        <f t="shared" si="324"/>
        <v>0</v>
      </c>
      <c r="AW133" s="216">
        <f t="shared" si="316"/>
        <v>0</v>
      </c>
      <c r="AX133" s="47">
        <f t="shared" si="317"/>
        <v>0</v>
      </c>
      <c r="AY133" s="45">
        <f t="shared" si="318"/>
        <v>0</v>
      </c>
      <c r="AZ133" s="90">
        <f t="shared" si="319"/>
        <v>0</v>
      </c>
      <c r="BA133" s="47">
        <f t="shared" si="320"/>
        <v>0</v>
      </c>
      <c r="BB133" s="45">
        <f t="shared" si="321"/>
        <v>0</v>
      </c>
      <c r="BC133" s="107">
        <f t="shared" si="325"/>
        <v>0</v>
      </c>
      <c r="BD133" s="47">
        <f t="shared" si="325"/>
        <v>0</v>
      </c>
      <c r="BE133" s="45">
        <f t="shared" si="325"/>
        <v>0</v>
      </c>
    </row>
    <row r="134" spans="3:57" x14ac:dyDescent="0.35">
      <c r="C134" s="21"/>
      <c r="D134" s="257" t="s">
        <v>71</v>
      </c>
      <c r="E134" s="136">
        <f>E141+E144</f>
        <v>54.353296</v>
      </c>
      <c r="F134" s="129">
        <f>F141+F144</f>
        <v>53.846654180000002</v>
      </c>
      <c r="G134" s="129">
        <f>G141+G144</f>
        <v>44.092358050000001</v>
      </c>
      <c r="H134" s="130">
        <f>G134/F134</f>
        <v>0.81885046938305428</v>
      </c>
      <c r="I134" s="136">
        <f>I141+I144</f>
        <v>47.992201999999999</v>
      </c>
      <c r="J134" s="129">
        <f>J141+J144</f>
        <v>47.301588609999996</v>
      </c>
      <c r="K134" s="129">
        <f>K141+K144</f>
        <v>36.972691989999994</v>
      </c>
      <c r="L134" s="130">
        <f>K134/J134</f>
        <v>0.78163742648980761</v>
      </c>
      <c r="M134" s="129">
        <f>M141+M144</f>
        <v>46.485656999999996</v>
      </c>
      <c r="N134" s="48">
        <f>N141+N144</f>
        <v>44.380978290000002</v>
      </c>
      <c r="O134" s="48">
        <f>O141+O144</f>
        <v>40.195310769999992</v>
      </c>
      <c r="P134" s="49">
        <f>O134/N134</f>
        <v>0.90568780407116145</v>
      </c>
      <c r="Q134" s="48">
        <f>Q141+Q144</f>
        <v>42.899215000000005</v>
      </c>
      <c r="R134" s="48">
        <f>R141+R144</f>
        <v>42.389215</v>
      </c>
      <c r="S134" s="48">
        <f>S141+S144</f>
        <v>32.837672909999995</v>
      </c>
      <c r="T134" s="49">
        <f>S134/R134</f>
        <v>0.77467046535303841</v>
      </c>
      <c r="U134" s="48">
        <f>U141+U144</f>
        <v>35.869695</v>
      </c>
      <c r="V134" s="48">
        <f>V141+V144</f>
        <v>36.086524999999995</v>
      </c>
      <c r="W134" s="48">
        <f>W141+W144</f>
        <v>33.178700689999992</v>
      </c>
      <c r="X134" s="49">
        <f>W134/V134</f>
        <v>0.9194207724351402</v>
      </c>
      <c r="Y134" s="48">
        <f>Y141+Y144</f>
        <v>27.276153000000001</v>
      </c>
      <c r="Z134" s="48">
        <f>Z141+Z144</f>
        <v>27.277732</v>
      </c>
      <c r="AA134" s="48">
        <f>AA141+AA144</f>
        <v>23.769172129999994</v>
      </c>
      <c r="AB134" s="49">
        <f>AA134/Z134</f>
        <v>0.87137640805327932</v>
      </c>
      <c r="AC134" s="50">
        <f>AC141+AC144</f>
        <v>26.072601999999996</v>
      </c>
      <c r="AD134" s="48">
        <f>AD141+AD144</f>
        <v>24.948202000000002</v>
      </c>
      <c r="AE134" s="48">
        <f>AE141+AE144</f>
        <v>21.214663700000003</v>
      </c>
      <c r="AF134" s="49">
        <f>AE134/AD134</f>
        <v>0.85034840186078342</v>
      </c>
      <c r="AG134" s="50">
        <f>AG141+AG144</f>
        <v>25.982236999999998</v>
      </c>
      <c r="AH134" s="48">
        <f>AH141+AH144</f>
        <v>20.027518149999999</v>
      </c>
      <c r="AI134" s="48">
        <f>AI141+AI144</f>
        <v>17.952105150000001</v>
      </c>
      <c r="AJ134" s="131">
        <f>AI134/AH134</f>
        <v>0.89637193263509796</v>
      </c>
      <c r="AK134" s="132">
        <f>(E134-I134)/I134</f>
        <v>0.13254432459673349</v>
      </c>
      <c r="AL134" s="133">
        <f t="shared" si="200"/>
        <v>0.13836883204840858</v>
      </c>
      <c r="AM134" s="207">
        <f t="shared" si="201"/>
        <v>0.19256553084978675</v>
      </c>
      <c r="AN134" s="132">
        <f t="shared" si="202"/>
        <v>3.2408813755176201E-2</v>
      </c>
      <c r="AO134" s="133">
        <f t="shared" si="203"/>
        <v>6.5807704844083423E-2</v>
      </c>
      <c r="AP134" s="207">
        <f t="shared" si="204"/>
        <v>-8.0173998366128277E-2</v>
      </c>
      <c r="AQ134" s="132">
        <f t="shared" si="205"/>
        <v>8.3601576392481558E-2</v>
      </c>
      <c r="AR134" s="133">
        <f t="shared" si="206"/>
        <v>4.6987501183968647E-2</v>
      </c>
      <c r="AS134" s="207">
        <f t="shared" si="207"/>
        <v>0.22406087910569902</v>
      </c>
      <c r="AT134" s="132">
        <f t="shared" si="324"/>
        <v>0.19597378790090089</v>
      </c>
      <c r="AU134" s="133">
        <f t="shared" si="324"/>
        <v>0.17465494391604641</v>
      </c>
      <c r="AV134" s="207">
        <f t="shared" si="324"/>
        <v>-1.0278515219337167E-2</v>
      </c>
      <c r="AW134" s="217">
        <f t="shared" si="316"/>
        <v>0.31505696569453906</v>
      </c>
      <c r="AX134" s="131">
        <f t="shared" si="317"/>
        <v>0.32292981689240124</v>
      </c>
      <c r="AY134" s="130">
        <f t="shared" si="318"/>
        <v>0.39587111021522992</v>
      </c>
      <c r="AZ134" s="132">
        <f t="shared" si="319"/>
        <v>4.6161522352084559E-2</v>
      </c>
      <c r="BA134" s="131">
        <f t="shared" si="320"/>
        <v>9.3374664835566029E-2</v>
      </c>
      <c r="BB134" s="130">
        <f t="shared" si="321"/>
        <v>0.12041239333904648</v>
      </c>
      <c r="BC134" s="168">
        <f t="shared" si="325"/>
        <v>3.4779530338360965E-3</v>
      </c>
      <c r="BD134" s="131">
        <f t="shared" si="325"/>
        <v>0.2456961373419104</v>
      </c>
      <c r="BE134" s="130">
        <f t="shared" si="325"/>
        <v>0.18173682265892929</v>
      </c>
    </row>
    <row r="135" spans="3:57" x14ac:dyDescent="0.35">
      <c r="C135" s="19"/>
      <c r="D135" s="58" t="s">
        <v>11</v>
      </c>
      <c r="E135" s="9">
        <v>8.3698200000000007</v>
      </c>
      <c r="F135" s="7">
        <v>7.9660281800000003</v>
      </c>
      <c r="G135" s="7">
        <v>7.30873594</v>
      </c>
      <c r="H135" s="12">
        <f t="shared" ref="H135:H136" si="326">G135/F135</f>
        <v>0.91748808500951096</v>
      </c>
      <c r="I135" s="9">
        <v>7.9120799999999996</v>
      </c>
      <c r="J135" s="7">
        <v>7.3832941999999999</v>
      </c>
      <c r="K135" s="7">
        <v>6.8313664600000008</v>
      </c>
      <c r="L135" s="12">
        <f t="shared" ref="L135:L136" si="327">K135/J135</f>
        <v>0.92524641101258043</v>
      </c>
      <c r="M135" s="7">
        <v>7.2712399999999997</v>
      </c>
      <c r="N135" s="7">
        <v>6.77980611</v>
      </c>
      <c r="O135" s="7">
        <v>6.28729067</v>
      </c>
      <c r="P135" s="12">
        <f t="shared" ref="P135:P138" si="328">O135/N135</f>
        <v>0.92735552728070569</v>
      </c>
      <c r="Q135" s="9">
        <v>6.4243100000000002</v>
      </c>
      <c r="R135" s="7">
        <v>6.4448100000000004</v>
      </c>
      <c r="S135" s="7">
        <v>6.3651526199999999</v>
      </c>
      <c r="T135" s="12">
        <f t="shared" ref="T135:T136" si="329">S135/R135</f>
        <v>0.98764007317515945</v>
      </c>
      <c r="U135" s="9">
        <v>5.9791600000000003</v>
      </c>
      <c r="V135" s="7">
        <v>6.1999899999999997</v>
      </c>
      <c r="W135" s="7">
        <v>5.9848887800000004</v>
      </c>
      <c r="X135" s="12">
        <f t="shared" ref="X135:X136" si="330">W135/V135</f>
        <v>0.96530619888096603</v>
      </c>
      <c r="Y135" s="9">
        <v>5.2326699999999997</v>
      </c>
      <c r="Z135" s="7">
        <v>5.2634100000000004</v>
      </c>
      <c r="AA135" s="7">
        <v>5.0804972099999999</v>
      </c>
      <c r="AB135" s="12">
        <f t="shared" ref="AB135:AB142" si="331">AA135/Z135</f>
        <v>0.96524823450956687</v>
      </c>
      <c r="AC135" s="9">
        <v>5.0476900000000002</v>
      </c>
      <c r="AD135" s="7">
        <v>5.0476900000000002</v>
      </c>
      <c r="AE135" s="7">
        <v>4.9752141200000004</v>
      </c>
      <c r="AF135" s="12">
        <f t="shared" ref="AF135:AF142" si="332">AE135/AD135</f>
        <v>0.98564177277130727</v>
      </c>
      <c r="AG135" s="9">
        <v>5.0418700000000003</v>
      </c>
      <c r="AH135" s="7">
        <v>5.02853715</v>
      </c>
      <c r="AI135" s="7">
        <v>4.9650271500000001</v>
      </c>
      <c r="AJ135" s="15">
        <f t="shared" ref="AJ135:AJ141" si="333">AI135/AH135</f>
        <v>0.98737008435942453</v>
      </c>
      <c r="AK135" s="92">
        <f>(E135-I135)/I135</f>
        <v>5.7853307853308E-2</v>
      </c>
      <c r="AL135" s="87">
        <f t="shared" si="200"/>
        <v>7.8926013811016826E-2</v>
      </c>
      <c r="AM135" s="102">
        <f t="shared" si="201"/>
        <v>6.9879061940998424E-2</v>
      </c>
      <c r="AN135" s="92">
        <f t="shared" si="202"/>
        <v>8.8133523305515965E-2</v>
      </c>
      <c r="AO135" s="87">
        <f t="shared" si="203"/>
        <v>8.9012588296570022E-2</v>
      </c>
      <c r="AP135" s="102">
        <f t="shared" si="204"/>
        <v>8.6535809867368654E-2</v>
      </c>
      <c r="AQ135" s="92">
        <f t="shared" si="205"/>
        <v>0.13183205667223399</v>
      </c>
      <c r="AR135" s="87">
        <f t="shared" si="206"/>
        <v>5.1979206524319505E-2</v>
      </c>
      <c r="AS135" s="102">
        <f t="shared" si="207"/>
        <v>-1.2232534653662391E-2</v>
      </c>
      <c r="AT135" s="92">
        <f t="shared" si="324"/>
        <v>7.4450257226767624E-2</v>
      </c>
      <c r="AU135" s="87">
        <f t="shared" si="324"/>
        <v>3.9487160463162155E-2</v>
      </c>
      <c r="AV135" s="102">
        <f t="shared" si="324"/>
        <v>6.3537327756322912E-2</v>
      </c>
      <c r="AW135" s="124">
        <f t="shared" si="316"/>
        <v>0.14265948359059535</v>
      </c>
      <c r="AX135" s="15">
        <f t="shared" si="317"/>
        <v>0.17794167659369101</v>
      </c>
      <c r="AY135" s="12">
        <f t="shared" si="318"/>
        <v>0.17801241347399549</v>
      </c>
      <c r="AZ135" s="92">
        <f t="shared" si="319"/>
        <v>3.6646466007223003E-2</v>
      </c>
      <c r="BA135" s="15">
        <f t="shared" si="320"/>
        <v>4.2736380403709445E-2</v>
      </c>
      <c r="BB135" s="12">
        <f t="shared" si="321"/>
        <v>2.1161519375974006E-2</v>
      </c>
      <c r="BC135" s="14">
        <f t="shared" si="325"/>
        <v>1.1543336103469418E-3</v>
      </c>
      <c r="BD135" s="15">
        <f t="shared" si="325"/>
        <v>3.8088313616217832E-3</v>
      </c>
      <c r="BE135" s="12">
        <f t="shared" si="325"/>
        <v>2.0517450745461381E-3</v>
      </c>
    </row>
    <row r="136" spans="3:57" x14ac:dyDescent="0.35">
      <c r="C136" s="19"/>
      <c r="D136" s="58" t="s">
        <v>12</v>
      </c>
      <c r="E136" s="9">
        <v>1.6504000000000001</v>
      </c>
      <c r="F136" s="7">
        <v>1.6354</v>
      </c>
      <c r="G136" s="7">
        <v>0.91924795999999998</v>
      </c>
      <c r="H136" s="12">
        <f t="shared" si="326"/>
        <v>0.56209365292894709</v>
      </c>
      <c r="I136" s="9">
        <v>1.5509999999999999</v>
      </c>
      <c r="J136" s="7">
        <v>1.4850000000000001</v>
      </c>
      <c r="K136" s="7">
        <v>0.81054859999999995</v>
      </c>
      <c r="L136" s="12">
        <f t="shared" si="327"/>
        <v>0.54582397306397301</v>
      </c>
      <c r="M136" s="7">
        <v>1.508</v>
      </c>
      <c r="N136" s="7">
        <v>1.0669733799999999</v>
      </c>
      <c r="O136" s="7">
        <v>0.69111259999999997</v>
      </c>
      <c r="P136" s="12">
        <f t="shared" si="328"/>
        <v>0.64773181126599433</v>
      </c>
      <c r="Q136" s="9">
        <v>1.5224</v>
      </c>
      <c r="R136" s="7">
        <v>1.2223999999999999</v>
      </c>
      <c r="S136" s="7">
        <v>1.0929285099999999</v>
      </c>
      <c r="T136" s="12">
        <f t="shared" si="329"/>
        <v>0.89408418684554969</v>
      </c>
      <c r="U136" s="9">
        <v>1.4368609999999999</v>
      </c>
      <c r="V136" s="7">
        <v>1.4328609999999999</v>
      </c>
      <c r="W136" s="7">
        <v>1.0981061000000001</v>
      </c>
      <c r="X136" s="12">
        <f t="shared" si="330"/>
        <v>0.76637308154803585</v>
      </c>
      <c r="Y136" s="9">
        <v>1.2223679999999999</v>
      </c>
      <c r="Z136" s="7">
        <v>1.1932069999999999</v>
      </c>
      <c r="AA136" s="7">
        <v>1.09953155</v>
      </c>
      <c r="AB136" s="12">
        <f t="shared" si="331"/>
        <v>0.9214927083062705</v>
      </c>
      <c r="AC136" s="9">
        <v>1.092382</v>
      </c>
      <c r="AD136" s="7">
        <v>1.1473819999999999</v>
      </c>
      <c r="AE136" s="7">
        <v>1.0701292900000001</v>
      </c>
      <c r="AF136" s="12">
        <f t="shared" si="332"/>
        <v>0.93267045325793874</v>
      </c>
      <c r="AG136" s="9">
        <v>1.0278369999999999</v>
      </c>
      <c r="AH136" s="7">
        <v>1.057064</v>
      </c>
      <c r="AI136" s="7">
        <v>1.053002</v>
      </c>
      <c r="AJ136" s="15">
        <f t="shared" si="333"/>
        <v>0.9961572809214958</v>
      </c>
      <c r="AK136" s="92">
        <f>(E136-I136)/I136</f>
        <v>6.4087685364281208E-2</v>
      </c>
      <c r="AL136" s="87">
        <f t="shared" si="200"/>
        <v>0.10127946127946118</v>
      </c>
      <c r="AM136" s="102">
        <f t="shared" si="201"/>
        <v>0.13410591295821131</v>
      </c>
      <c r="AN136" s="92">
        <f t="shared" si="202"/>
        <v>2.8514588859416396E-2</v>
      </c>
      <c r="AO136" s="87">
        <f t="shared" si="203"/>
        <v>0.39178730026048098</v>
      </c>
      <c r="AP136" s="102">
        <f t="shared" si="204"/>
        <v>0.17281699103735049</v>
      </c>
      <c r="AQ136" s="92">
        <f t="shared" si="205"/>
        <v>-9.4587493431423867E-3</v>
      </c>
      <c r="AR136" s="87">
        <f t="shared" si="206"/>
        <v>-0.12714874018324615</v>
      </c>
      <c r="AS136" s="102">
        <f t="shared" si="207"/>
        <v>-0.36765068009800567</v>
      </c>
      <c r="AT136" s="92">
        <f t="shared" si="324"/>
        <v>5.9531854507847336E-2</v>
      </c>
      <c r="AU136" s="87">
        <f t="shared" si="324"/>
        <v>-0.14688165844418966</v>
      </c>
      <c r="AV136" s="102">
        <f t="shared" si="324"/>
        <v>-4.7150179750391841E-3</v>
      </c>
      <c r="AW136" s="124">
        <f t="shared" si="316"/>
        <v>0.17547334354302474</v>
      </c>
      <c r="AX136" s="15">
        <f t="shared" si="317"/>
        <v>0.20084863732780653</v>
      </c>
      <c r="AY136" s="12">
        <f t="shared" si="318"/>
        <v>-1.2964157326817399E-3</v>
      </c>
      <c r="AZ136" s="92">
        <f t="shared" si="319"/>
        <v>0.11899317271796857</v>
      </c>
      <c r="BA136" s="15">
        <f t="shared" si="320"/>
        <v>3.9938747513905574E-2</v>
      </c>
      <c r="BB136" s="12">
        <f t="shared" si="321"/>
        <v>2.7475427758827067E-2</v>
      </c>
      <c r="BC136" s="14">
        <f t="shared" si="325"/>
        <v>6.2796922080057521E-2</v>
      </c>
      <c r="BD136" s="15">
        <f t="shared" si="325"/>
        <v>8.5442319481128765E-2</v>
      </c>
      <c r="BE136" s="12">
        <f t="shared" si="325"/>
        <v>1.6265201775495324E-2</v>
      </c>
    </row>
    <row r="137" spans="3:57" x14ac:dyDescent="0.35">
      <c r="C137" s="19"/>
      <c r="D137" s="58" t="s">
        <v>13</v>
      </c>
      <c r="E137" s="9">
        <v>0</v>
      </c>
      <c r="F137" s="7">
        <v>0</v>
      </c>
      <c r="G137" s="7">
        <v>0</v>
      </c>
      <c r="H137" s="17">
        <v>0</v>
      </c>
      <c r="I137" s="9">
        <v>0</v>
      </c>
      <c r="J137" s="7">
        <v>0</v>
      </c>
      <c r="K137" s="7">
        <v>0</v>
      </c>
      <c r="L137" s="17">
        <v>0</v>
      </c>
      <c r="M137" s="7">
        <v>0</v>
      </c>
      <c r="N137" s="7">
        <v>0</v>
      </c>
      <c r="O137" s="7">
        <v>0</v>
      </c>
      <c r="P137" s="17">
        <v>0</v>
      </c>
      <c r="Q137" s="9">
        <v>0</v>
      </c>
      <c r="R137" s="7">
        <v>0</v>
      </c>
      <c r="S137" s="7">
        <v>0</v>
      </c>
      <c r="T137" s="17">
        <v>0</v>
      </c>
      <c r="U137" s="9">
        <v>0</v>
      </c>
      <c r="V137" s="7">
        <v>0</v>
      </c>
      <c r="W137" s="7">
        <v>0</v>
      </c>
      <c r="X137" s="17">
        <v>0</v>
      </c>
      <c r="Y137" s="9">
        <v>0</v>
      </c>
      <c r="Z137" s="7">
        <v>0</v>
      </c>
      <c r="AA137" s="7">
        <v>0</v>
      </c>
      <c r="AB137" s="17">
        <v>0</v>
      </c>
      <c r="AC137" s="9">
        <v>0</v>
      </c>
      <c r="AD137" s="7">
        <v>0</v>
      </c>
      <c r="AE137" s="7">
        <v>0</v>
      </c>
      <c r="AF137" s="17">
        <v>0</v>
      </c>
      <c r="AG137" s="9">
        <v>0</v>
      </c>
      <c r="AH137" s="7">
        <v>0</v>
      </c>
      <c r="AI137" s="7">
        <v>0</v>
      </c>
      <c r="AJ137" s="18">
        <v>0</v>
      </c>
      <c r="AK137" s="150">
        <v>0</v>
      </c>
      <c r="AL137" s="16">
        <v>0</v>
      </c>
      <c r="AM137" s="211">
        <v>0</v>
      </c>
      <c r="AN137" s="150">
        <v>0</v>
      </c>
      <c r="AO137" s="16">
        <v>0</v>
      </c>
      <c r="AP137" s="211">
        <v>0</v>
      </c>
      <c r="AQ137" s="150">
        <v>0</v>
      </c>
      <c r="AR137" s="16">
        <v>0</v>
      </c>
      <c r="AS137" s="211">
        <v>0</v>
      </c>
      <c r="AT137" s="150">
        <v>0</v>
      </c>
      <c r="AU137" s="16">
        <v>0</v>
      </c>
      <c r="AV137" s="211">
        <v>0</v>
      </c>
      <c r="AW137" s="150">
        <v>0</v>
      </c>
      <c r="AX137" s="18">
        <v>0</v>
      </c>
      <c r="AY137" s="17">
        <v>0</v>
      </c>
      <c r="AZ137" s="9">
        <v>0</v>
      </c>
      <c r="BA137" s="18">
        <v>0</v>
      </c>
      <c r="BB137" s="17">
        <v>0</v>
      </c>
      <c r="BC137" s="7">
        <v>0</v>
      </c>
      <c r="BD137" s="16">
        <v>0</v>
      </c>
      <c r="BE137" s="17">
        <v>0</v>
      </c>
    </row>
    <row r="138" spans="3:57" x14ac:dyDescent="0.35">
      <c r="C138" s="19"/>
      <c r="D138" s="58" t="s">
        <v>14</v>
      </c>
      <c r="E138" s="9">
        <v>9.9697650000000007</v>
      </c>
      <c r="F138" s="7">
        <v>9.9697650000000007</v>
      </c>
      <c r="G138" s="7">
        <v>10.048512300000001</v>
      </c>
      <c r="H138" s="12">
        <f t="shared" ref="H138:H142" si="334">G138/F138</f>
        <v>1.0078986114517243</v>
      </c>
      <c r="I138" s="9">
        <v>4.0281149999999997</v>
      </c>
      <c r="J138" s="7">
        <v>4.0281149999999997</v>
      </c>
      <c r="K138" s="7">
        <v>4.0085939399999999</v>
      </c>
      <c r="L138" s="12">
        <f t="shared" ref="L138:L142" si="335">K138/J138</f>
        <v>0.99515379774410617</v>
      </c>
      <c r="M138" s="7">
        <v>3.8652980000000001</v>
      </c>
      <c r="N138" s="7">
        <v>3.8552979999999999</v>
      </c>
      <c r="O138" s="7">
        <v>3.71263363</v>
      </c>
      <c r="P138" s="12">
        <f t="shared" si="328"/>
        <v>0.9629952418723533</v>
      </c>
      <c r="Q138" s="9">
        <v>4.1392980000000001</v>
      </c>
      <c r="R138" s="7">
        <v>4.1142979999999998</v>
      </c>
      <c r="S138" s="7">
        <v>4.0331511899999999</v>
      </c>
      <c r="T138" s="12">
        <f t="shared" ref="T138:T142" si="336">S138/R138</f>
        <v>0.98027687590932888</v>
      </c>
      <c r="U138" s="9">
        <v>3.82151</v>
      </c>
      <c r="V138" s="7">
        <v>3.82151</v>
      </c>
      <c r="W138" s="7">
        <v>3.7611071200000001</v>
      </c>
      <c r="X138" s="12">
        <f t="shared" ref="X138:X142" si="337">W138/V138</f>
        <v>0.98419397567977063</v>
      </c>
      <c r="Y138" s="9">
        <v>1.97</v>
      </c>
      <c r="Z138" s="7">
        <v>1.97</v>
      </c>
      <c r="AA138" s="7">
        <v>1.97</v>
      </c>
      <c r="AB138" s="12">
        <f t="shared" si="331"/>
        <v>1</v>
      </c>
      <c r="AC138" s="9">
        <v>1.3</v>
      </c>
      <c r="AD138" s="7">
        <v>1.2949999999999999</v>
      </c>
      <c r="AE138" s="7">
        <v>1.2949999999999999</v>
      </c>
      <c r="AF138" s="12">
        <f t="shared" si="332"/>
        <v>1</v>
      </c>
      <c r="AG138" s="9">
        <v>1.3</v>
      </c>
      <c r="AH138" s="7">
        <v>1.3</v>
      </c>
      <c r="AI138" s="7">
        <v>1.2946979999999999</v>
      </c>
      <c r="AJ138" s="15">
        <f t="shared" si="333"/>
        <v>0.9959215384615383</v>
      </c>
      <c r="AK138" s="92">
        <f>(E138-I138)/I138</f>
        <v>1.4750447790095371</v>
      </c>
      <c r="AL138" s="87">
        <f t="shared" si="200"/>
        <v>1.4750447790095371</v>
      </c>
      <c r="AM138" s="102">
        <f t="shared" si="201"/>
        <v>1.5067423766050001</v>
      </c>
      <c r="AN138" s="92">
        <f t="shared" si="202"/>
        <v>4.2122754830287219E-2</v>
      </c>
      <c r="AO138" s="87">
        <f t="shared" si="203"/>
        <v>4.4825847444218261E-2</v>
      </c>
      <c r="AP138" s="102">
        <f t="shared" si="204"/>
        <v>7.9717079436141369E-2</v>
      </c>
      <c r="AQ138" s="92">
        <f t="shared" si="205"/>
        <v>-6.6194799214746081E-2</v>
      </c>
      <c r="AR138" s="87">
        <f t="shared" si="206"/>
        <v>-6.2951200909608374E-2</v>
      </c>
      <c r="AS138" s="102">
        <f t="shared" si="207"/>
        <v>-7.9470752496139344E-2</v>
      </c>
      <c r="AT138" s="92">
        <f t="shared" ref="AT138:AV145" si="338">(Q138-U138)/U138</f>
        <v>8.3157704676947122E-2</v>
      </c>
      <c r="AU138" s="87">
        <f t="shared" si="338"/>
        <v>7.6615788000031354E-2</v>
      </c>
      <c r="AV138" s="102">
        <f t="shared" si="338"/>
        <v>7.2330848689042326E-2</v>
      </c>
      <c r="AW138" s="124">
        <f t="shared" ref="AW138:AY145" si="339">(U138-Y138)/Y138</f>
        <v>0.93985279187817261</v>
      </c>
      <c r="AX138" s="15">
        <f t="shared" si="339"/>
        <v>0.93985279187817261</v>
      </c>
      <c r="AY138" s="12">
        <f t="shared" si="339"/>
        <v>0.90919143147208137</v>
      </c>
      <c r="AZ138" s="92">
        <f t="shared" ref="AZ138:BB145" si="340">(Y138-AC138)/AC138</f>
        <v>0.51538461538461533</v>
      </c>
      <c r="BA138" s="15">
        <f t="shared" si="340"/>
        <v>0.5212355212355213</v>
      </c>
      <c r="BB138" s="12">
        <f t="shared" si="340"/>
        <v>0.5212355212355213</v>
      </c>
      <c r="BC138" s="14">
        <f t="shared" ref="BC138:BE141" si="341">(AC138-AG138)/AG138</f>
        <v>0</v>
      </c>
      <c r="BD138" s="15">
        <f t="shared" si="341"/>
        <v>-3.8461538461539348E-3</v>
      </c>
      <c r="BE138" s="12">
        <f t="shared" si="341"/>
        <v>2.3325903029125286E-4</v>
      </c>
    </row>
    <row r="139" spans="3:57" x14ac:dyDescent="0.35">
      <c r="C139" s="19"/>
      <c r="D139" s="58" t="s">
        <v>15</v>
      </c>
      <c r="E139" s="9">
        <v>5.5658430000000001</v>
      </c>
      <c r="F139" s="7">
        <v>5.4779929999999997</v>
      </c>
      <c r="G139" s="7">
        <v>3.1230160300000001</v>
      </c>
      <c r="H139" s="12">
        <f t="shared" si="334"/>
        <v>0.57010223087178102</v>
      </c>
      <c r="I139" s="9">
        <v>5.4502819999999996</v>
      </c>
      <c r="J139" s="7">
        <v>5.3987679999999996</v>
      </c>
      <c r="K139" s="7">
        <v>2.7469148799999998</v>
      </c>
      <c r="L139" s="12">
        <f t="shared" si="335"/>
        <v>0.50880402343645814</v>
      </c>
      <c r="M139" s="7">
        <v>3.711239</v>
      </c>
      <c r="N139" s="7">
        <v>3.7011987999999998</v>
      </c>
      <c r="O139" s="7">
        <v>2.6616140699999997</v>
      </c>
      <c r="P139" s="12">
        <f t="shared" ref="P139:P142" si="342">O139/N139</f>
        <v>0.71912215847470817</v>
      </c>
      <c r="Q139" s="9">
        <v>4.0188740000000003</v>
      </c>
      <c r="R139" s="7">
        <v>3.4188740000000002</v>
      </c>
      <c r="S139" s="7">
        <v>3.1880000000000002</v>
      </c>
      <c r="T139" s="12">
        <f t="shared" si="336"/>
        <v>0.93247074914138395</v>
      </c>
      <c r="U139" s="9">
        <v>3.1042709999999998</v>
      </c>
      <c r="V139" s="7">
        <v>3.1042709999999998</v>
      </c>
      <c r="W139" s="7">
        <v>2.3468930000000001</v>
      </c>
      <c r="X139" s="12">
        <f t="shared" si="337"/>
        <v>0.75602065670168628</v>
      </c>
      <c r="Y139" s="9">
        <v>2.7415949999999998</v>
      </c>
      <c r="Z139" s="7">
        <v>2.7415949999999998</v>
      </c>
      <c r="AA139" s="7">
        <v>2.2471079999999999</v>
      </c>
      <c r="AB139" s="12">
        <f t="shared" si="331"/>
        <v>0.819635285299251</v>
      </c>
      <c r="AC139" s="9">
        <v>2.71333</v>
      </c>
      <c r="AD139" s="7">
        <v>2.71333</v>
      </c>
      <c r="AE139" s="7">
        <v>2.0852210000000002</v>
      </c>
      <c r="AF139" s="12">
        <f t="shared" si="332"/>
        <v>0.76850991217433939</v>
      </c>
      <c r="AG139" s="9">
        <v>2.71333</v>
      </c>
      <c r="AH139" s="7">
        <v>2.2427169999999998</v>
      </c>
      <c r="AI139" s="7">
        <v>2.217076</v>
      </c>
      <c r="AJ139" s="15">
        <f t="shared" si="333"/>
        <v>0.98856699262546288</v>
      </c>
      <c r="AK139" s="92">
        <f>(E139-I139)/I139</f>
        <v>2.1202756114270874E-2</v>
      </c>
      <c r="AL139" s="87">
        <f t="shared" si="200"/>
        <v>1.4674644289215633E-2</v>
      </c>
      <c r="AM139" s="102">
        <f t="shared" si="201"/>
        <v>0.13691765723734411</v>
      </c>
      <c r="AN139" s="92">
        <f t="shared" si="202"/>
        <v>0.46858825314133629</v>
      </c>
      <c r="AO139" s="87">
        <f t="shared" si="203"/>
        <v>0.45865388262851481</v>
      </c>
      <c r="AP139" s="102">
        <f t="shared" si="204"/>
        <v>3.2048526854984702E-2</v>
      </c>
      <c r="AQ139" s="92">
        <f t="shared" si="205"/>
        <v>-7.6547560336552051E-2</v>
      </c>
      <c r="AR139" s="87">
        <f t="shared" si="206"/>
        <v>8.2578299171013489E-2</v>
      </c>
      <c r="AS139" s="102">
        <f t="shared" si="207"/>
        <v>-0.16511478356336273</v>
      </c>
      <c r="AT139" s="92">
        <f t="shared" si="338"/>
        <v>0.29462730541244647</v>
      </c>
      <c r="AU139" s="87">
        <f t="shared" si="338"/>
        <v>0.10134521116229879</v>
      </c>
      <c r="AV139" s="102">
        <f t="shared" si="338"/>
        <v>0.35839171193573804</v>
      </c>
      <c r="AW139" s="124">
        <f t="shared" si="339"/>
        <v>0.13228649745859619</v>
      </c>
      <c r="AX139" s="15">
        <f t="shared" si="339"/>
        <v>0.13228649745859619</v>
      </c>
      <c r="AY139" s="12">
        <f t="shared" si="339"/>
        <v>4.440596535636037E-2</v>
      </c>
      <c r="AZ139" s="92">
        <f t="shared" si="340"/>
        <v>1.0417088964482671E-2</v>
      </c>
      <c r="BA139" s="15">
        <f t="shared" si="340"/>
        <v>1.0417088964482671E-2</v>
      </c>
      <c r="BB139" s="12">
        <f t="shared" si="340"/>
        <v>7.7635416102177973E-2</v>
      </c>
      <c r="BC139" s="14">
        <f t="shared" si="341"/>
        <v>0</v>
      </c>
      <c r="BD139" s="15">
        <f t="shared" si="341"/>
        <v>0.20984056392313438</v>
      </c>
      <c r="BE139" s="12">
        <f t="shared" si="341"/>
        <v>-5.9472476360756164E-2</v>
      </c>
    </row>
    <row r="140" spans="3:57" x14ac:dyDescent="0.35">
      <c r="C140" s="19"/>
      <c r="D140" s="58" t="s">
        <v>16</v>
      </c>
      <c r="E140" s="9">
        <v>28.767468000000001</v>
      </c>
      <c r="F140" s="7">
        <v>28.767468000000001</v>
      </c>
      <c r="G140" s="7">
        <v>22.689845819999999</v>
      </c>
      <c r="H140" s="12">
        <f t="shared" si="334"/>
        <v>0.78873280818457847</v>
      </c>
      <c r="I140" s="9">
        <v>29.020724999999999</v>
      </c>
      <c r="J140" s="7">
        <v>28.976411410000001</v>
      </c>
      <c r="K140" s="7">
        <v>22.574268109999998</v>
      </c>
      <c r="L140" s="12">
        <f t="shared" si="335"/>
        <v>0.77905672274550297</v>
      </c>
      <c r="M140" s="7">
        <v>29.298279999999998</v>
      </c>
      <c r="N140" s="7">
        <v>24.146101999999999</v>
      </c>
      <c r="O140" s="7">
        <v>22.033059799999997</v>
      </c>
      <c r="P140" s="12">
        <f t="shared" si="342"/>
        <v>0.91248930365654868</v>
      </c>
      <c r="Q140" s="9">
        <v>25.962733</v>
      </c>
      <c r="R140" s="7">
        <v>26.357233000000001</v>
      </c>
      <c r="S140" s="7">
        <v>17.32844059</v>
      </c>
      <c r="T140" s="12">
        <f t="shared" si="336"/>
        <v>0.65744536196193282</v>
      </c>
      <c r="U140" s="9">
        <v>20.697893000000001</v>
      </c>
      <c r="V140" s="7">
        <v>20.697893000000001</v>
      </c>
      <c r="W140" s="7">
        <v>19.157705689999997</v>
      </c>
      <c r="X140" s="12">
        <f t="shared" si="337"/>
        <v>0.92558724165788253</v>
      </c>
      <c r="Y140" s="9">
        <v>15.27952</v>
      </c>
      <c r="Z140" s="7">
        <v>15.27952</v>
      </c>
      <c r="AA140" s="7">
        <v>12.542035369999999</v>
      </c>
      <c r="AB140" s="12">
        <f t="shared" si="331"/>
        <v>0.82083961865294197</v>
      </c>
      <c r="AC140" s="9">
        <v>15.0892</v>
      </c>
      <c r="AD140" s="7">
        <v>13.9148</v>
      </c>
      <c r="AE140" s="7">
        <v>10.959099289999999</v>
      </c>
      <c r="AF140" s="12">
        <f t="shared" si="332"/>
        <v>0.78758582875786931</v>
      </c>
      <c r="AG140" s="9">
        <v>15.0692</v>
      </c>
      <c r="AH140" s="7">
        <v>9.5692000000000004</v>
      </c>
      <c r="AI140" s="7">
        <v>7.5923020000000001</v>
      </c>
      <c r="AJ140" s="15">
        <f t="shared" si="333"/>
        <v>0.79341031643188564</v>
      </c>
      <c r="AK140" s="92">
        <f>(E140-I140)/I140</f>
        <v>-8.7267633734166832E-3</v>
      </c>
      <c r="AL140" s="87">
        <f t="shared" si="200"/>
        <v>-7.2108104431417522E-3</v>
      </c>
      <c r="AM140" s="102">
        <f t="shared" si="201"/>
        <v>5.1198873618764768E-3</v>
      </c>
      <c r="AN140" s="92">
        <f t="shared" si="202"/>
        <v>-9.4734230132280661E-3</v>
      </c>
      <c r="AO140" s="87">
        <f t="shared" si="203"/>
        <v>0.20004510086141447</v>
      </c>
      <c r="AP140" s="102">
        <f t="shared" si="204"/>
        <v>2.456346576066579E-2</v>
      </c>
      <c r="AQ140" s="92">
        <f t="shared" si="205"/>
        <v>0.12847441754302208</v>
      </c>
      <c r="AR140" s="87">
        <f t="shared" si="206"/>
        <v>-8.389086214019513E-2</v>
      </c>
      <c r="AS140" s="102">
        <f t="shared" si="207"/>
        <v>0.27149697548173879</v>
      </c>
      <c r="AT140" s="92">
        <f t="shared" si="338"/>
        <v>0.25436598788098863</v>
      </c>
      <c r="AU140" s="87">
        <f t="shared" si="338"/>
        <v>0.27342589895502889</v>
      </c>
      <c r="AV140" s="102">
        <f t="shared" si="338"/>
        <v>-9.5484560082517766E-2</v>
      </c>
      <c r="AW140" s="124">
        <f t="shared" si="339"/>
        <v>0.35461670261893047</v>
      </c>
      <c r="AX140" s="15">
        <f t="shared" si="339"/>
        <v>0.35461670261893047</v>
      </c>
      <c r="AY140" s="12">
        <f t="shared" si="339"/>
        <v>0.52747980091209057</v>
      </c>
      <c r="AZ140" s="92">
        <f t="shared" si="340"/>
        <v>1.2612994724703751E-2</v>
      </c>
      <c r="BA140" s="15">
        <f t="shared" si="340"/>
        <v>9.8076867795440836E-2</v>
      </c>
      <c r="BB140" s="12">
        <f t="shared" si="340"/>
        <v>0.14444034478676576</v>
      </c>
      <c r="BC140" s="14">
        <f t="shared" si="341"/>
        <v>1.3272104690361514E-3</v>
      </c>
      <c r="BD140" s="15">
        <f t="shared" si="341"/>
        <v>0.45412364669982852</v>
      </c>
      <c r="BE140" s="12">
        <f t="shared" si="341"/>
        <v>0.44344881038715256</v>
      </c>
    </row>
    <row r="141" spans="3:57" x14ac:dyDescent="0.35">
      <c r="C141" s="19"/>
      <c r="D141" s="59" t="s">
        <v>17</v>
      </c>
      <c r="E141" s="46">
        <f>SUM(E135:E140)</f>
        <v>54.323295999999999</v>
      </c>
      <c r="F141" s="44">
        <f>SUM(F135:F140)</f>
        <v>53.81665418</v>
      </c>
      <c r="G141" s="44">
        <f>SUM(G135:G140)</f>
        <v>44.089358050000001</v>
      </c>
      <c r="H141" s="45">
        <f t="shared" si="334"/>
        <v>0.81925119132331758</v>
      </c>
      <c r="I141" s="46">
        <f>SUM(I135:I140)</f>
        <v>47.962201999999998</v>
      </c>
      <c r="J141" s="44">
        <f>SUM(J135:J140)</f>
        <v>47.271588609999995</v>
      </c>
      <c r="K141" s="44">
        <f>SUM(K135:K140)</f>
        <v>36.971691989999997</v>
      </c>
      <c r="L141" s="45">
        <f t="shared" si="335"/>
        <v>0.7821123232185786</v>
      </c>
      <c r="M141" s="44">
        <f>SUM(M135:M140)</f>
        <v>45.654056999999995</v>
      </c>
      <c r="N141" s="44">
        <f>SUM(N135:N140)</f>
        <v>39.54937829</v>
      </c>
      <c r="O141" s="44">
        <f>SUM(O135:O140)</f>
        <v>35.385710769999996</v>
      </c>
      <c r="P141" s="45">
        <f t="shared" si="342"/>
        <v>0.89472230158791699</v>
      </c>
      <c r="Q141" s="46">
        <f>SUM(Q135:Q140)</f>
        <v>42.067615000000004</v>
      </c>
      <c r="R141" s="44">
        <f>SUM(R135:R140)</f>
        <v>41.557614999999998</v>
      </c>
      <c r="S141" s="44">
        <f>SUM(S135:S140)</f>
        <v>32.007672909999997</v>
      </c>
      <c r="T141" s="45">
        <f t="shared" si="336"/>
        <v>0.77019994795177726</v>
      </c>
      <c r="U141" s="46">
        <f>SUM(U135:U140)</f>
        <v>35.039695000000002</v>
      </c>
      <c r="V141" s="44">
        <f>SUM(V135:V140)</f>
        <v>35.256524999999996</v>
      </c>
      <c r="W141" s="44">
        <f>SUM(W135:W140)</f>
        <v>32.348700689999994</v>
      </c>
      <c r="X141" s="45">
        <f t="shared" si="337"/>
        <v>0.91752379708436937</v>
      </c>
      <c r="Y141" s="46">
        <f>SUM(Y135:Y140)</f>
        <v>26.446153000000002</v>
      </c>
      <c r="Z141" s="44">
        <f>SUM(Z135:Z140)</f>
        <v>26.447732000000002</v>
      </c>
      <c r="AA141" s="44">
        <f>SUM(AA135:AA140)</f>
        <v>22.939172129999996</v>
      </c>
      <c r="AB141" s="45">
        <f t="shared" si="331"/>
        <v>0.86733985848011441</v>
      </c>
      <c r="AC141" s="46">
        <f>SUM(AC135:AC140)</f>
        <v>25.242601999999998</v>
      </c>
      <c r="AD141" s="44">
        <f>SUM(AD135:AD140)</f>
        <v>24.118202</v>
      </c>
      <c r="AE141" s="44">
        <f>SUM(AE135:AE140)</f>
        <v>20.384663700000001</v>
      </c>
      <c r="AF141" s="45">
        <f t="shared" si="332"/>
        <v>0.8451983153636411</v>
      </c>
      <c r="AG141" s="46">
        <f>SUM(AG135:AG140)</f>
        <v>25.152237</v>
      </c>
      <c r="AH141" s="44">
        <f>SUM(AH135:AH140)</f>
        <v>19.197518150000001</v>
      </c>
      <c r="AI141" s="44">
        <f>SUM(AI135:AI140)</f>
        <v>17.122105150000003</v>
      </c>
      <c r="AJ141" s="47">
        <f t="shared" si="333"/>
        <v>0.89189159849811117</v>
      </c>
      <c r="AK141" s="90">
        <f t="shared" ref="AK141:AK204" si="343">(E141-I141)/I141</f>
        <v>0.13262723008422345</v>
      </c>
      <c r="AL141" s="98">
        <f t="shared" ref="AL141:AL204" si="344">(F141-J141)/J141</f>
        <v>0.13845664515314046</v>
      </c>
      <c r="AM141" s="82">
        <f t="shared" ref="AM141:AM204" si="345">(G141-K141)/K141</f>
        <v>0.19251664386702053</v>
      </c>
      <c r="AN141" s="90">
        <f t="shared" ref="AN141:AN204" si="346">(I141-M141)/M141</f>
        <v>5.0557281251039823E-2</v>
      </c>
      <c r="AO141" s="98">
        <f t="shared" ref="AO141:AO204" si="347">(J141-N141)/N141</f>
        <v>0.19525491054185659</v>
      </c>
      <c r="AP141" s="82">
        <f t="shared" ref="AP141:AP204" si="348">(K141-O141)/O141</f>
        <v>4.4819820924569237E-2</v>
      </c>
      <c r="AQ141" s="90">
        <f t="shared" ref="AQ141:AQ204" si="349">(M141-Q141)/Q141</f>
        <v>8.5254227034263552E-2</v>
      </c>
      <c r="AR141" s="98">
        <f t="shared" ref="AR141:AR204" si="350">(N141-R141)/R141</f>
        <v>-4.8324156956552934E-2</v>
      </c>
      <c r="AS141" s="82">
        <f t="shared" ref="AS141:AS204" si="351">(O141-S141)/S141</f>
        <v>0.10553837729779524</v>
      </c>
      <c r="AT141" s="90">
        <f t="shared" si="338"/>
        <v>0.20057023898181767</v>
      </c>
      <c r="AU141" s="98">
        <f t="shared" si="338"/>
        <v>0.17872124379813389</v>
      </c>
      <c r="AV141" s="82">
        <f t="shared" si="338"/>
        <v>-1.0542240421588862E-2</v>
      </c>
      <c r="AW141" s="216">
        <f t="shared" si="339"/>
        <v>0.3249448795066715</v>
      </c>
      <c r="AX141" s="47">
        <f t="shared" si="339"/>
        <v>0.33306421132821495</v>
      </c>
      <c r="AY141" s="45">
        <f t="shared" si="339"/>
        <v>0.41019477541188842</v>
      </c>
      <c r="AZ141" s="90">
        <f t="shared" si="340"/>
        <v>4.7679355717766519E-2</v>
      </c>
      <c r="BA141" s="47">
        <f t="shared" si="340"/>
        <v>9.6588045825306626E-2</v>
      </c>
      <c r="BB141" s="45">
        <f t="shared" si="340"/>
        <v>0.12531521086609806</v>
      </c>
      <c r="BC141" s="107">
        <f t="shared" si="341"/>
        <v>3.5927221900779035E-3</v>
      </c>
      <c r="BD141" s="47">
        <f t="shared" si="341"/>
        <v>0.25631874972338542</v>
      </c>
      <c r="BE141" s="45">
        <f t="shared" si="341"/>
        <v>0.19054657832188335</v>
      </c>
    </row>
    <row r="142" spans="3:57" x14ac:dyDescent="0.35">
      <c r="C142" s="19"/>
      <c r="D142" s="58" t="s">
        <v>18</v>
      </c>
      <c r="E142" s="9">
        <v>0.03</v>
      </c>
      <c r="F142" s="7">
        <v>0.03</v>
      </c>
      <c r="G142" s="7">
        <v>3.0000000000000001E-3</v>
      </c>
      <c r="H142" s="12">
        <f t="shared" si="334"/>
        <v>0.1</v>
      </c>
      <c r="I142" s="9">
        <v>0.03</v>
      </c>
      <c r="J142" s="7">
        <v>0.03</v>
      </c>
      <c r="K142" s="7">
        <v>1E-3</v>
      </c>
      <c r="L142" s="12">
        <f t="shared" si="335"/>
        <v>3.3333333333333333E-2</v>
      </c>
      <c r="M142" s="7">
        <v>3.1600000000000003E-2</v>
      </c>
      <c r="N142" s="7">
        <v>3.1600000000000003E-2</v>
      </c>
      <c r="O142" s="7">
        <v>9.5999999999999992E-3</v>
      </c>
      <c r="P142" s="12">
        <f t="shared" si="342"/>
        <v>0.30379746835443033</v>
      </c>
      <c r="Q142" s="9">
        <v>3.1600000000000003E-2</v>
      </c>
      <c r="R142" s="7">
        <v>3.1600000000000003E-2</v>
      </c>
      <c r="S142" s="7">
        <v>0.03</v>
      </c>
      <c r="T142" s="12">
        <f t="shared" si="336"/>
        <v>0.94936708860759478</v>
      </c>
      <c r="U142" s="9">
        <v>0.03</v>
      </c>
      <c r="V142" s="7">
        <v>0.03</v>
      </c>
      <c r="W142" s="7">
        <v>0.03</v>
      </c>
      <c r="X142" s="12">
        <f t="shared" si="337"/>
        <v>1</v>
      </c>
      <c r="Y142" s="9">
        <v>0.03</v>
      </c>
      <c r="Z142" s="7">
        <v>0.03</v>
      </c>
      <c r="AA142" s="7">
        <v>0.03</v>
      </c>
      <c r="AB142" s="12">
        <f t="shared" si="331"/>
        <v>1</v>
      </c>
      <c r="AC142" s="9">
        <v>0.03</v>
      </c>
      <c r="AD142" s="7">
        <v>0.03</v>
      </c>
      <c r="AE142" s="7">
        <v>0.03</v>
      </c>
      <c r="AF142" s="12">
        <f t="shared" si="332"/>
        <v>1</v>
      </c>
      <c r="AG142" s="9">
        <v>0.03</v>
      </c>
      <c r="AH142" s="7">
        <v>0.03</v>
      </c>
      <c r="AI142" s="7">
        <v>0.03</v>
      </c>
      <c r="AJ142" s="15">
        <f>AI142/AH142</f>
        <v>1</v>
      </c>
      <c r="AK142" s="92">
        <f t="shared" si="343"/>
        <v>0</v>
      </c>
      <c r="AL142" s="87">
        <f t="shared" si="344"/>
        <v>0</v>
      </c>
      <c r="AM142" s="102">
        <f t="shared" si="345"/>
        <v>2</v>
      </c>
      <c r="AN142" s="92">
        <f t="shared" si="346"/>
        <v>-5.0632911392405194E-2</v>
      </c>
      <c r="AO142" s="87">
        <f t="shared" si="347"/>
        <v>-5.0632911392405194E-2</v>
      </c>
      <c r="AP142" s="102">
        <f t="shared" si="348"/>
        <v>-0.89583333333333337</v>
      </c>
      <c r="AQ142" s="92">
        <f t="shared" si="205"/>
        <v>0</v>
      </c>
      <c r="AR142" s="87">
        <f t="shared" si="350"/>
        <v>0</v>
      </c>
      <c r="AS142" s="102">
        <f t="shared" si="351"/>
        <v>-0.68</v>
      </c>
      <c r="AT142" s="92">
        <f t="shared" si="338"/>
        <v>5.3333333333333476E-2</v>
      </c>
      <c r="AU142" s="87">
        <f t="shared" si="338"/>
        <v>5.3333333333333476E-2</v>
      </c>
      <c r="AV142" s="102">
        <f t="shared" si="338"/>
        <v>0</v>
      </c>
      <c r="AW142" s="150">
        <f t="shared" si="339"/>
        <v>0</v>
      </c>
      <c r="AX142" s="18">
        <f t="shared" si="339"/>
        <v>0</v>
      </c>
      <c r="AY142" s="17">
        <f t="shared" si="339"/>
        <v>0</v>
      </c>
      <c r="AZ142" s="9">
        <f t="shared" si="340"/>
        <v>0</v>
      </c>
      <c r="BA142" s="18">
        <f t="shared" si="340"/>
        <v>0</v>
      </c>
      <c r="BB142" s="17">
        <f t="shared" si="340"/>
        <v>0</v>
      </c>
      <c r="BC142" s="7">
        <v>0</v>
      </c>
      <c r="BD142" s="16">
        <v>0</v>
      </c>
      <c r="BE142" s="17">
        <v>0</v>
      </c>
    </row>
    <row r="143" spans="3:57" x14ac:dyDescent="0.35">
      <c r="C143" s="19"/>
      <c r="D143" s="58" t="s">
        <v>19</v>
      </c>
      <c r="E143" s="9">
        <v>0</v>
      </c>
      <c r="F143" s="7">
        <v>0</v>
      </c>
      <c r="G143" s="7">
        <v>0</v>
      </c>
      <c r="H143" s="17">
        <v>0</v>
      </c>
      <c r="I143" s="9">
        <v>0</v>
      </c>
      <c r="J143" s="7">
        <v>0</v>
      </c>
      <c r="K143" s="7">
        <v>0</v>
      </c>
      <c r="L143" s="17">
        <v>0</v>
      </c>
      <c r="M143" s="7">
        <v>0.8</v>
      </c>
      <c r="N143" s="7">
        <v>4.8</v>
      </c>
      <c r="O143" s="7">
        <v>4.8</v>
      </c>
      <c r="P143" s="12">
        <f>O143/N143</f>
        <v>1</v>
      </c>
      <c r="Q143" s="9">
        <v>0.8</v>
      </c>
      <c r="R143" s="7">
        <v>0.8</v>
      </c>
      <c r="S143" s="7">
        <v>0.8</v>
      </c>
      <c r="T143" s="12">
        <f>S143/R143</f>
        <v>1</v>
      </c>
      <c r="U143" s="9">
        <v>0.8</v>
      </c>
      <c r="V143" s="7">
        <v>0.8</v>
      </c>
      <c r="W143" s="7">
        <v>0.8</v>
      </c>
      <c r="X143" s="12">
        <f>W143/V143</f>
        <v>1</v>
      </c>
      <c r="Y143" s="9">
        <v>0.8</v>
      </c>
      <c r="Z143" s="7">
        <v>0.8</v>
      </c>
      <c r="AA143" s="7">
        <v>0.8</v>
      </c>
      <c r="AB143" s="12">
        <f>AA143/Z143</f>
        <v>1</v>
      </c>
      <c r="AC143" s="9">
        <v>0.8</v>
      </c>
      <c r="AD143" s="7">
        <v>0.8</v>
      </c>
      <c r="AE143" s="7">
        <v>0.8</v>
      </c>
      <c r="AF143" s="12">
        <f>AE143/AD143</f>
        <v>1</v>
      </c>
      <c r="AG143" s="9">
        <v>0.8</v>
      </c>
      <c r="AH143" s="7">
        <v>0.8</v>
      </c>
      <c r="AI143" s="7">
        <v>0.8</v>
      </c>
      <c r="AJ143" s="15">
        <f>AI143/AH143</f>
        <v>1</v>
      </c>
      <c r="AK143" s="92" t="e">
        <f t="shared" si="343"/>
        <v>#DIV/0!</v>
      </c>
      <c r="AL143" s="87" t="e">
        <f t="shared" si="344"/>
        <v>#DIV/0!</v>
      </c>
      <c r="AM143" s="102" t="e">
        <f t="shared" si="345"/>
        <v>#DIV/0!</v>
      </c>
      <c r="AN143" s="92">
        <f t="shared" si="346"/>
        <v>-1</v>
      </c>
      <c r="AO143" s="87">
        <f t="shared" si="347"/>
        <v>-1</v>
      </c>
      <c r="AP143" s="102">
        <f t="shared" si="348"/>
        <v>-1</v>
      </c>
      <c r="AQ143" s="92">
        <f t="shared" si="205"/>
        <v>0</v>
      </c>
      <c r="AR143" s="87">
        <f t="shared" si="350"/>
        <v>5</v>
      </c>
      <c r="AS143" s="102">
        <f t="shared" si="351"/>
        <v>5</v>
      </c>
      <c r="AT143" s="92">
        <f t="shared" si="338"/>
        <v>0</v>
      </c>
      <c r="AU143" s="87">
        <f t="shared" si="338"/>
        <v>0</v>
      </c>
      <c r="AV143" s="102">
        <f t="shared" si="338"/>
        <v>0</v>
      </c>
      <c r="AW143" s="124">
        <f t="shared" si="339"/>
        <v>0</v>
      </c>
      <c r="AX143" s="15">
        <f t="shared" si="339"/>
        <v>0</v>
      </c>
      <c r="AY143" s="12">
        <f t="shared" si="339"/>
        <v>0</v>
      </c>
      <c r="AZ143" s="92">
        <f t="shared" si="340"/>
        <v>0</v>
      </c>
      <c r="BA143" s="15">
        <f t="shared" si="340"/>
        <v>0</v>
      </c>
      <c r="BB143" s="12">
        <f t="shared" si="340"/>
        <v>0</v>
      </c>
      <c r="BC143" s="14">
        <f t="shared" ref="BC143:BE145" si="352">(AC143-AG143)/AG143</f>
        <v>0</v>
      </c>
      <c r="BD143" s="15">
        <f t="shared" si="352"/>
        <v>0</v>
      </c>
      <c r="BE143" s="12">
        <f t="shared" si="352"/>
        <v>0</v>
      </c>
    </row>
    <row r="144" spans="3:57" x14ac:dyDescent="0.35">
      <c r="C144" s="19"/>
      <c r="D144" s="59" t="s">
        <v>20</v>
      </c>
      <c r="E144" s="46">
        <f>SUM(E142:E143)</f>
        <v>0.03</v>
      </c>
      <c r="F144" s="44">
        <f>SUM(F142:F143)</f>
        <v>0.03</v>
      </c>
      <c r="G144" s="44">
        <f>SUM(G142:G143)</f>
        <v>3.0000000000000001E-3</v>
      </c>
      <c r="H144" s="45">
        <f>G144/F144</f>
        <v>0.1</v>
      </c>
      <c r="I144" s="46">
        <f>SUM(I142:I143)</f>
        <v>0.03</v>
      </c>
      <c r="J144" s="44">
        <f>SUM(J142:J143)</f>
        <v>0.03</v>
      </c>
      <c r="K144" s="44">
        <f>SUM(K142:K143)</f>
        <v>1E-3</v>
      </c>
      <c r="L144" s="45">
        <f>K144/J144</f>
        <v>3.3333333333333333E-2</v>
      </c>
      <c r="M144" s="44">
        <f>SUM(M142:M143)</f>
        <v>0.83160000000000001</v>
      </c>
      <c r="N144" s="44">
        <f>SUM(N142:N143)</f>
        <v>4.8315999999999999</v>
      </c>
      <c r="O144" s="44">
        <f>SUM(O142:O143)</f>
        <v>4.8095999999999997</v>
      </c>
      <c r="P144" s="45">
        <f>O144/N144</f>
        <v>0.99544664293401763</v>
      </c>
      <c r="Q144" s="46">
        <f>SUM(Q142:Q143)</f>
        <v>0.83160000000000001</v>
      </c>
      <c r="R144" s="44">
        <f>SUM(R142:R143)</f>
        <v>0.83160000000000001</v>
      </c>
      <c r="S144" s="44">
        <f>SUM(S142:S143)</f>
        <v>0.83000000000000007</v>
      </c>
      <c r="T144" s="45">
        <f>S144/R144</f>
        <v>0.99807599807599812</v>
      </c>
      <c r="U144" s="46">
        <f>SUM(U142:U143)</f>
        <v>0.83000000000000007</v>
      </c>
      <c r="V144" s="44">
        <f>SUM(V142:V143)</f>
        <v>0.83000000000000007</v>
      </c>
      <c r="W144" s="44">
        <f>SUM(W142:W143)</f>
        <v>0.83000000000000007</v>
      </c>
      <c r="X144" s="45">
        <f>W144/V144</f>
        <v>1</v>
      </c>
      <c r="Y144" s="46">
        <f>SUM(Y142:Y143)</f>
        <v>0.83000000000000007</v>
      </c>
      <c r="Z144" s="44">
        <f>SUM(Z142:Z143)</f>
        <v>0.83000000000000007</v>
      </c>
      <c r="AA144" s="44">
        <f>SUM(AA142:AA143)</f>
        <v>0.83000000000000007</v>
      </c>
      <c r="AB144" s="45">
        <f>AA144/Z144</f>
        <v>1</v>
      </c>
      <c r="AC144" s="46">
        <f>SUM(AC142:AC143)</f>
        <v>0.83000000000000007</v>
      </c>
      <c r="AD144" s="44">
        <f>SUM(AD142:AD143)</f>
        <v>0.83000000000000007</v>
      </c>
      <c r="AE144" s="44">
        <f>SUM(AE142:AE143)</f>
        <v>0.83000000000000007</v>
      </c>
      <c r="AF144" s="45">
        <f>AE144/AD144</f>
        <v>1</v>
      </c>
      <c r="AG144" s="46">
        <f>SUM(AG142:AG143)</f>
        <v>0.83000000000000007</v>
      </c>
      <c r="AH144" s="44">
        <f>SUM(AH142:AH143)</f>
        <v>0.83000000000000007</v>
      </c>
      <c r="AI144" s="44">
        <f>SUM(AI142:AI143)</f>
        <v>0.83000000000000007</v>
      </c>
      <c r="AJ144" s="47">
        <f>AI144/AH144</f>
        <v>1</v>
      </c>
      <c r="AK144" s="90">
        <f t="shared" si="343"/>
        <v>0</v>
      </c>
      <c r="AL144" s="98">
        <f t="shared" si="344"/>
        <v>0</v>
      </c>
      <c r="AM144" s="82">
        <f t="shared" si="345"/>
        <v>2</v>
      </c>
      <c r="AN144" s="90">
        <f t="shared" si="346"/>
        <v>-0.96392496392496385</v>
      </c>
      <c r="AO144" s="98">
        <f t="shared" si="347"/>
        <v>-0.99379087672820587</v>
      </c>
      <c r="AP144" s="82">
        <f t="shared" si="348"/>
        <v>-0.99979208250166329</v>
      </c>
      <c r="AQ144" s="90">
        <f t="shared" si="349"/>
        <v>0</v>
      </c>
      <c r="AR144" s="98">
        <f t="shared" si="350"/>
        <v>4.8100048100048101</v>
      </c>
      <c r="AS144" s="82">
        <f t="shared" si="351"/>
        <v>4.7946987951807216</v>
      </c>
      <c r="AT144" s="90">
        <f t="shared" si="338"/>
        <v>1.9277108433734152E-3</v>
      </c>
      <c r="AU144" s="98">
        <f t="shared" si="338"/>
        <v>1.9277108433734152E-3</v>
      </c>
      <c r="AV144" s="82">
        <f t="shared" si="338"/>
        <v>0</v>
      </c>
      <c r="AW144" s="216">
        <f t="shared" si="339"/>
        <v>0</v>
      </c>
      <c r="AX144" s="47">
        <f t="shared" si="339"/>
        <v>0</v>
      </c>
      <c r="AY144" s="45">
        <f t="shared" si="339"/>
        <v>0</v>
      </c>
      <c r="AZ144" s="90">
        <f t="shared" si="340"/>
        <v>0</v>
      </c>
      <c r="BA144" s="47">
        <f t="shared" si="340"/>
        <v>0</v>
      </c>
      <c r="BB144" s="45">
        <f t="shared" si="340"/>
        <v>0</v>
      </c>
      <c r="BC144" s="107">
        <f t="shared" si="352"/>
        <v>0</v>
      </c>
      <c r="BD144" s="47">
        <f t="shared" si="352"/>
        <v>0</v>
      </c>
      <c r="BE144" s="45">
        <f t="shared" si="352"/>
        <v>0</v>
      </c>
    </row>
    <row r="145" spans="3:57" x14ac:dyDescent="0.35">
      <c r="C145" s="21"/>
      <c r="D145" s="257" t="s">
        <v>72</v>
      </c>
      <c r="E145" s="136">
        <f>E152+E155</f>
        <v>13.129020999999998</v>
      </c>
      <c r="F145" s="129">
        <f>F152+F155</f>
        <v>13.094479</v>
      </c>
      <c r="G145" s="129">
        <f>G152+G155</f>
        <v>10.34635452</v>
      </c>
      <c r="H145" s="130">
        <f>G145/F145</f>
        <v>0.79013105599695876</v>
      </c>
      <c r="I145" s="136">
        <f>I152+I155</f>
        <v>16.599530000000001</v>
      </c>
      <c r="J145" s="129">
        <f>J152+J155</f>
        <v>15.510987550000001</v>
      </c>
      <c r="K145" s="129">
        <f>K152+K155</f>
        <v>13.224460099999998</v>
      </c>
      <c r="L145" s="130">
        <f>K145/J145</f>
        <v>0.85258659755677502</v>
      </c>
      <c r="M145" s="129">
        <f>M152+M155</f>
        <v>19.38674</v>
      </c>
      <c r="N145" s="48">
        <f>N152+N155</f>
        <v>17.324850859999998</v>
      </c>
      <c r="O145" s="48">
        <f>O152+O155</f>
        <v>15.790940819999999</v>
      </c>
      <c r="P145" s="49">
        <f>O145/N145</f>
        <v>0.91146186178482358</v>
      </c>
      <c r="Q145" s="48">
        <f>Q152+Q155</f>
        <v>19.303946</v>
      </c>
      <c r="R145" s="48">
        <f>R152+R155</f>
        <v>17.98940468</v>
      </c>
      <c r="S145" s="48">
        <f>S152+S155</f>
        <v>15.392751870000001</v>
      </c>
      <c r="T145" s="49">
        <f>S145/R145</f>
        <v>0.85565654582850825</v>
      </c>
      <c r="U145" s="48">
        <f>U152+U155</f>
        <v>18.801431000000001</v>
      </c>
      <c r="V145" s="48">
        <f>V152+V155</f>
        <v>19.301405039999999</v>
      </c>
      <c r="W145" s="48">
        <f>W152+W155</f>
        <v>16.285560510000003</v>
      </c>
      <c r="X145" s="49">
        <f>W145/V145</f>
        <v>0.84375000038857295</v>
      </c>
      <c r="Y145" s="48">
        <f>Y152+Y155</f>
        <v>20.132814</v>
      </c>
      <c r="Z145" s="48">
        <f>Z152+Z155</f>
        <v>17.594814</v>
      </c>
      <c r="AA145" s="48">
        <f>AA152+AA155</f>
        <v>14.80929873</v>
      </c>
      <c r="AB145" s="49">
        <f>AA145/Z145</f>
        <v>0.84168543810693308</v>
      </c>
      <c r="AC145" s="50">
        <f>AC152+AC155</f>
        <v>17.999416</v>
      </c>
      <c r="AD145" s="48">
        <f>AD152+AD155</f>
        <v>17.214383000000002</v>
      </c>
      <c r="AE145" s="48">
        <f>AE152+AE155</f>
        <v>14.266537</v>
      </c>
      <c r="AF145" s="49">
        <f>AE145/AD145</f>
        <v>0.82875680179765943</v>
      </c>
      <c r="AG145" s="50">
        <f>AG152+AG155</f>
        <v>16.299212000000001</v>
      </c>
      <c r="AH145" s="48">
        <f>AH152+AH155</f>
        <v>20.730954000000001</v>
      </c>
      <c r="AI145" s="48">
        <f>AI152+AI155</f>
        <v>19.274715999999998</v>
      </c>
      <c r="AJ145" s="131">
        <f>AI145/AH145</f>
        <v>0.92975537932311259</v>
      </c>
      <c r="AK145" s="132">
        <f t="shared" si="343"/>
        <v>-0.20907272675792646</v>
      </c>
      <c r="AL145" s="133">
        <f t="shared" si="344"/>
        <v>-0.15579333954142727</v>
      </c>
      <c r="AM145" s="207">
        <f t="shared" si="345"/>
        <v>-0.21763501558751713</v>
      </c>
      <c r="AN145" s="132">
        <f t="shared" si="346"/>
        <v>-0.14376888533090135</v>
      </c>
      <c r="AO145" s="133">
        <f t="shared" si="347"/>
        <v>-0.10469719622163587</v>
      </c>
      <c r="AP145" s="207">
        <f t="shared" si="348"/>
        <v>-0.16252867699620707</v>
      </c>
      <c r="AQ145" s="132">
        <f t="shared" si="349"/>
        <v>4.288967654592476E-3</v>
      </c>
      <c r="AR145" s="133">
        <f t="shared" si="350"/>
        <v>-3.6941401442752014E-2</v>
      </c>
      <c r="AS145" s="207">
        <f t="shared" si="351"/>
        <v>2.5868600583113143E-2</v>
      </c>
      <c r="AT145" s="132">
        <f t="shared" si="338"/>
        <v>2.6727486859909701E-2</v>
      </c>
      <c r="AU145" s="133">
        <f t="shared" si="338"/>
        <v>-6.7974344731952172E-2</v>
      </c>
      <c r="AV145" s="207">
        <f t="shared" si="338"/>
        <v>-5.4822100808368295E-2</v>
      </c>
      <c r="AW145" s="217">
        <f t="shared" si="339"/>
        <v>-6.6130000505642134E-2</v>
      </c>
      <c r="AX145" s="131">
        <f t="shared" si="339"/>
        <v>9.6993980158016982E-2</v>
      </c>
      <c r="AY145" s="130">
        <f t="shared" si="339"/>
        <v>9.9684786357200003E-2</v>
      </c>
      <c r="AZ145" s="132">
        <f t="shared" si="340"/>
        <v>0.11852595661992588</v>
      </c>
      <c r="BA145" s="131">
        <f t="shared" si="340"/>
        <v>2.2099601246236819E-2</v>
      </c>
      <c r="BB145" s="130">
        <f t="shared" si="340"/>
        <v>3.8044392272630741E-2</v>
      </c>
      <c r="BC145" s="168">
        <f t="shared" si="352"/>
        <v>0.10431203668005541</v>
      </c>
      <c r="BD145" s="131">
        <f t="shared" si="352"/>
        <v>-0.16962900018976448</v>
      </c>
      <c r="BE145" s="130">
        <f t="shared" si="352"/>
        <v>-0.25983153266694042</v>
      </c>
    </row>
    <row r="146" spans="3:57" x14ac:dyDescent="0.35">
      <c r="C146" s="19"/>
      <c r="D146" s="58" t="s">
        <v>11</v>
      </c>
      <c r="E146" s="9">
        <v>6.4799999999999996E-2</v>
      </c>
      <c r="F146" s="7">
        <v>0</v>
      </c>
      <c r="G146" s="7">
        <v>0</v>
      </c>
      <c r="H146" s="17">
        <v>0</v>
      </c>
      <c r="I146" s="9">
        <v>0</v>
      </c>
      <c r="J146" s="7">
        <v>0</v>
      </c>
      <c r="K146" s="7">
        <v>0</v>
      </c>
      <c r="L146" s="17">
        <v>0</v>
      </c>
      <c r="M146" s="7">
        <v>0</v>
      </c>
      <c r="N146" s="7">
        <v>0</v>
      </c>
      <c r="O146" s="7">
        <v>0</v>
      </c>
      <c r="P146" s="17">
        <v>0</v>
      </c>
      <c r="Q146" s="9">
        <v>0</v>
      </c>
      <c r="R146" s="7">
        <v>0</v>
      </c>
      <c r="S146" s="7">
        <v>0</v>
      </c>
      <c r="T146" s="17">
        <v>0</v>
      </c>
      <c r="U146" s="9">
        <v>0</v>
      </c>
      <c r="V146" s="7">
        <v>0</v>
      </c>
      <c r="W146" s="7">
        <v>0</v>
      </c>
      <c r="X146" s="17">
        <v>0</v>
      </c>
      <c r="Y146" s="9">
        <v>0</v>
      </c>
      <c r="Z146" s="7">
        <v>0</v>
      </c>
      <c r="AA146" s="7">
        <v>0</v>
      </c>
      <c r="AB146" s="17">
        <v>0</v>
      </c>
      <c r="AC146" s="9">
        <v>0</v>
      </c>
      <c r="AD146" s="7">
        <v>0</v>
      </c>
      <c r="AE146" s="7">
        <v>0</v>
      </c>
      <c r="AF146" s="17">
        <v>0</v>
      </c>
      <c r="AG146" s="9">
        <v>0</v>
      </c>
      <c r="AH146" s="7">
        <v>0</v>
      </c>
      <c r="AI146" s="7">
        <v>0</v>
      </c>
      <c r="AJ146" s="18">
        <v>0</v>
      </c>
      <c r="AK146" s="150">
        <v>0</v>
      </c>
      <c r="AL146" s="16">
        <v>0</v>
      </c>
      <c r="AM146" s="211">
        <v>0</v>
      </c>
      <c r="AN146" s="150">
        <v>0</v>
      </c>
      <c r="AO146" s="16">
        <v>0</v>
      </c>
      <c r="AP146" s="211">
        <v>0</v>
      </c>
      <c r="AQ146" s="150">
        <v>0</v>
      </c>
      <c r="AR146" s="16">
        <v>0</v>
      </c>
      <c r="AS146" s="211">
        <v>0</v>
      </c>
      <c r="AT146" s="150">
        <v>0</v>
      </c>
      <c r="AU146" s="16">
        <v>0</v>
      </c>
      <c r="AV146" s="211">
        <v>0</v>
      </c>
      <c r="AW146" s="150">
        <v>0</v>
      </c>
      <c r="AX146" s="18">
        <v>0</v>
      </c>
      <c r="AY146" s="17">
        <v>0</v>
      </c>
      <c r="AZ146" s="9">
        <v>0</v>
      </c>
      <c r="BA146" s="18">
        <v>0</v>
      </c>
      <c r="BB146" s="17">
        <v>0</v>
      </c>
      <c r="BC146" s="7">
        <v>0</v>
      </c>
      <c r="BD146" s="16">
        <v>0</v>
      </c>
      <c r="BE146" s="17">
        <v>0</v>
      </c>
    </row>
    <row r="147" spans="3:57" x14ac:dyDescent="0.35">
      <c r="C147" s="19"/>
      <c r="D147" s="58" t="s">
        <v>12</v>
      </c>
      <c r="E147" s="9">
        <v>0</v>
      </c>
      <c r="F147" s="7">
        <v>0</v>
      </c>
      <c r="G147" s="7">
        <v>0</v>
      </c>
      <c r="H147" s="17">
        <v>0</v>
      </c>
      <c r="I147" s="9">
        <v>0</v>
      </c>
      <c r="J147" s="7">
        <v>0</v>
      </c>
      <c r="K147" s="7">
        <v>0</v>
      </c>
      <c r="L147" s="17">
        <v>0</v>
      </c>
      <c r="M147" s="7">
        <v>0</v>
      </c>
      <c r="N147" s="7">
        <v>0</v>
      </c>
      <c r="O147" s="7">
        <v>0</v>
      </c>
      <c r="P147" s="17">
        <v>0</v>
      </c>
      <c r="Q147" s="9">
        <v>0</v>
      </c>
      <c r="R147" s="7">
        <v>0</v>
      </c>
      <c r="S147" s="7">
        <v>0</v>
      </c>
      <c r="T147" s="17">
        <v>0</v>
      </c>
      <c r="U147" s="9">
        <v>0.81275699999999995</v>
      </c>
      <c r="V147" s="7">
        <v>0.81275699999999995</v>
      </c>
      <c r="W147" s="7">
        <v>0.81275699999999995</v>
      </c>
      <c r="X147" s="12">
        <f>W147/V147</f>
        <v>1</v>
      </c>
      <c r="Y147" s="9">
        <v>0</v>
      </c>
      <c r="Z147" s="7">
        <v>0</v>
      </c>
      <c r="AA147" s="7">
        <v>0</v>
      </c>
      <c r="AB147" s="17">
        <v>0</v>
      </c>
      <c r="AC147" s="9">
        <v>0</v>
      </c>
      <c r="AD147" s="7">
        <v>0</v>
      </c>
      <c r="AE147" s="7">
        <v>0</v>
      </c>
      <c r="AF147" s="17">
        <v>0</v>
      </c>
      <c r="AG147" s="9">
        <v>0</v>
      </c>
      <c r="AH147" s="7">
        <v>0</v>
      </c>
      <c r="AI147" s="7">
        <v>0</v>
      </c>
      <c r="AJ147" s="18">
        <v>0</v>
      </c>
      <c r="AK147" s="150">
        <v>0</v>
      </c>
      <c r="AL147" s="16">
        <v>0</v>
      </c>
      <c r="AM147" s="211">
        <v>0</v>
      </c>
      <c r="AN147" s="150">
        <v>0</v>
      </c>
      <c r="AO147" s="16">
        <v>0</v>
      </c>
      <c r="AP147" s="211">
        <v>0</v>
      </c>
      <c r="AQ147" s="150">
        <v>0</v>
      </c>
      <c r="AR147" s="16">
        <v>0</v>
      </c>
      <c r="AS147" s="211">
        <v>0</v>
      </c>
      <c r="AT147" s="92">
        <f>(Q147-U147)/U147</f>
        <v>-1</v>
      </c>
      <c r="AU147" s="87">
        <f>(R147-V147)/V147</f>
        <v>-1</v>
      </c>
      <c r="AV147" s="102">
        <f>(S147-W147)/W147</f>
        <v>-1</v>
      </c>
      <c r="AW147" s="150">
        <v>0</v>
      </c>
      <c r="AX147" s="18">
        <v>0</v>
      </c>
      <c r="AY147" s="17">
        <v>0</v>
      </c>
      <c r="AZ147" s="9">
        <v>0</v>
      </c>
      <c r="BA147" s="18">
        <v>0</v>
      </c>
      <c r="BB147" s="17">
        <v>0</v>
      </c>
      <c r="BC147" s="7">
        <v>0</v>
      </c>
      <c r="BD147" s="16">
        <v>0</v>
      </c>
      <c r="BE147" s="17">
        <v>0</v>
      </c>
    </row>
    <row r="148" spans="3:57" x14ac:dyDescent="0.35">
      <c r="C148" s="19"/>
      <c r="D148" s="58" t="s">
        <v>13</v>
      </c>
      <c r="E148" s="9">
        <v>0</v>
      </c>
      <c r="F148" s="7">
        <v>0</v>
      </c>
      <c r="G148" s="7">
        <v>0</v>
      </c>
      <c r="H148" s="17">
        <v>0</v>
      </c>
      <c r="I148" s="9">
        <v>0</v>
      </c>
      <c r="J148" s="7">
        <v>0</v>
      </c>
      <c r="K148" s="7">
        <v>0</v>
      </c>
      <c r="L148" s="17">
        <v>0</v>
      </c>
      <c r="M148" s="7">
        <v>0</v>
      </c>
      <c r="N148" s="7">
        <v>0</v>
      </c>
      <c r="O148" s="7">
        <v>0</v>
      </c>
      <c r="P148" s="17">
        <v>0</v>
      </c>
      <c r="Q148" s="9">
        <v>0</v>
      </c>
      <c r="R148" s="7">
        <v>0</v>
      </c>
      <c r="S148" s="7">
        <v>0</v>
      </c>
      <c r="T148" s="17">
        <v>0</v>
      </c>
      <c r="U148" s="9">
        <v>0</v>
      </c>
      <c r="V148" s="7">
        <v>0</v>
      </c>
      <c r="W148" s="7">
        <v>0</v>
      </c>
      <c r="X148" s="17">
        <v>0</v>
      </c>
      <c r="Y148" s="9">
        <v>0</v>
      </c>
      <c r="Z148" s="7">
        <v>0</v>
      </c>
      <c r="AA148" s="7">
        <v>0</v>
      </c>
      <c r="AB148" s="17">
        <v>0</v>
      </c>
      <c r="AC148" s="9">
        <v>0</v>
      </c>
      <c r="AD148" s="7">
        <v>0</v>
      </c>
      <c r="AE148" s="7">
        <v>0</v>
      </c>
      <c r="AF148" s="17">
        <v>0</v>
      </c>
      <c r="AG148" s="9">
        <v>0</v>
      </c>
      <c r="AH148" s="7">
        <v>0</v>
      </c>
      <c r="AI148" s="7">
        <v>0</v>
      </c>
      <c r="AJ148" s="18">
        <v>0</v>
      </c>
      <c r="AK148" s="150">
        <v>0</v>
      </c>
      <c r="AL148" s="16">
        <v>0</v>
      </c>
      <c r="AM148" s="211">
        <v>0</v>
      </c>
      <c r="AN148" s="150">
        <v>0</v>
      </c>
      <c r="AO148" s="16">
        <v>0</v>
      </c>
      <c r="AP148" s="211">
        <v>0</v>
      </c>
      <c r="AQ148" s="150">
        <v>0</v>
      </c>
      <c r="AR148" s="16">
        <v>0</v>
      </c>
      <c r="AS148" s="211">
        <v>0</v>
      </c>
      <c r="AT148" s="150">
        <v>0</v>
      </c>
      <c r="AU148" s="16">
        <v>0</v>
      </c>
      <c r="AV148" s="211">
        <v>0</v>
      </c>
      <c r="AW148" s="150">
        <v>0</v>
      </c>
      <c r="AX148" s="18">
        <v>0</v>
      </c>
      <c r="AY148" s="17">
        <v>0</v>
      </c>
      <c r="AZ148" s="9">
        <v>0</v>
      </c>
      <c r="BA148" s="18">
        <v>0</v>
      </c>
      <c r="BB148" s="17">
        <v>0</v>
      </c>
      <c r="BC148" s="7">
        <v>0</v>
      </c>
      <c r="BD148" s="16">
        <v>0</v>
      </c>
      <c r="BE148" s="17">
        <v>0</v>
      </c>
    </row>
    <row r="149" spans="3:57" x14ac:dyDescent="0.35">
      <c r="C149" s="19"/>
      <c r="D149" s="58" t="s">
        <v>14</v>
      </c>
      <c r="E149" s="9">
        <v>1.9636</v>
      </c>
      <c r="F149" s="7">
        <v>1.9636</v>
      </c>
      <c r="G149" s="7">
        <v>1.845</v>
      </c>
      <c r="H149" s="12">
        <f t="shared" ref="H149:H152" si="353">G149/F149</f>
        <v>0.93960073334691385</v>
      </c>
      <c r="I149" s="9">
        <v>3.6860599999999999</v>
      </c>
      <c r="J149" s="7">
        <v>3.59250486</v>
      </c>
      <c r="K149" s="7">
        <v>3.59250486</v>
      </c>
      <c r="L149" s="12">
        <f t="shared" ref="L149:L152" si="354">K149/J149</f>
        <v>1</v>
      </c>
      <c r="M149" s="7">
        <v>5.2857380000000003</v>
      </c>
      <c r="N149" s="7">
        <v>5.2286799999999998</v>
      </c>
      <c r="O149" s="7">
        <v>5.1286071399999997</v>
      </c>
      <c r="P149" s="12">
        <f t="shared" ref="P149:P152" si="355">O149/N149</f>
        <v>0.9808607793936519</v>
      </c>
      <c r="Q149" s="9">
        <v>4.5047139999999999</v>
      </c>
      <c r="R149" s="7">
        <v>4.5047139999999999</v>
      </c>
      <c r="S149" s="7">
        <v>4.4447139900000003</v>
      </c>
      <c r="T149" s="12">
        <f t="shared" ref="T149:T152" si="356">S149/R149</f>
        <v>0.98668061723785361</v>
      </c>
      <c r="U149" s="9">
        <v>3.890714</v>
      </c>
      <c r="V149" s="7">
        <v>3.890714</v>
      </c>
      <c r="W149" s="7">
        <v>3.6541169099999999</v>
      </c>
      <c r="X149" s="12">
        <f t="shared" ref="X149:X152" si="357">W149/V149</f>
        <v>0.9391892876217578</v>
      </c>
      <c r="Y149" s="9">
        <v>4.3289999999999997</v>
      </c>
      <c r="Z149" s="7">
        <v>3.7040000000000002</v>
      </c>
      <c r="AA149" s="7">
        <v>3.2549170099999998</v>
      </c>
      <c r="AB149" s="12">
        <f t="shared" ref="AB149:AB152" si="358">AA149/Z149</f>
        <v>0.87875729211663056</v>
      </c>
      <c r="AC149" s="9">
        <v>4.569</v>
      </c>
      <c r="AD149" s="7">
        <v>4.569</v>
      </c>
      <c r="AE149" s="7">
        <v>4.2853000000000003</v>
      </c>
      <c r="AF149" s="12">
        <f t="shared" ref="AF149:AF152" si="359">AE149/AD149</f>
        <v>0.93790763843291758</v>
      </c>
      <c r="AG149" s="9">
        <v>3.9689999999999999</v>
      </c>
      <c r="AH149" s="7">
        <v>3.6520000000000001</v>
      </c>
      <c r="AI149" s="7">
        <v>3.6289760000000002</v>
      </c>
      <c r="AJ149" s="15">
        <f t="shared" ref="AJ149:AJ152" si="360">AI149/AH149</f>
        <v>0.9936955093099672</v>
      </c>
      <c r="AK149" s="92">
        <f t="shared" si="343"/>
        <v>-0.46729027742359047</v>
      </c>
      <c r="AL149" s="87">
        <f t="shared" si="344"/>
        <v>-0.45341758006696198</v>
      </c>
      <c r="AM149" s="102">
        <f t="shared" si="345"/>
        <v>-0.48643075739638664</v>
      </c>
      <c r="AN149" s="92">
        <f t="shared" si="346"/>
        <v>-0.30264042599160235</v>
      </c>
      <c r="AO149" s="87">
        <f t="shared" si="347"/>
        <v>-0.31292317372644718</v>
      </c>
      <c r="AP149" s="102">
        <f t="shared" si="348"/>
        <v>-0.2995164648154352</v>
      </c>
      <c r="AQ149" s="92">
        <f t="shared" ref="AQ149:AQ151" si="361">(M149-Q149)/Q149</f>
        <v>0.17337926447716778</v>
      </c>
      <c r="AR149" s="87">
        <f t="shared" si="350"/>
        <v>0.16071297756083958</v>
      </c>
      <c r="AS149" s="102">
        <f t="shared" si="351"/>
        <v>0.15386662708526705</v>
      </c>
      <c r="AT149" s="92">
        <f t="shared" ref="AT149:AV152" si="362">(Q149-U149)/U149</f>
        <v>0.15781165102343681</v>
      </c>
      <c r="AU149" s="87">
        <f t="shared" si="362"/>
        <v>0.15781165102343681</v>
      </c>
      <c r="AV149" s="102">
        <f t="shared" si="362"/>
        <v>0.21635790519904313</v>
      </c>
      <c r="AW149" s="124">
        <f t="shared" ref="AW149:AY152" si="363">(U149-Y149)/Y149</f>
        <v>-0.10124416724416718</v>
      </c>
      <c r="AX149" s="15">
        <f t="shared" si="363"/>
        <v>5.0408747300215932E-2</v>
      </c>
      <c r="AY149" s="12">
        <f t="shared" si="363"/>
        <v>0.12264518535297469</v>
      </c>
      <c r="AZ149" s="92">
        <f t="shared" ref="AZ149:BB152" si="364">(Y149-AC149)/AC149</f>
        <v>-5.2527905449770235E-2</v>
      </c>
      <c r="BA149" s="15">
        <f t="shared" si="364"/>
        <v>-0.18931932589188002</v>
      </c>
      <c r="BB149" s="12">
        <f t="shared" si="364"/>
        <v>-0.24044594077427495</v>
      </c>
      <c r="BC149" s="14">
        <f t="shared" ref="BC149:BE152" si="365">(AC149-AG149)/AG149</f>
        <v>0.15117157974300835</v>
      </c>
      <c r="BD149" s="15">
        <f t="shared" si="365"/>
        <v>0.25109529025191668</v>
      </c>
      <c r="BE149" s="12">
        <f t="shared" si="365"/>
        <v>0.18085652812253378</v>
      </c>
    </row>
    <row r="150" spans="3:57" x14ac:dyDescent="0.35">
      <c r="C150" s="19"/>
      <c r="D150" s="58" t="s">
        <v>15</v>
      </c>
      <c r="E150" s="9">
        <v>0.83753699999999998</v>
      </c>
      <c r="F150" s="7">
        <v>0.86779499999999998</v>
      </c>
      <c r="G150" s="7">
        <v>0.60264547000000002</v>
      </c>
      <c r="H150" s="12">
        <f t="shared" si="353"/>
        <v>0.69445602936177331</v>
      </c>
      <c r="I150" s="9">
        <v>0.98512500000000003</v>
      </c>
      <c r="J150" s="7">
        <v>0.75659514000000005</v>
      </c>
      <c r="K150" s="7">
        <v>0.39160723999999997</v>
      </c>
      <c r="L150" s="12">
        <f t="shared" si="354"/>
        <v>0.51759153515049006</v>
      </c>
      <c r="M150" s="7">
        <v>1.4212229999999999</v>
      </c>
      <c r="N150" s="7">
        <v>1.4212229999999999</v>
      </c>
      <c r="O150" s="7">
        <v>0.85440792999999993</v>
      </c>
      <c r="P150" s="12">
        <f t="shared" si="355"/>
        <v>0.60117795025833387</v>
      </c>
      <c r="Q150" s="9">
        <v>1.49698</v>
      </c>
      <c r="R150" s="7">
        <v>1.49698</v>
      </c>
      <c r="S150" s="7">
        <v>0.85528324</v>
      </c>
      <c r="T150" s="12">
        <f t="shared" si="356"/>
        <v>0.57133912276717125</v>
      </c>
      <c r="U150" s="9">
        <v>2.788427</v>
      </c>
      <c r="V150" s="7">
        <v>2.788427</v>
      </c>
      <c r="W150" s="7">
        <v>2.063097</v>
      </c>
      <c r="X150" s="12">
        <f t="shared" si="357"/>
        <v>0.73987843325286984</v>
      </c>
      <c r="Y150" s="9">
        <v>4.5126809999999997</v>
      </c>
      <c r="Z150" s="7">
        <v>4.5126809999999997</v>
      </c>
      <c r="AA150" s="7">
        <v>3.5315695699999998</v>
      </c>
      <c r="AB150" s="12">
        <f t="shared" si="358"/>
        <v>0.78258790506131504</v>
      </c>
      <c r="AC150" s="9">
        <v>1.8329880000000001</v>
      </c>
      <c r="AD150" s="7">
        <v>1.9513400000000001</v>
      </c>
      <c r="AE150" s="7">
        <v>1.2042040000000001</v>
      </c>
      <c r="AF150" s="12">
        <f t="shared" si="359"/>
        <v>0.61711644305964108</v>
      </c>
      <c r="AG150" s="9">
        <v>2.9557720000000001</v>
      </c>
      <c r="AH150" s="7">
        <v>2.2690540000000001</v>
      </c>
      <c r="AI150" s="7">
        <v>1.609882</v>
      </c>
      <c r="AJ150" s="15">
        <f t="shared" si="360"/>
        <v>0.70949479386563741</v>
      </c>
      <c r="AK150" s="92">
        <f t="shared" si="343"/>
        <v>-0.14981652074609825</v>
      </c>
      <c r="AL150" s="87">
        <f t="shared" si="344"/>
        <v>0.14697406065812149</v>
      </c>
      <c r="AM150" s="102">
        <f t="shared" si="345"/>
        <v>0.53890277922338736</v>
      </c>
      <c r="AN150" s="92">
        <f t="shared" si="346"/>
        <v>-0.30684699023305978</v>
      </c>
      <c r="AO150" s="87">
        <f t="shared" si="347"/>
        <v>-0.46764502122467755</v>
      </c>
      <c r="AP150" s="102">
        <f t="shared" si="348"/>
        <v>-0.5416624468829544</v>
      </c>
      <c r="AQ150" s="92">
        <f t="shared" si="361"/>
        <v>-5.0606554529786685E-2</v>
      </c>
      <c r="AR150" s="87">
        <f t="shared" si="350"/>
        <v>-5.0606554529786685E-2</v>
      </c>
      <c r="AS150" s="102">
        <f t="shared" si="351"/>
        <v>-1.02341535419316E-3</v>
      </c>
      <c r="AT150" s="92">
        <f t="shared" si="362"/>
        <v>-0.46314535040723676</v>
      </c>
      <c r="AU150" s="87">
        <f t="shared" si="362"/>
        <v>-0.46314535040723676</v>
      </c>
      <c r="AV150" s="102">
        <f t="shared" si="362"/>
        <v>-0.58543721405246585</v>
      </c>
      <c r="AW150" s="124">
        <f t="shared" si="363"/>
        <v>-0.38209082361460955</v>
      </c>
      <c r="AX150" s="15">
        <f t="shared" si="363"/>
        <v>-0.38209082361460955</v>
      </c>
      <c r="AY150" s="12">
        <f t="shared" si="363"/>
        <v>-0.41581300917144326</v>
      </c>
      <c r="AZ150" s="92">
        <f t="shared" si="364"/>
        <v>1.4619261009892042</v>
      </c>
      <c r="BA150" s="15">
        <f t="shared" si="364"/>
        <v>1.31260620906659</v>
      </c>
      <c r="BB150" s="12">
        <f t="shared" si="364"/>
        <v>1.9327004145477007</v>
      </c>
      <c r="BC150" s="14">
        <f t="shared" si="365"/>
        <v>-0.37986150487926673</v>
      </c>
      <c r="BD150" s="15">
        <f t="shared" si="365"/>
        <v>-0.1400204666790654</v>
      </c>
      <c r="BE150" s="12">
        <f t="shared" si="365"/>
        <v>-0.25199238205036145</v>
      </c>
    </row>
    <row r="151" spans="3:57" x14ac:dyDescent="0.35">
      <c r="C151" s="19"/>
      <c r="D151" s="58" t="s">
        <v>16</v>
      </c>
      <c r="E151" s="9">
        <v>10.263083999999999</v>
      </c>
      <c r="F151" s="7">
        <v>10.263083999999999</v>
      </c>
      <c r="G151" s="7">
        <v>7.8987090499999999</v>
      </c>
      <c r="H151" s="12">
        <f t="shared" si="353"/>
        <v>0.76962334615988726</v>
      </c>
      <c r="I151" s="9">
        <v>11.928345</v>
      </c>
      <c r="J151" s="7">
        <v>11.161887550000001</v>
      </c>
      <c r="K151" s="7">
        <v>9.2403479999999991</v>
      </c>
      <c r="L151" s="12">
        <f t="shared" si="354"/>
        <v>0.82784815369332387</v>
      </c>
      <c r="M151" s="7">
        <v>12.679779</v>
      </c>
      <c r="N151" s="7">
        <v>10.67494786</v>
      </c>
      <c r="O151" s="7">
        <v>9.8079257500000008</v>
      </c>
      <c r="P151" s="12">
        <f t="shared" si="355"/>
        <v>0.91877973350588349</v>
      </c>
      <c r="Q151" s="9">
        <v>13.302251999999999</v>
      </c>
      <c r="R151" s="7">
        <v>11.987710679999999</v>
      </c>
      <c r="S151" s="7">
        <v>10.092754640000001</v>
      </c>
      <c r="T151" s="12">
        <f t="shared" si="356"/>
        <v>0.84192511059167485</v>
      </c>
      <c r="U151" s="9">
        <v>11.309533</v>
      </c>
      <c r="V151" s="7">
        <v>11.80950704</v>
      </c>
      <c r="W151" s="7">
        <v>9.7555896000000022</v>
      </c>
      <c r="X151" s="12">
        <f t="shared" si="357"/>
        <v>0.82607932464554445</v>
      </c>
      <c r="Y151" s="9">
        <v>11.291133</v>
      </c>
      <c r="Z151" s="7">
        <v>9.3781330000000001</v>
      </c>
      <c r="AA151" s="7">
        <v>8.02281215</v>
      </c>
      <c r="AB151" s="12">
        <f t="shared" si="358"/>
        <v>0.85548073907674371</v>
      </c>
      <c r="AC151" s="9">
        <v>11.597428000000001</v>
      </c>
      <c r="AD151" s="7">
        <v>10.694043000000001</v>
      </c>
      <c r="AE151" s="7">
        <v>8.7770329999999994</v>
      </c>
      <c r="AF151" s="12">
        <f t="shared" si="359"/>
        <v>0.82074038789632686</v>
      </c>
      <c r="AG151" s="9">
        <v>9.3744399999999999</v>
      </c>
      <c r="AH151" s="7">
        <v>14.809900000000001</v>
      </c>
      <c r="AI151" s="7">
        <v>14.035857999999999</v>
      </c>
      <c r="AJ151" s="15">
        <f t="shared" si="360"/>
        <v>0.94773482602853487</v>
      </c>
      <c r="AK151" s="92">
        <f t="shared" si="343"/>
        <v>-0.13960536855699604</v>
      </c>
      <c r="AL151" s="87">
        <f t="shared" si="344"/>
        <v>-8.052433300136605E-2</v>
      </c>
      <c r="AM151" s="102">
        <f t="shared" si="345"/>
        <v>-0.14519355223417985</v>
      </c>
      <c r="AN151" s="92">
        <f t="shared" si="346"/>
        <v>-5.9262389352369604E-2</v>
      </c>
      <c r="AO151" s="87">
        <f t="shared" si="347"/>
        <v>4.5615182049235939E-2</v>
      </c>
      <c r="AP151" s="102">
        <f t="shared" si="348"/>
        <v>-5.7869295146326084E-2</v>
      </c>
      <c r="AQ151" s="92">
        <f t="shared" si="361"/>
        <v>-4.6794557793672788E-2</v>
      </c>
      <c r="AR151" s="87">
        <f t="shared" si="350"/>
        <v>-0.10950905098086666</v>
      </c>
      <c r="AS151" s="102">
        <f t="shared" si="351"/>
        <v>-2.8221124971289303E-2</v>
      </c>
      <c r="AT151" s="92">
        <f t="shared" si="362"/>
        <v>0.1761981683947515</v>
      </c>
      <c r="AU151" s="87">
        <f t="shared" si="362"/>
        <v>1.5089845782419684E-2</v>
      </c>
      <c r="AV151" s="102">
        <f t="shared" si="362"/>
        <v>3.4561216064275452E-2</v>
      </c>
      <c r="AW151" s="124">
        <f t="shared" si="363"/>
        <v>1.6295973132191206E-3</v>
      </c>
      <c r="AX151" s="15">
        <f t="shared" si="363"/>
        <v>0.25925992305717988</v>
      </c>
      <c r="AY151" s="12">
        <f t="shared" si="363"/>
        <v>0.2159813065048522</v>
      </c>
      <c r="AZ151" s="92">
        <f t="shared" si="364"/>
        <v>-2.6410597246217041E-2</v>
      </c>
      <c r="BA151" s="15">
        <f t="shared" si="364"/>
        <v>-0.12305074890759281</v>
      </c>
      <c r="BB151" s="12">
        <f t="shared" si="364"/>
        <v>-8.5931185401718263E-2</v>
      </c>
      <c r="BC151" s="14">
        <f t="shared" si="365"/>
        <v>0.23713288473764843</v>
      </c>
      <c r="BD151" s="15">
        <f t="shared" si="365"/>
        <v>-0.27791254498679935</v>
      </c>
      <c r="BE151" s="12">
        <f t="shared" si="365"/>
        <v>-0.37467071838429827</v>
      </c>
    </row>
    <row r="152" spans="3:57" x14ac:dyDescent="0.35">
      <c r="C152" s="19"/>
      <c r="D152" s="59" t="s">
        <v>17</v>
      </c>
      <c r="E152" s="46">
        <f>SUM(E146:E151)</f>
        <v>13.129020999999998</v>
      </c>
      <c r="F152" s="44">
        <f>SUM(F146:F151)</f>
        <v>13.094479</v>
      </c>
      <c r="G152" s="44">
        <f>SUM(G146:G151)</f>
        <v>10.34635452</v>
      </c>
      <c r="H152" s="45">
        <f t="shared" si="353"/>
        <v>0.79013105599695876</v>
      </c>
      <c r="I152" s="46">
        <f>SUM(I146:I151)</f>
        <v>16.599530000000001</v>
      </c>
      <c r="J152" s="44">
        <f>SUM(J146:J151)</f>
        <v>15.510987550000001</v>
      </c>
      <c r="K152" s="44">
        <f>SUM(K146:K151)</f>
        <v>13.224460099999998</v>
      </c>
      <c r="L152" s="45">
        <f t="shared" si="354"/>
        <v>0.85258659755677502</v>
      </c>
      <c r="M152" s="44">
        <f>SUM(M146:M151)</f>
        <v>19.38674</v>
      </c>
      <c r="N152" s="44">
        <f>SUM(N146:N151)</f>
        <v>17.324850859999998</v>
      </c>
      <c r="O152" s="44">
        <f>SUM(O146:O151)</f>
        <v>15.790940819999999</v>
      </c>
      <c r="P152" s="45">
        <f t="shared" si="355"/>
        <v>0.91146186178482358</v>
      </c>
      <c r="Q152" s="46">
        <f>SUM(Q146:Q151)</f>
        <v>19.303946</v>
      </c>
      <c r="R152" s="44">
        <f>SUM(R146:R151)</f>
        <v>17.98940468</v>
      </c>
      <c r="S152" s="44">
        <f>SUM(S146:S151)</f>
        <v>15.392751870000001</v>
      </c>
      <c r="T152" s="45">
        <f t="shared" si="356"/>
        <v>0.85565654582850825</v>
      </c>
      <c r="U152" s="46">
        <f>SUM(U146:U151)</f>
        <v>18.801431000000001</v>
      </c>
      <c r="V152" s="44">
        <f>SUM(V146:V151)</f>
        <v>19.301405039999999</v>
      </c>
      <c r="W152" s="44">
        <f>SUM(W146:W151)</f>
        <v>16.285560510000003</v>
      </c>
      <c r="X152" s="45">
        <f t="shared" si="357"/>
        <v>0.84375000038857295</v>
      </c>
      <c r="Y152" s="46">
        <f>SUM(Y146:Y151)</f>
        <v>20.132814</v>
      </c>
      <c r="Z152" s="44">
        <f>SUM(Z146:Z151)</f>
        <v>17.594814</v>
      </c>
      <c r="AA152" s="44">
        <f>SUM(AA146:AA151)</f>
        <v>14.80929873</v>
      </c>
      <c r="AB152" s="45">
        <f t="shared" si="358"/>
        <v>0.84168543810693308</v>
      </c>
      <c r="AC152" s="46">
        <f>SUM(AC146:AC151)</f>
        <v>17.999416</v>
      </c>
      <c r="AD152" s="44">
        <f>SUM(AD146:AD151)</f>
        <v>17.214383000000002</v>
      </c>
      <c r="AE152" s="44">
        <f>SUM(AE146:AE151)</f>
        <v>14.266537</v>
      </c>
      <c r="AF152" s="45">
        <f t="shared" si="359"/>
        <v>0.82875680179765943</v>
      </c>
      <c r="AG152" s="46">
        <f>SUM(AG146:AG151)</f>
        <v>16.299212000000001</v>
      </c>
      <c r="AH152" s="44">
        <f>SUM(AH146:AH151)</f>
        <v>20.730954000000001</v>
      </c>
      <c r="AI152" s="44">
        <f>SUM(AI146:AI151)</f>
        <v>19.274715999999998</v>
      </c>
      <c r="AJ152" s="47">
        <f t="shared" si="360"/>
        <v>0.92975537932311259</v>
      </c>
      <c r="AK152" s="90">
        <f t="shared" si="343"/>
        <v>-0.20907272675792646</v>
      </c>
      <c r="AL152" s="98">
        <f t="shared" si="344"/>
        <v>-0.15579333954142727</v>
      </c>
      <c r="AM152" s="82">
        <f t="shared" si="345"/>
        <v>-0.21763501558751713</v>
      </c>
      <c r="AN152" s="90">
        <f t="shared" si="346"/>
        <v>-0.14376888533090135</v>
      </c>
      <c r="AO152" s="98">
        <f t="shared" si="347"/>
        <v>-0.10469719622163587</v>
      </c>
      <c r="AP152" s="82">
        <f t="shared" si="348"/>
        <v>-0.16252867699620707</v>
      </c>
      <c r="AQ152" s="90">
        <f t="shared" si="349"/>
        <v>4.288967654592476E-3</v>
      </c>
      <c r="AR152" s="98">
        <f t="shared" si="350"/>
        <v>-3.6941401442752014E-2</v>
      </c>
      <c r="AS152" s="82">
        <f t="shared" si="351"/>
        <v>2.5868600583113143E-2</v>
      </c>
      <c r="AT152" s="90">
        <f t="shared" si="362"/>
        <v>2.6727486859909701E-2</v>
      </c>
      <c r="AU152" s="98">
        <f t="shared" si="362"/>
        <v>-6.7974344731952172E-2</v>
      </c>
      <c r="AV152" s="82">
        <f t="shared" si="362"/>
        <v>-5.4822100808368295E-2</v>
      </c>
      <c r="AW152" s="216">
        <f t="shared" si="363"/>
        <v>-6.6130000505642134E-2</v>
      </c>
      <c r="AX152" s="47">
        <f t="shared" si="363"/>
        <v>9.6993980158016982E-2</v>
      </c>
      <c r="AY152" s="45">
        <f t="shared" si="363"/>
        <v>9.9684786357200003E-2</v>
      </c>
      <c r="AZ152" s="90">
        <f t="shared" si="364"/>
        <v>0.11852595661992588</v>
      </c>
      <c r="BA152" s="47">
        <f t="shared" si="364"/>
        <v>2.2099601246236819E-2</v>
      </c>
      <c r="BB152" s="45">
        <f t="shared" si="364"/>
        <v>3.8044392272630741E-2</v>
      </c>
      <c r="BC152" s="107">
        <f t="shared" si="365"/>
        <v>0.10431203668005541</v>
      </c>
      <c r="BD152" s="47">
        <f t="shared" si="365"/>
        <v>-0.16962900018976448</v>
      </c>
      <c r="BE152" s="45">
        <f t="shared" si="365"/>
        <v>-0.25983153266694042</v>
      </c>
    </row>
    <row r="153" spans="3:57" x14ac:dyDescent="0.35">
      <c r="C153" s="20"/>
      <c r="D153" s="58" t="s">
        <v>18</v>
      </c>
      <c r="E153" s="9">
        <v>0</v>
      </c>
      <c r="F153" s="7">
        <v>0</v>
      </c>
      <c r="G153" s="7">
        <v>0</v>
      </c>
      <c r="H153" s="17">
        <v>0</v>
      </c>
      <c r="I153" s="9">
        <v>0</v>
      </c>
      <c r="J153" s="7">
        <v>0</v>
      </c>
      <c r="K153" s="7">
        <v>0</v>
      </c>
      <c r="L153" s="17">
        <v>0</v>
      </c>
      <c r="M153" s="7">
        <v>0</v>
      </c>
      <c r="N153" s="7">
        <v>0</v>
      </c>
      <c r="O153" s="7">
        <v>0</v>
      </c>
      <c r="P153" s="17">
        <v>0</v>
      </c>
      <c r="Q153" s="9">
        <v>0</v>
      </c>
      <c r="R153" s="7">
        <v>0</v>
      </c>
      <c r="S153" s="7">
        <v>0</v>
      </c>
      <c r="T153" s="17">
        <v>0</v>
      </c>
      <c r="U153" s="9">
        <v>0</v>
      </c>
      <c r="V153" s="7">
        <v>0</v>
      </c>
      <c r="W153" s="7">
        <v>0</v>
      </c>
      <c r="X153" s="17">
        <v>0</v>
      </c>
      <c r="Y153" s="9">
        <v>0</v>
      </c>
      <c r="Z153" s="7">
        <v>0</v>
      </c>
      <c r="AA153" s="7">
        <v>0</v>
      </c>
      <c r="AB153" s="17">
        <v>0</v>
      </c>
      <c r="AC153" s="9">
        <v>0</v>
      </c>
      <c r="AD153" s="7">
        <v>0</v>
      </c>
      <c r="AE153" s="7">
        <v>0</v>
      </c>
      <c r="AF153" s="17">
        <v>0</v>
      </c>
      <c r="AG153" s="9">
        <v>0</v>
      </c>
      <c r="AH153" s="7">
        <v>0</v>
      </c>
      <c r="AI153" s="7">
        <v>0</v>
      </c>
      <c r="AJ153" s="18">
        <v>0</v>
      </c>
      <c r="AK153" s="150">
        <v>0</v>
      </c>
      <c r="AL153" s="16">
        <v>0</v>
      </c>
      <c r="AM153" s="211">
        <v>0</v>
      </c>
      <c r="AN153" s="150">
        <v>0</v>
      </c>
      <c r="AO153" s="16">
        <v>0</v>
      </c>
      <c r="AP153" s="211">
        <v>0</v>
      </c>
      <c r="AQ153" s="150">
        <v>0</v>
      </c>
      <c r="AR153" s="16">
        <v>0</v>
      </c>
      <c r="AS153" s="211">
        <v>0</v>
      </c>
      <c r="AT153" s="150">
        <v>0</v>
      </c>
      <c r="AU153" s="16">
        <v>0</v>
      </c>
      <c r="AV153" s="211">
        <v>0</v>
      </c>
      <c r="AW153" s="150">
        <v>0</v>
      </c>
      <c r="AX153" s="18">
        <v>0</v>
      </c>
      <c r="AY153" s="17">
        <v>0</v>
      </c>
      <c r="AZ153" s="9">
        <v>0</v>
      </c>
      <c r="BA153" s="18">
        <v>0</v>
      </c>
      <c r="BB153" s="17">
        <v>0</v>
      </c>
      <c r="BC153" s="7">
        <v>0</v>
      </c>
      <c r="BD153" s="16">
        <v>0</v>
      </c>
      <c r="BE153" s="17">
        <v>0</v>
      </c>
    </row>
    <row r="154" spans="3:57" x14ac:dyDescent="0.35">
      <c r="C154" s="19"/>
      <c r="D154" s="58" t="s">
        <v>19</v>
      </c>
      <c r="E154" s="9">
        <v>0</v>
      </c>
      <c r="F154" s="7">
        <v>0</v>
      </c>
      <c r="G154" s="7">
        <v>0</v>
      </c>
      <c r="H154" s="17">
        <v>0</v>
      </c>
      <c r="I154" s="9">
        <v>0</v>
      </c>
      <c r="J154" s="7">
        <v>0</v>
      </c>
      <c r="K154" s="7">
        <v>0</v>
      </c>
      <c r="L154" s="17">
        <v>0</v>
      </c>
      <c r="M154" s="7">
        <v>0</v>
      </c>
      <c r="N154" s="7">
        <v>0</v>
      </c>
      <c r="O154" s="7">
        <v>0</v>
      </c>
      <c r="P154" s="17">
        <v>0</v>
      </c>
      <c r="Q154" s="9">
        <v>0</v>
      </c>
      <c r="R154" s="7">
        <v>0</v>
      </c>
      <c r="S154" s="7">
        <v>0</v>
      </c>
      <c r="T154" s="17">
        <v>0</v>
      </c>
      <c r="U154" s="9">
        <v>0</v>
      </c>
      <c r="V154" s="7">
        <v>0</v>
      </c>
      <c r="W154" s="7">
        <v>0</v>
      </c>
      <c r="X154" s="17">
        <v>0</v>
      </c>
      <c r="Y154" s="9">
        <v>0</v>
      </c>
      <c r="Z154" s="7">
        <v>0</v>
      </c>
      <c r="AA154" s="7">
        <v>0</v>
      </c>
      <c r="AB154" s="17">
        <v>0</v>
      </c>
      <c r="AC154" s="9">
        <v>0</v>
      </c>
      <c r="AD154" s="7">
        <v>0</v>
      </c>
      <c r="AE154" s="7">
        <v>0</v>
      </c>
      <c r="AF154" s="17">
        <v>0</v>
      </c>
      <c r="AG154" s="9">
        <v>0</v>
      </c>
      <c r="AH154" s="7">
        <v>0</v>
      </c>
      <c r="AI154" s="7">
        <v>0</v>
      </c>
      <c r="AJ154" s="18">
        <v>0</v>
      </c>
      <c r="AK154" s="150">
        <v>0</v>
      </c>
      <c r="AL154" s="16">
        <v>0</v>
      </c>
      <c r="AM154" s="211">
        <v>0</v>
      </c>
      <c r="AN154" s="150">
        <v>0</v>
      </c>
      <c r="AO154" s="16">
        <v>0</v>
      </c>
      <c r="AP154" s="211">
        <v>0</v>
      </c>
      <c r="AQ154" s="150">
        <v>0</v>
      </c>
      <c r="AR154" s="16">
        <v>0</v>
      </c>
      <c r="AS154" s="211">
        <v>0</v>
      </c>
      <c r="AT154" s="150">
        <v>0</v>
      </c>
      <c r="AU154" s="16">
        <v>0</v>
      </c>
      <c r="AV154" s="211">
        <v>0</v>
      </c>
      <c r="AW154" s="150">
        <v>0</v>
      </c>
      <c r="AX154" s="18">
        <v>0</v>
      </c>
      <c r="AY154" s="17">
        <v>0</v>
      </c>
      <c r="AZ154" s="9">
        <v>0</v>
      </c>
      <c r="BA154" s="18">
        <v>0</v>
      </c>
      <c r="BB154" s="17">
        <v>0</v>
      </c>
      <c r="BC154" s="7">
        <v>0</v>
      </c>
      <c r="BD154" s="16">
        <v>0</v>
      </c>
      <c r="BE154" s="17">
        <v>0</v>
      </c>
    </row>
    <row r="155" spans="3:57" x14ac:dyDescent="0.35">
      <c r="C155" s="19"/>
      <c r="D155" s="59" t="s">
        <v>20</v>
      </c>
      <c r="E155" s="46">
        <f>SUM(E153:E154)</f>
        <v>0</v>
      </c>
      <c r="F155" s="44">
        <f>SUM(F153:F154)</f>
        <v>0</v>
      </c>
      <c r="G155" s="44">
        <f>SUM(G153:G154)</f>
        <v>0</v>
      </c>
      <c r="H155" s="60">
        <v>0</v>
      </c>
      <c r="I155" s="46">
        <f>SUM(I153:I154)</f>
        <v>0</v>
      </c>
      <c r="J155" s="44">
        <f>SUM(J153:J154)</f>
        <v>0</v>
      </c>
      <c r="K155" s="44">
        <f>SUM(K153:K154)</f>
        <v>0</v>
      </c>
      <c r="L155" s="60">
        <v>0</v>
      </c>
      <c r="M155" s="44">
        <f>SUM(M153:M154)</f>
        <v>0</v>
      </c>
      <c r="N155" s="44">
        <f>SUM(N153:N154)</f>
        <v>0</v>
      </c>
      <c r="O155" s="44">
        <f>SUM(O153:O154)</f>
        <v>0</v>
      </c>
      <c r="P155" s="60">
        <v>0</v>
      </c>
      <c r="Q155" s="46">
        <f>SUM(Q153:Q154)</f>
        <v>0</v>
      </c>
      <c r="R155" s="44">
        <f>SUM(R153:R154)</f>
        <v>0</v>
      </c>
      <c r="S155" s="44">
        <f>SUM(S153:S154)</f>
        <v>0</v>
      </c>
      <c r="T155" s="60">
        <v>0</v>
      </c>
      <c r="U155" s="46">
        <f>SUM(U153:U154)</f>
        <v>0</v>
      </c>
      <c r="V155" s="44">
        <f>SUM(V153:V154)</f>
        <v>0</v>
      </c>
      <c r="W155" s="44">
        <f>SUM(W153:W154)</f>
        <v>0</v>
      </c>
      <c r="X155" s="60">
        <v>0</v>
      </c>
      <c r="Y155" s="46">
        <f>SUM(Y153:Y154)</f>
        <v>0</v>
      </c>
      <c r="Z155" s="44">
        <f>SUM(Z153:Z154)</f>
        <v>0</v>
      </c>
      <c r="AA155" s="44">
        <f>SUM(AA153:AA154)</f>
        <v>0</v>
      </c>
      <c r="AB155" s="60">
        <v>0</v>
      </c>
      <c r="AC155" s="46">
        <f>SUM(AC153:AC154)</f>
        <v>0</v>
      </c>
      <c r="AD155" s="44">
        <f>SUM(AD153:AD154)</f>
        <v>0</v>
      </c>
      <c r="AE155" s="44">
        <f>SUM(AE153:AE154)</f>
        <v>0</v>
      </c>
      <c r="AF155" s="60">
        <v>0</v>
      </c>
      <c r="AG155" s="46">
        <f>SUM(AG153:AG154)</f>
        <v>0</v>
      </c>
      <c r="AH155" s="44">
        <f>SUM(AH153:AH154)</f>
        <v>0</v>
      </c>
      <c r="AI155" s="44">
        <f>SUM(AI153:AI154)</f>
        <v>0</v>
      </c>
      <c r="AJ155" s="65">
        <v>0</v>
      </c>
      <c r="AK155" s="152">
        <v>0</v>
      </c>
      <c r="AL155" s="53">
        <v>0</v>
      </c>
      <c r="AM155" s="209">
        <v>0</v>
      </c>
      <c r="AN155" s="152">
        <v>0</v>
      </c>
      <c r="AO155" s="53">
        <v>0</v>
      </c>
      <c r="AP155" s="209">
        <v>0</v>
      </c>
      <c r="AQ155" s="152">
        <v>0</v>
      </c>
      <c r="AR155" s="53">
        <v>0</v>
      </c>
      <c r="AS155" s="209">
        <v>0</v>
      </c>
      <c r="AT155" s="152">
        <v>0</v>
      </c>
      <c r="AU155" s="53">
        <v>0</v>
      </c>
      <c r="AV155" s="209">
        <v>0</v>
      </c>
      <c r="AW155" s="152">
        <v>0</v>
      </c>
      <c r="AX155" s="53">
        <v>0</v>
      </c>
      <c r="AY155" s="51">
        <v>0</v>
      </c>
      <c r="AZ155" s="46">
        <v>0</v>
      </c>
      <c r="BA155" s="53">
        <v>0</v>
      </c>
      <c r="BB155" s="51">
        <v>0</v>
      </c>
      <c r="BC155" s="204">
        <v>0</v>
      </c>
      <c r="BD155" s="53">
        <v>0</v>
      </c>
      <c r="BE155" s="51">
        <v>0</v>
      </c>
    </row>
    <row r="156" spans="3:57" x14ac:dyDescent="0.35">
      <c r="C156" s="21"/>
      <c r="D156" s="259" t="s">
        <v>83</v>
      </c>
      <c r="E156" s="136">
        <f>E159</f>
        <v>57.594918130000003</v>
      </c>
      <c r="F156" s="129">
        <f>F159</f>
        <v>57.594918130000003</v>
      </c>
      <c r="G156" s="129">
        <f>G159</f>
        <v>57.184945939999999</v>
      </c>
      <c r="H156" s="130">
        <f t="shared" ref="H156:H157" si="366">G156/F156</f>
        <v>0.99288179924008857</v>
      </c>
      <c r="I156" s="136">
        <f>I159</f>
        <v>54.527911914867467</v>
      </c>
      <c r="J156" s="129">
        <f>J159</f>
        <v>54.784242754013341</v>
      </c>
      <c r="K156" s="129">
        <f>K159</f>
        <v>54.527911914867467</v>
      </c>
      <c r="L156" s="130">
        <f t="shared" ref="L156:L157" si="367">K156/J156</f>
        <v>0.99532108456263924</v>
      </c>
      <c r="M156" s="129">
        <f>M159</f>
        <v>46.006839739999997</v>
      </c>
      <c r="N156" s="129">
        <f>N159</f>
        <v>46.671569499999997</v>
      </c>
      <c r="O156" s="129">
        <f>O159</f>
        <v>46.537767680000002</v>
      </c>
      <c r="P156" s="130">
        <f t="shared" ref="P156:P157" si="368">O156/N156</f>
        <v>0.9971331193393872</v>
      </c>
      <c r="Q156" s="136">
        <f>Q159</f>
        <v>44.818418224750822</v>
      </c>
      <c r="R156" s="129">
        <f>R159</f>
        <v>44.818418224750822</v>
      </c>
      <c r="S156" s="129">
        <f>S159</f>
        <v>44.818418224750822</v>
      </c>
      <c r="T156" s="130">
        <f t="shared" ref="T156:T157" si="369">S156/R156</f>
        <v>1</v>
      </c>
      <c r="U156" s="129">
        <f>U159</f>
        <v>38.717302060000002</v>
      </c>
      <c r="V156" s="129">
        <f>V159</f>
        <v>38.604189760000004</v>
      </c>
      <c r="W156" s="129">
        <f>W159</f>
        <v>38.604189760000004</v>
      </c>
      <c r="X156" s="130">
        <f t="shared" ref="X156:X157" si="370">W156/V156</f>
        <v>1</v>
      </c>
      <c r="Y156" s="129">
        <f>Y159</f>
        <v>43.243603950000001</v>
      </c>
      <c r="Z156" s="129">
        <f>Z159</f>
        <v>43.243603950000001</v>
      </c>
      <c r="AA156" s="129">
        <f>AA159</f>
        <v>43.243603950000001</v>
      </c>
      <c r="AB156" s="130">
        <f t="shared" ref="AB156:AB157" si="371">AA156/Z156</f>
        <v>1</v>
      </c>
      <c r="AC156" s="129">
        <f>AC159</f>
        <v>40.032841333333337</v>
      </c>
      <c r="AD156" s="129">
        <f>AD159</f>
        <v>42.015681466666678</v>
      </c>
      <c r="AE156" s="129">
        <f>AE159</f>
        <v>42.015681466666678</v>
      </c>
      <c r="AF156" s="130">
        <f>AE156/AD156</f>
        <v>1</v>
      </c>
      <c r="AG156" s="129">
        <f>AG159</f>
        <v>39.632513000000003</v>
      </c>
      <c r="AH156" s="129">
        <f>AH159</f>
        <v>39.944037000000002</v>
      </c>
      <c r="AI156" s="129">
        <f>AI159</f>
        <v>39.944037000000002</v>
      </c>
      <c r="AJ156" s="131">
        <f t="shared" ref="AJ156:AJ157" si="372">AI156/AH156</f>
        <v>1</v>
      </c>
      <c r="AK156" s="132">
        <f t="shared" si="343"/>
        <v>5.6246537001470864E-2</v>
      </c>
      <c r="AL156" s="133">
        <f t="shared" si="344"/>
        <v>5.130444877383579E-2</v>
      </c>
      <c r="AM156" s="207">
        <f t="shared" si="345"/>
        <v>4.8727962099133132E-2</v>
      </c>
      <c r="AN156" s="132">
        <f t="shared" si="346"/>
        <v>0.18521316010886407</v>
      </c>
      <c r="AO156" s="133">
        <f t="shared" si="347"/>
        <v>0.1738247361493456</v>
      </c>
      <c r="AP156" s="207">
        <f t="shared" si="348"/>
        <v>0.17169160948605827</v>
      </c>
      <c r="AQ156" s="132">
        <f t="shared" si="349"/>
        <v>2.6516364528743522E-2</v>
      </c>
      <c r="AR156" s="133">
        <f t="shared" si="350"/>
        <v>4.1347984794023331E-2</v>
      </c>
      <c r="AS156" s="207">
        <f t="shared" si="351"/>
        <v>3.8362564395449258E-2</v>
      </c>
      <c r="AT156" s="132">
        <f t="shared" ref="AT156:AV157" si="373">(Q156-U156)/U156</f>
        <v>0.15758112885283052</v>
      </c>
      <c r="AU156" s="133">
        <f t="shared" si="373"/>
        <v>0.16097290225191394</v>
      </c>
      <c r="AV156" s="207">
        <f t="shared" si="373"/>
        <v>0.16097290225191394</v>
      </c>
      <c r="AW156" s="217">
        <f t="shared" ref="AW156:AY157" si="374">(U156-Y156)/Y156</f>
        <v>-0.10466985811898315</v>
      </c>
      <c r="AX156" s="131">
        <f t="shared" si="374"/>
        <v>-0.10728555823802924</v>
      </c>
      <c r="AY156" s="130">
        <f t="shared" si="374"/>
        <v>-0.10728555823802924</v>
      </c>
      <c r="AZ156" s="132">
        <f t="shared" ref="AZ156:BB157" si="375">(Y156-AC156)/AC156</f>
        <v>8.0203215902969707E-2</v>
      </c>
      <c r="BA156" s="131">
        <f t="shared" si="375"/>
        <v>2.9225337789832131E-2</v>
      </c>
      <c r="BB156" s="130">
        <f t="shared" si="375"/>
        <v>2.9225337789832131E-2</v>
      </c>
      <c r="BC156" s="168">
        <f t="shared" ref="BC156:BE157" si="376">(AC156-AG156)/AG156</f>
        <v>1.0101008062076059E-2</v>
      </c>
      <c r="BD156" s="131">
        <f t="shared" si="376"/>
        <v>5.186367283473816E-2</v>
      </c>
      <c r="BE156" s="130">
        <f t="shared" si="376"/>
        <v>5.186367283473816E-2</v>
      </c>
    </row>
    <row r="157" spans="3:57" x14ac:dyDescent="0.35">
      <c r="C157" s="19"/>
      <c r="D157" s="122" t="s">
        <v>14</v>
      </c>
      <c r="E157" s="30">
        <v>57.594918130000003</v>
      </c>
      <c r="F157" s="26">
        <v>57.594918130000003</v>
      </c>
      <c r="G157" s="26">
        <v>57.184945939999999</v>
      </c>
      <c r="H157" s="31">
        <f t="shared" si="366"/>
        <v>0.99288179924008857</v>
      </c>
      <c r="I157" s="30">
        <v>54.527911914867467</v>
      </c>
      <c r="J157" s="26">
        <v>54.784242754013341</v>
      </c>
      <c r="K157" s="26">
        <v>54.527911914867467</v>
      </c>
      <c r="L157" s="31">
        <f t="shared" si="367"/>
        <v>0.99532108456263924</v>
      </c>
      <c r="M157" s="26">
        <v>46.006839739999997</v>
      </c>
      <c r="N157" s="26">
        <v>46.671569499999997</v>
      </c>
      <c r="O157" s="26">
        <v>46.537767680000002</v>
      </c>
      <c r="P157" s="31">
        <f t="shared" si="368"/>
        <v>0.9971331193393872</v>
      </c>
      <c r="Q157" s="26">
        <v>44.818418224750822</v>
      </c>
      <c r="R157" s="26">
        <v>44.818418224750822</v>
      </c>
      <c r="S157" s="26">
        <v>44.818418224750822</v>
      </c>
      <c r="T157" s="31">
        <f t="shared" si="369"/>
        <v>1</v>
      </c>
      <c r="U157" s="26">
        <v>38.717302060000002</v>
      </c>
      <c r="V157" s="26">
        <v>38.604189760000004</v>
      </c>
      <c r="W157" s="26">
        <v>38.604189760000004</v>
      </c>
      <c r="X157" s="31">
        <f t="shared" si="370"/>
        <v>1</v>
      </c>
      <c r="Y157" s="26">
        <v>43.243603950000001</v>
      </c>
      <c r="Z157" s="26">
        <v>43.243603950000001</v>
      </c>
      <c r="AA157" s="26">
        <v>43.243603950000001</v>
      </c>
      <c r="AB157" s="31">
        <f t="shared" si="371"/>
        <v>1</v>
      </c>
      <c r="AC157" s="26">
        <v>40.032841333333337</v>
      </c>
      <c r="AD157" s="26">
        <v>42.015681466666678</v>
      </c>
      <c r="AE157" s="26">
        <v>42.015681466666678</v>
      </c>
      <c r="AF157" s="31">
        <f t="shared" ref="AF157" si="377">AE157/AD157</f>
        <v>1</v>
      </c>
      <c r="AG157" s="26">
        <v>39.632513000000003</v>
      </c>
      <c r="AH157" s="26">
        <v>39.944037000000002</v>
      </c>
      <c r="AI157" s="26">
        <v>39.944037000000002</v>
      </c>
      <c r="AJ157" s="15">
        <f t="shared" si="372"/>
        <v>1</v>
      </c>
      <c r="AK157" s="89">
        <f t="shared" si="343"/>
        <v>5.6246537001470864E-2</v>
      </c>
      <c r="AL157" s="36">
        <f t="shared" si="344"/>
        <v>5.130444877383579E-2</v>
      </c>
      <c r="AM157" s="83">
        <f t="shared" si="345"/>
        <v>4.8727962099133132E-2</v>
      </c>
      <c r="AN157" s="89">
        <f t="shared" si="346"/>
        <v>0.18521316010886407</v>
      </c>
      <c r="AO157" s="36">
        <f t="shared" si="347"/>
        <v>0.1738247361493456</v>
      </c>
      <c r="AP157" s="83">
        <f t="shared" si="348"/>
        <v>0.17169160948605827</v>
      </c>
      <c r="AQ157" s="89">
        <f t="shared" si="349"/>
        <v>2.6516364528743522E-2</v>
      </c>
      <c r="AR157" s="36">
        <f t="shared" si="350"/>
        <v>4.1347984794023331E-2</v>
      </c>
      <c r="AS157" s="83">
        <f t="shared" si="351"/>
        <v>3.8362564395449258E-2</v>
      </c>
      <c r="AT157" s="89">
        <f t="shared" si="373"/>
        <v>0.15758112885283052</v>
      </c>
      <c r="AU157" s="36">
        <f t="shared" si="373"/>
        <v>0.16097290225191394</v>
      </c>
      <c r="AV157" s="83">
        <f t="shared" si="373"/>
        <v>0.16097290225191394</v>
      </c>
      <c r="AW157" s="215">
        <f t="shared" si="374"/>
        <v>-0.10466985811898315</v>
      </c>
      <c r="AX157" s="34">
        <f t="shared" si="374"/>
        <v>-0.10728555823802924</v>
      </c>
      <c r="AY157" s="31">
        <f t="shared" si="374"/>
        <v>-0.10728555823802924</v>
      </c>
      <c r="AZ157" s="89">
        <f t="shared" si="375"/>
        <v>8.0203215902969707E-2</v>
      </c>
      <c r="BA157" s="34">
        <f t="shared" si="375"/>
        <v>2.9225337789832131E-2</v>
      </c>
      <c r="BB157" s="31">
        <f t="shared" si="375"/>
        <v>2.9225337789832131E-2</v>
      </c>
      <c r="BC157" s="108">
        <f t="shared" si="376"/>
        <v>1.0101008062076059E-2</v>
      </c>
      <c r="BD157" s="34">
        <f t="shared" si="376"/>
        <v>5.186367283473816E-2</v>
      </c>
      <c r="BE157" s="31">
        <f t="shared" si="376"/>
        <v>5.186367283473816E-2</v>
      </c>
    </row>
    <row r="158" spans="3:57" x14ac:dyDescent="0.35">
      <c r="C158" s="19"/>
      <c r="D158" s="122" t="s">
        <v>16</v>
      </c>
      <c r="E158" s="9">
        <v>0</v>
      </c>
      <c r="F158" s="7">
        <v>0</v>
      </c>
      <c r="G158" s="7">
        <v>0</v>
      </c>
      <c r="H158" s="17">
        <v>0</v>
      </c>
      <c r="I158" s="9">
        <v>0</v>
      </c>
      <c r="J158" s="7">
        <v>0</v>
      </c>
      <c r="K158" s="7">
        <v>0</v>
      </c>
      <c r="L158" s="17">
        <v>0</v>
      </c>
      <c r="M158" s="7">
        <v>0</v>
      </c>
      <c r="N158" s="7">
        <v>0</v>
      </c>
      <c r="O158" s="7">
        <v>0</v>
      </c>
      <c r="P158" s="17">
        <v>0</v>
      </c>
      <c r="Q158" s="9">
        <v>0</v>
      </c>
      <c r="R158" s="7">
        <v>0</v>
      </c>
      <c r="S158" s="7">
        <v>0</v>
      </c>
      <c r="T158" s="17">
        <v>0</v>
      </c>
      <c r="U158" s="9">
        <v>0</v>
      </c>
      <c r="V158" s="7">
        <v>0</v>
      </c>
      <c r="W158" s="7">
        <v>0</v>
      </c>
      <c r="X158" s="17">
        <v>0</v>
      </c>
      <c r="Y158" s="9">
        <v>0</v>
      </c>
      <c r="Z158" s="7">
        <v>0</v>
      </c>
      <c r="AA158" s="7">
        <v>0</v>
      </c>
      <c r="AB158" s="17">
        <v>0</v>
      </c>
      <c r="AC158" s="9">
        <v>0</v>
      </c>
      <c r="AD158" s="7">
        <v>0</v>
      </c>
      <c r="AE158" s="7">
        <v>0</v>
      </c>
      <c r="AF158" s="17">
        <v>0</v>
      </c>
      <c r="AG158" s="9">
        <v>0</v>
      </c>
      <c r="AH158" s="7">
        <v>0</v>
      </c>
      <c r="AI158" s="7">
        <v>0</v>
      </c>
      <c r="AJ158" s="18">
        <v>0</v>
      </c>
      <c r="AK158" s="150">
        <v>0</v>
      </c>
      <c r="AL158" s="16">
        <v>0</v>
      </c>
      <c r="AM158" s="211">
        <v>0</v>
      </c>
      <c r="AN158" s="150">
        <v>0</v>
      </c>
      <c r="AO158" s="16">
        <v>0</v>
      </c>
      <c r="AP158" s="211">
        <v>0</v>
      </c>
      <c r="AQ158" s="150">
        <v>0</v>
      </c>
      <c r="AR158" s="16">
        <v>0</v>
      </c>
      <c r="AS158" s="211">
        <v>0</v>
      </c>
      <c r="AT158" s="150">
        <v>0</v>
      </c>
      <c r="AU158" s="16">
        <v>0</v>
      </c>
      <c r="AV158" s="211">
        <v>0</v>
      </c>
      <c r="AW158" s="150">
        <v>0</v>
      </c>
      <c r="AX158" s="18">
        <v>0</v>
      </c>
      <c r="AY158" s="17">
        <v>0</v>
      </c>
      <c r="AZ158" s="9">
        <v>0</v>
      </c>
      <c r="BA158" s="18">
        <v>0</v>
      </c>
      <c r="BB158" s="17">
        <v>0</v>
      </c>
      <c r="BC158" s="7">
        <v>0</v>
      </c>
      <c r="BD158" s="16">
        <v>0</v>
      </c>
      <c r="BE158" s="17">
        <v>0</v>
      </c>
    </row>
    <row r="159" spans="3:57" ht="15" thickBot="1" x14ac:dyDescent="0.4">
      <c r="C159" s="19"/>
      <c r="D159" s="260" t="s">
        <v>17</v>
      </c>
      <c r="E159" s="264">
        <f>SUM(E157:E158)</f>
        <v>57.594918130000003</v>
      </c>
      <c r="F159" s="68">
        <f>SUM(F157:F158)</f>
        <v>57.594918130000003</v>
      </c>
      <c r="G159" s="68">
        <f>SUM(G157:G158)</f>
        <v>57.184945939999999</v>
      </c>
      <c r="H159" s="96">
        <f t="shared" ref="H159" si="378">G159/F159</f>
        <v>0.99288179924008857</v>
      </c>
      <c r="I159" s="264">
        <f>SUM(I157:I158)</f>
        <v>54.527911914867467</v>
      </c>
      <c r="J159" s="68">
        <f>SUM(J157:J158)</f>
        <v>54.784242754013341</v>
      </c>
      <c r="K159" s="68">
        <f>SUM(K157:K158)</f>
        <v>54.527911914867467</v>
      </c>
      <c r="L159" s="96">
        <f t="shared" ref="L159" si="379">K159/J159</f>
        <v>0.99532108456263924</v>
      </c>
      <c r="M159" s="68">
        <f>SUM(M157:M158)</f>
        <v>46.006839739999997</v>
      </c>
      <c r="N159" s="68">
        <f>SUM(N157:N158)</f>
        <v>46.671569499999997</v>
      </c>
      <c r="O159" s="68">
        <f>SUM(O157:O158)</f>
        <v>46.537767680000002</v>
      </c>
      <c r="P159" s="96">
        <f t="shared" ref="P159" si="380">O159/N159</f>
        <v>0.9971331193393872</v>
      </c>
      <c r="Q159" s="68">
        <f>SUM(Q157:Q158)</f>
        <v>44.818418224750822</v>
      </c>
      <c r="R159" s="68">
        <f>SUM(R157:R158)</f>
        <v>44.818418224750822</v>
      </c>
      <c r="S159" s="68">
        <f>SUM(S157:S158)</f>
        <v>44.818418224750822</v>
      </c>
      <c r="T159" s="96">
        <f t="shared" ref="T159" si="381">S159/R159</f>
        <v>1</v>
      </c>
      <c r="U159" s="68">
        <f>SUM(U157:U158)</f>
        <v>38.717302060000002</v>
      </c>
      <c r="V159" s="68">
        <f>SUM(V157:V158)</f>
        <v>38.604189760000004</v>
      </c>
      <c r="W159" s="68">
        <f>SUM(W157:W158)</f>
        <v>38.604189760000004</v>
      </c>
      <c r="X159" s="96">
        <f t="shared" ref="X159" si="382">W159/V159</f>
        <v>1</v>
      </c>
      <c r="Y159" s="68">
        <f>SUM(Y157:Y158)</f>
        <v>43.243603950000001</v>
      </c>
      <c r="Z159" s="68">
        <f>SUM(Z157:Z158)</f>
        <v>43.243603950000001</v>
      </c>
      <c r="AA159" s="68">
        <f>SUM(AA157:AA158)</f>
        <v>43.243603950000001</v>
      </c>
      <c r="AB159" s="96">
        <f t="shared" ref="AB159" si="383">AA159/Z159</f>
        <v>1</v>
      </c>
      <c r="AC159" s="68">
        <f>SUM(AC157:AC158)</f>
        <v>40.032841333333337</v>
      </c>
      <c r="AD159" s="68">
        <f>SUM(AD157:AD158)</f>
        <v>42.015681466666678</v>
      </c>
      <c r="AE159" s="68">
        <f>SUM(AE157:AE158)</f>
        <v>42.015681466666678</v>
      </c>
      <c r="AF159" s="96">
        <f t="shared" ref="AF159" si="384">AE159/AD159</f>
        <v>1</v>
      </c>
      <c r="AG159" s="68">
        <f>SUM(AG157:AG158)</f>
        <v>39.632513000000003</v>
      </c>
      <c r="AH159" s="68">
        <f>SUM(AH157:AH158)</f>
        <v>39.944037000000002</v>
      </c>
      <c r="AI159" s="68">
        <f>SUM(AI157:AI158)</f>
        <v>39.944037000000002</v>
      </c>
      <c r="AJ159" s="95">
        <f t="shared" ref="AJ159" si="385">AI159/AH159</f>
        <v>1</v>
      </c>
      <c r="AK159" s="93">
        <f t="shared" si="343"/>
        <v>5.6246537001470864E-2</v>
      </c>
      <c r="AL159" s="94">
        <f t="shared" si="344"/>
        <v>5.130444877383579E-2</v>
      </c>
      <c r="AM159" s="210">
        <f t="shared" si="345"/>
        <v>4.8727962099133132E-2</v>
      </c>
      <c r="AN159" s="93">
        <f t="shared" si="346"/>
        <v>0.18521316010886407</v>
      </c>
      <c r="AO159" s="94">
        <f t="shared" si="347"/>
        <v>0.1738247361493456</v>
      </c>
      <c r="AP159" s="210">
        <f t="shared" si="348"/>
        <v>0.17169160948605827</v>
      </c>
      <c r="AQ159" s="93">
        <f t="shared" si="349"/>
        <v>2.6516364528743522E-2</v>
      </c>
      <c r="AR159" s="94">
        <f t="shared" si="350"/>
        <v>4.1347984794023331E-2</v>
      </c>
      <c r="AS159" s="210">
        <f t="shared" si="351"/>
        <v>3.8362564395449258E-2</v>
      </c>
      <c r="AT159" s="93">
        <f t="shared" ref="AT159:AV162" si="386">(Q159-U159)/U159</f>
        <v>0.15758112885283052</v>
      </c>
      <c r="AU159" s="94">
        <f t="shared" si="386"/>
        <v>0.16097290225191394</v>
      </c>
      <c r="AV159" s="210">
        <f t="shared" si="386"/>
        <v>0.16097290225191394</v>
      </c>
      <c r="AW159" s="218">
        <f t="shared" ref="AW159:AY162" si="387">(U159-Y159)/Y159</f>
        <v>-0.10466985811898315</v>
      </c>
      <c r="AX159" s="95">
        <f t="shared" si="387"/>
        <v>-0.10728555823802924</v>
      </c>
      <c r="AY159" s="96">
        <f t="shared" si="387"/>
        <v>-0.10728555823802924</v>
      </c>
      <c r="AZ159" s="93">
        <f t="shared" ref="AZ159:BB162" si="388">(Y159-AC159)/AC159</f>
        <v>8.0203215902969707E-2</v>
      </c>
      <c r="BA159" s="95">
        <f t="shared" si="388"/>
        <v>2.9225337789832131E-2</v>
      </c>
      <c r="BB159" s="96">
        <f t="shared" si="388"/>
        <v>2.9225337789832131E-2</v>
      </c>
      <c r="BC159" s="169">
        <f t="shared" ref="BC159:BE162" si="389">(AC159-AG159)/AG159</f>
        <v>1.0101008062076059E-2</v>
      </c>
      <c r="BD159" s="95">
        <f t="shared" si="389"/>
        <v>5.186367283473816E-2</v>
      </c>
      <c r="BE159" s="96">
        <f t="shared" si="389"/>
        <v>5.186367283473816E-2</v>
      </c>
    </row>
    <row r="160" spans="3:57" x14ac:dyDescent="0.35">
      <c r="C160" s="37" t="s">
        <v>48</v>
      </c>
      <c r="D160" s="258" t="s">
        <v>21</v>
      </c>
      <c r="E160" s="56">
        <f>E167+E170</f>
        <v>82.577449290000004</v>
      </c>
      <c r="F160" s="54">
        <f>F167+F170</f>
        <v>94.985555869999985</v>
      </c>
      <c r="G160" s="54">
        <f>G167+G170</f>
        <v>82.719503419999995</v>
      </c>
      <c r="H160" s="55">
        <f>G160/F160</f>
        <v>0.87086402413870512</v>
      </c>
      <c r="I160" s="56">
        <f>I167+I170</f>
        <v>87.708491650287925</v>
      </c>
      <c r="J160" s="54">
        <f>J167+J170</f>
        <v>98.575820679981007</v>
      </c>
      <c r="K160" s="54">
        <f>K167+K170</f>
        <v>77.574102137094059</v>
      </c>
      <c r="L160" s="55">
        <f>K160/J160</f>
        <v>0.78694858031091164</v>
      </c>
      <c r="M160" s="54">
        <f>M167+M170</f>
        <v>61.721255339999999</v>
      </c>
      <c r="N160" s="54">
        <f>N167+N170</f>
        <v>77.139494386199999</v>
      </c>
      <c r="O160" s="54">
        <f>O167+O170</f>
        <v>57.772922439999995</v>
      </c>
      <c r="P160" s="55">
        <f>O160/N160</f>
        <v>0.74894090115186673</v>
      </c>
      <c r="Q160" s="56">
        <f>Q167+Q170</f>
        <v>56.036679097214908</v>
      </c>
      <c r="R160" s="54">
        <f>R167+R170</f>
        <v>60.455935863601802</v>
      </c>
      <c r="S160" s="54">
        <f>S167+S170</f>
        <v>49.431091715678896</v>
      </c>
      <c r="T160" s="55">
        <f>S160/R160</f>
        <v>0.81763835113235683</v>
      </c>
      <c r="U160" s="56">
        <f>U167+U170</f>
        <v>60.655417111999995</v>
      </c>
      <c r="V160" s="54">
        <f>V167+V170</f>
        <v>63.652808261999994</v>
      </c>
      <c r="W160" s="54">
        <f>W167+W170</f>
        <v>57.13764282292</v>
      </c>
      <c r="X160" s="55">
        <f>W160/V160</f>
        <v>0.89764527886557566</v>
      </c>
      <c r="Y160" s="56">
        <f>Y167+Y170</f>
        <v>52.09702815</v>
      </c>
      <c r="Z160" s="54">
        <f>Z167+Z170</f>
        <v>55.7806977531</v>
      </c>
      <c r="AA160" s="54">
        <f>AA167+AA170</f>
        <v>48.137510546499996</v>
      </c>
      <c r="AB160" s="55">
        <f>AA160/Z160</f>
        <v>0.86297792041916088</v>
      </c>
      <c r="AC160" s="56">
        <f>AC167+AC170</f>
        <v>48.054337059999995</v>
      </c>
      <c r="AD160" s="54">
        <f>AD167+AD170</f>
        <v>52.269723498099999</v>
      </c>
      <c r="AE160" s="54">
        <f>AE167+AE170</f>
        <v>46.302041053099998</v>
      </c>
      <c r="AF160" s="55">
        <f>AE160/AD160</f>
        <v>0.88582907952025181</v>
      </c>
      <c r="AG160" s="56">
        <f>AG167+AG170</f>
        <v>37.886727710000002</v>
      </c>
      <c r="AH160" s="54">
        <f>AH167+AH170</f>
        <v>38.551036766800003</v>
      </c>
      <c r="AI160" s="54">
        <f>AI167+AI170</f>
        <v>36.8409111868</v>
      </c>
      <c r="AJ160" s="57">
        <f>AI160/AH160</f>
        <v>0.9556399587812705</v>
      </c>
      <c r="AK160" s="88">
        <f t="shared" si="343"/>
        <v>-5.8501089959983106E-2</v>
      </c>
      <c r="AL160" s="97">
        <f t="shared" si="344"/>
        <v>-3.6421353484203264E-2</v>
      </c>
      <c r="AM160" s="81">
        <f t="shared" si="345"/>
        <v>6.6328853846257155E-2</v>
      </c>
      <c r="AN160" s="88">
        <f t="shared" si="346"/>
        <v>0.42104192740626661</v>
      </c>
      <c r="AO160" s="97">
        <f t="shared" si="347"/>
        <v>0.27789041741004589</v>
      </c>
      <c r="AP160" s="81">
        <f t="shared" si="348"/>
        <v>0.34274152770544986</v>
      </c>
      <c r="AQ160" s="88">
        <f t="shared" si="349"/>
        <v>0.10144384596601874</v>
      </c>
      <c r="AR160" s="97">
        <f t="shared" si="350"/>
        <v>0.27596229029088154</v>
      </c>
      <c r="AS160" s="81">
        <f t="shared" si="351"/>
        <v>0.16875675682629479</v>
      </c>
      <c r="AT160" s="88">
        <f t="shared" si="386"/>
        <v>-7.6147164337467266E-2</v>
      </c>
      <c r="AU160" s="97">
        <f t="shared" si="386"/>
        <v>-5.0223587704718575E-2</v>
      </c>
      <c r="AV160" s="81">
        <f t="shared" si="386"/>
        <v>-0.13487695197936525</v>
      </c>
      <c r="AW160" s="214">
        <f t="shared" si="387"/>
        <v>0.16427787276768099</v>
      </c>
      <c r="AX160" s="57">
        <f t="shared" si="387"/>
        <v>0.14112606736731798</v>
      </c>
      <c r="AY160" s="55">
        <f t="shared" si="387"/>
        <v>0.18696713174907609</v>
      </c>
      <c r="AZ160" s="88">
        <f t="shared" si="388"/>
        <v>8.412749685740864E-2</v>
      </c>
      <c r="BA160" s="57">
        <f t="shared" si="388"/>
        <v>6.7170323851581587E-2</v>
      </c>
      <c r="BB160" s="55">
        <f t="shared" si="388"/>
        <v>3.9641222107143166E-2</v>
      </c>
      <c r="BC160" s="106">
        <f t="shared" si="389"/>
        <v>0.26836863367633373</v>
      </c>
      <c r="BD160" s="57">
        <f t="shared" si="389"/>
        <v>0.35585778961759268</v>
      </c>
      <c r="BE160" s="55">
        <f t="shared" si="389"/>
        <v>0.25681041976209035</v>
      </c>
    </row>
    <row r="161" spans="1:57" x14ac:dyDescent="0.35">
      <c r="C161" s="19"/>
      <c r="D161" s="122" t="s">
        <v>11</v>
      </c>
      <c r="E161" s="9">
        <v>0.81289900000000004</v>
      </c>
      <c r="F161" s="7">
        <v>0.81289900000000004</v>
      </c>
      <c r="G161" s="7">
        <v>0.87995171000000005</v>
      </c>
      <c r="H161" s="12">
        <f t="shared" ref="H161:H162" si="390">G161/F161</f>
        <v>1.0824859053830795</v>
      </c>
      <c r="I161" s="9">
        <v>0.82718100000000006</v>
      </c>
      <c r="J161" s="7">
        <v>0.82718100000000006</v>
      </c>
      <c r="K161" s="7">
        <v>0.74927597999999984</v>
      </c>
      <c r="L161" s="12">
        <f t="shared" ref="L161:L162" si="391">K161/J161</f>
        <v>0.90581865395844419</v>
      </c>
      <c r="M161" s="7">
        <v>0.56999100000000003</v>
      </c>
      <c r="N161" s="7">
        <v>0.56999100000000003</v>
      </c>
      <c r="O161" s="7">
        <v>0.67442882999999998</v>
      </c>
      <c r="P161" s="12">
        <f t="shared" ref="P161:P162" si="392">O161/N161</f>
        <v>1.1832271562182559</v>
      </c>
      <c r="Q161" s="9">
        <v>0.45961299999999999</v>
      </c>
      <c r="R161" s="7">
        <v>0.45961299999999999</v>
      </c>
      <c r="S161" s="7">
        <v>0.44500752000000005</v>
      </c>
      <c r="T161" s="12">
        <f t="shared" ref="T161:T162" si="393">S161/R161</f>
        <v>0.96822222173872374</v>
      </c>
      <c r="U161" s="9">
        <v>0.45407199999999998</v>
      </c>
      <c r="V161" s="7">
        <v>0.45407199999999998</v>
      </c>
      <c r="W161" s="7">
        <v>0.45602579000000004</v>
      </c>
      <c r="X161" s="12">
        <f t="shared" ref="X161:X162" si="394">W161/V161</f>
        <v>1.0043028198171216</v>
      </c>
      <c r="Y161" s="9">
        <v>0.41594100000000001</v>
      </c>
      <c r="Z161" s="7">
        <v>0.38860899999999998</v>
      </c>
      <c r="AA161" s="7">
        <v>0.38137669000000002</v>
      </c>
      <c r="AB161" s="12">
        <f t="shared" ref="AB161:AB167" si="395">AA161/Z161</f>
        <v>0.98138923699656988</v>
      </c>
      <c r="AC161" s="9">
        <v>0.39679799999999998</v>
      </c>
      <c r="AD161" s="7">
        <v>0.39679799999999998</v>
      </c>
      <c r="AE161" s="7">
        <v>0.39676230000000001</v>
      </c>
      <c r="AF161" s="12">
        <f t="shared" ref="AF161:AF167" si="396">AE161/AD161</f>
        <v>0.99991002978845667</v>
      </c>
      <c r="AG161" s="9">
        <v>0.45936500000000002</v>
      </c>
      <c r="AH161" s="7">
        <v>0.45936500000000002</v>
      </c>
      <c r="AI161" s="7">
        <v>0.45430586000000001</v>
      </c>
      <c r="AJ161" s="15">
        <f t="shared" ref="AJ161:AJ167" si="397">AI161/AH161</f>
        <v>0.98898666637641086</v>
      </c>
      <c r="AK161" s="92">
        <f t="shared" si="343"/>
        <v>-1.7265870468494822E-2</v>
      </c>
      <c r="AL161" s="87">
        <f t="shared" si="344"/>
        <v>-1.7265870468494822E-2</v>
      </c>
      <c r="AM161" s="102">
        <f t="shared" si="345"/>
        <v>0.17440266802627283</v>
      </c>
      <c r="AN161" s="92">
        <f t="shared" si="346"/>
        <v>0.45121765080501275</v>
      </c>
      <c r="AO161" s="87">
        <f t="shared" si="347"/>
        <v>0.45121765080501275</v>
      </c>
      <c r="AP161" s="102">
        <f t="shared" si="348"/>
        <v>0.11097857427002322</v>
      </c>
      <c r="AQ161" s="92">
        <f t="shared" si="349"/>
        <v>0.24015421669970177</v>
      </c>
      <c r="AR161" s="87">
        <f t="shared" si="350"/>
        <v>0.24015421669970177</v>
      </c>
      <c r="AS161" s="102">
        <f t="shared" si="351"/>
        <v>0.51554479349023119</v>
      </c>
      <c r="AT161" s="92">
        <f t="shared" si="386"/>
        <v>1.2202910551630619E-2</v>
      </c>
      <c r="AU161" s="87">
        <f t="shared" si="386"/>
        <v>1.2202910551630619E-2</v>
      </c>
      <c r="AV161" s="102">
        <f t="shared" si="386"/>
        <v>-2.4161506304281596E-2</v>
      </c>
      <c r="AW161" s="124">
        <f t="shared" si="387"/>
        <v>9.1674059542098452E-2</v>
      </c>
      <c r="AX161" s="15">
        <f t="shared" si="387"/>
        <v>0.16845466780234117</v>
      </c>
      <c r="AY161" s="12">
        <f t="shared" si="387"/>
        <v>0.19573587468075204</v>
      </c>
      <c r="AZ161" s="92">
        <f t="shared" si="388"/>
        <v>4.8243690744409047E-2</v>
      </c>
      <c r="BA161" s="15">
        <f t="shared" si="388"/>
        <v>-2.0637704827141272E-2</v>
      </c>
      <c r="BB161" s="12">
        <f t="shared" si="388"/>
        <v>-3.8777903041695226E-2</v>
      </c>
      <c r="BC161" s="14">
        <f t="shared" si="389"/>
        <v>-0.13620323707726978</v>
      </c>
      <c r="BD161" s="15">
        <f t="shared" si="389"/>
        <v>-0.13620323707726978</v>
      </c>
      <c r="BE161" s="12">
        <f t="shared" si="389"/>
        <v>-0.12666259686810993</v>
      </c>
    </row>
    <row r="162" spans="1:57" x14ac:dyDescent="0.35">
      <c r="C162" s="19"/>
      <c r="D162" s="122" t="s">
        <v>12</v>
      </c>
      <c r="E162" s="9">
        <v>0.3105</v>
      </c>
      <c r="F162" s="7">
        <v>0.26550000000000001</v>
      </c>
      <c r="G162" s="7">
        <v>0.13765857000000001</v>
      </c>
      <c r="H162" s="12">
        <f t="shared" si="390"/>
        <v>0.51848802259887006</v>
      </c>
      <c r="I162" s="9">
        <v>0.16800000000000001</v>
      </c>
      <c r="J162" s="7">
        <v>0.18190139000000002</v>
      </c>
      <c r="K162" s="7">
        <v>8.121391E-2</v>
      </c>
      <c r="L162" s="12">
        <f t="shared" si="391"/>
        <v>0.44647217923953186</v>
      </c>
      <c r="M162" s="7">
        <v>0.156</v>
      </c>
      <c r="N162" s="7">
        <v>0.14899999999999999</v>
      </c>
      <c r="O162" s="7">
        <v>6.7061830000000003E-2</v>
      </c>
      <c r="P162" s="12">
        <f t="shared" si="392"/>
        <v>0.45007939597315438</v>
      </c>
      <c r="Q162" s="9">
        <v>0.10100000000000001</v>
      </c>
      <c r="R162" s="7">
        <v>0.09</v>
      </c>
      <c r="S162" s="7">
        <v>6.4421889999999996E-2</v>
      </c>
      <c r="T162" s="12">
        <f t="shared" si="393"/>
        <v>0.71579877777777778</v>
      </c>
      <c r="U162" s="9">
        <v>0.10100000000000001</v>
      </c>
      <c r="V162" s="7">
        <v>0.10100000000000001</v>
      </c>
      <c r="W162" s="7">
        <v>5.9240680000000011E-2</v>
      </c>
      <c r="X162" s="12">
        <f t="shared" si="394"/>
        <v>0.58654138613861395</v>
      </c>
      <c r="Y162" s="9">
        <v>7.0999999999999994E-2</v>
      </c>
      <c r="Z162" s="7">
        <v>7.0999999999999994E-2</v>
      </c>
      <c r="AA162" s="7">
        <v>5.3246119999999994E-2</v>
      </c>
      <c r="AB162" s="12">
        <f t="shared" si="395"/>
        <v>0.74994535211267599</v>
      </c>
      <c r="AC162" s="9">
        <v>0.06</v>
      </c>
      <c r="AD162" s="7">
        <v>5.5065999999999997E-2</v>
      </c>
      <c r="AE162" s="7">
        <v>5.5047150000000003E-2</v>
      </c>
      <c r="AF162" s="12">
        <f t="shared" si="396"/>
        <v>0.99965768350706441</v>
      </c>
      <c r="AG162" s="9">
        <v>7.4999999999999997E-2</v>
      </c>
      <c r="AH162" s="7">
        <v>0.129</v>
      </c>
      <c r="AI162" s="7">
        <v>5.1536080000000005E-2</v>
      </c>
      <c r="AJ162" s="15">
        <f t="shared" si="397"/>
        <v>0.39950449612403105</v>
      </c>
      <c r="AK162" s="92">
        <f t="shared" si="343"/>
        <v>0.84821428571428559</v>
      </c>
      <c r="AL162" s="87">
        <f t="shared" si="344"/>
        <v>0.45958202958207178</v>
      </c>
      <c r="AM162" s="102">
        <f t="shared" si="345"/>
        <v>0.69501222142857066</v>
      </c>
      <c r="AN162" s="92">
        <f t="shared" si="346"/>
        <v>7.6923076923076997E-2</v>
      </c>
      <c r="AO162" s="87">
        <f t="shared" si="347"/>
        <v>0.22081469798657741</v>
      </c>
      <c r="AP162" s="102">
        <f t="shared" si="348"/>
        <v>0.21103032828063292</v>
      </c>
      <c r="AQ162" s="92">
        <f t="shared" si="349"/>
        <v>0.54455445544554448</v>
      </c>
      <c r="AR162" s="87">
        <f t="shared" si="350"/>
        <v>0.65555555555555556</v>
      </c>
      <c r="AS162" s="102">
        <f t="shared" si="351"/>
        <v>4.0978928125207245E-2</v>
      </c>
      <c r="AT162" s="92">
        <f t="shared" si="386"/>
        <v>0</v>
      </c>
      <c r="AU162" s="87">
        <f t="shared" si="386"/>
        <v>-0.10891089108910899</v>
      </c>
      <c r="AV162" s="102">
        <f t="shared" si="386"/>
        <v>8.7460339753020797E-2</v>
      </c>
      <c r="AW162" s="124">
        <f t="shared" si="387"/>
        <v>0.42253521126760585</v>
      </c>
      <c r="AX162" s="15">
        <f t="shared" si="387"/>
        <v>0.42253521126760585</v>
      </c>
      <c r="AY162" s="12">
        <f t="shared" si="387"/>
        <v>0.11258209987882718</v>
      </c>
      <c r="AZ162" s="92">
        <f t="shared" si="388"/>
        <v>0.18333333333333326</v>
      </c>
      <c r="BA162" s="15">
        <f t="shared" si="388"/>
        <v>0.28936185668107356</v>
      </c>
      <c r="BB162" s="12">
        <f t="shared" si="388"/>
        <v>-3.2717951792236452E-2</v>
      </c>
      <c r="BC162" s="14">
        <f t="shared" si="389"/>
        <v>-0.2</v>
      </c>
      <c r="BD162" s="15">
        <f t="shared" si="389"/>
        <v>-0.57313178294573641</v>
      </c>
      <c r="BE162" s="12">
        <f t="shared" si="389"/>
        <v>6.8128386947552036E-2</v>
      </c>
    </row>
    <row r="163" spans="1:57" x14ac:dyDescent="0.35">
      <c r="C163" s="19"/>
      <c r="D163" s="122" t="s">
        <v>13</v>
      </c>
      <c r="E163" s="9">
        <v>0</v>
      </c>
      <c r="F163" s="7">
        <v>0</v>
      </c>
      <c r="G163" s="7">
        <v>0</v>
      </c>
      <c r="H163" s="22">
        <v>0</v>
      </c>
      <c r="I163" s="9">
        <v>0</v>
      </c>
      <c r="J163" s="7">
        <v>9.5736099999999998E-3</v>
      </c>
      <c r="K163" s="7">
        <v>9.5736099999999998E-3</v>
      </c>
      <c r="L163" s="22">
        <v>0</v>
      </c>
      <c r="M163" s="7">
        <v>0</v>
      </c>
      <c r="N163" s="7">
        <v>5.0862150000000002E-2</v>
      </c>
      <c r="O163" s="7">
        <v>5.0862150000000002E-2</v>
      </c>
      <c r="P163" s="22">
        <v>0</v>
      </c>
      <c r="Q163" s="9">
        <v>0</v>
      </c>
      <c r="R163" s="7">
        <v>0</v>
      </c>
      <c r="S163" s="7">
        <v>0</v>
      </c>
      <c r="T163" s="22">
        <v>0</v>
      </c>
      <c r="U163" s="9">
        <v>0</v>
      </c>
      <c r="V163" s="7">
        <v>0</v>
      </c>
      <c r="W163" s="7">
        <v>0</v>
      </c>
      <c r="X163" s="22">
        <v>0</v>
      </c>
      <c r="Y163" s="9">
        <v>0</v>
      </c>
      <c r="Z163" s="7">
        <v>0</v>
      </c>
      <c r="AA163" s="7">
        <v>0</v>
      </c>
      <c r="AB163" s="22">
        <v>0</v>
      </c>
      <c r="AC163" s="9">
        <v>0</v>
      </c>
      <c r="AD163" s="7">
        <v>0</v>
      </c>
      <c r="AE163" s="7">
        <v>0</v>
      </c>
      <c r="AF163" s="22">
        <v>0</v>
      </c>
      <c r="AG163" s="9">
        <v>0</v>
      </c>
      <c r="AH163" s="7">
        <v>0</v>
      </c>
      <c r="AI163" s="7">
        <v>0</v>
      </c>
      <c r="AJ163" s="18">
        <v>0</v>
      </c>
      <c r="AK163" s="150">
        <v>0</v>
      </c>
      <c r="AL163" s="87">
        <f t="shared" ref="AL163" si="398">(F163-J163)/J163</f>
        <v>-1</v>
      </c>
      <c r="AM163" s="102">
        <f t="shared" ref="AM163" si="399">(G163-K163)/K163</f>
        <v>-1</v>
      </c>
      <c r="AN163" s="150">
        <v>0</v>
      </c>
      <c r="AO163" s="87">
        <f t="shared" ref="AO163" si="400">(J163-N163)/N163</f>
        <v>-0.81177339141188476</v>
      </c>
      <c r="AP163" s="102">
        <f t="shared" ref="AP163" si="401">(K163-O163)/O163</f>
        <v>-0.81177339141188476</v>
      </c>
      <c r="AQ163" s="150">
        <v>0</v>
      </c>
      <c r="AR163" s="16">
        <v>0</v>
      </c>
      <c r="AS163" s="211">
        <v>0</v>
      </c>
      <c r="AT163" s="150">
        <v>0</v>
      </c>
      <c r="AU163" s="16">
        <v>0</v>
      </c>
      <c r="AV163" s="211">
        <v>0</v>
      </c>
      <c r="AW163" s="150">
        <v>0</v>
      </c>
      <c r="AX163" s="18">
        <v>0</v>
      </c>
      <c r="AY163" s="17">
        <v>0</v>
      </c>
      <c r="AZ163" s="9">
        <v>0</v>
      </c>
      <c r="BA163" s="18">
        <v>0</v>
      </c>
      <c r="BB163" s="17">
        <v>0</v>
      </c>
      <c r="BC163" s="7">
        <v>0</v>
      </c>
      <c r="BD163" s="16">
        <v>0</v>
      </c>
      <c r="BE163" s="17">
        <v>0</v>
      </c>
    </row>
    <row r="164" spans="1:57" x14ac:dyDescent="0.35">
      <c r="C164" s="19"/>
      <c r="D164" s="122" t="s">
        <v>14</v>
      </c>
      <c r="E164" s="9">
        <v>55.940223979999999</v>
      </c>
      <c r="F164" s="7">
        <v>60.185888219999995</v>
      </c>
      <c r="G164" s="7">
        <v>59.078346410000002</v>
      </c>
      <c r="H164" s="12">
        <f t="shared" ref="H164:H167" si="402">G164/F164</f>
        <v>0.9815979818067726</v>
      </c>
      <c r="I164" s="9">
        <v>52.941290151023964</v>
      </c>
      <c r="J164" s="7">
        <v>53.819577970717056</v>
      </c>
      <c r="K164" s="7">
        <v>49.164063907830091</v>
      </c>
      <c r="L164" s="12">
        <f t="shared" ref="L164:L167" si="403">K164/J164</f>
        <v>0.91349775976652947</v>
      </c>
      <c r="M164" s="7">
        <v>43.137753340000003</v>
      </c>
      <c r="N164" s="7">
        <v>45.8485451162</v>
      </c>
      <c r="O164" s="7">
        <v>45.774155440000001</v>
      </c>
      <c r="P164" s="12">
        <f t="shared" ref="P164:P167" si="404">O164/N164</f>
        <v>0.99837749101936679</v>
      </c>
      <c r="Q164" s="9">
        <v>41.262175097214914</v>
      </c>
      <c r="R164" s="7">
        <v>43.033413653601805</v>
      </c>
      <c r="S164" s="7">
        <v>40.647503535678894</v>
      </c>
      <c r="T164" s="12">
        <f t="shared" ref="T164:T167" si="405">S164/R164</f>
        <v>0.94455680097497408</v>
      </c>
      <c r="U164" s="9">
        <v>44.900496639999993</v>
      </c>
      <c r="V164" s="7">
        <v>46.254366449999992</v>
      </c>
      <c r="W164" s="7">
        <v>49.704865876</v>
      </c>
      <c r="X164" s="12">
        <f t="shared" ref="X164:X167" si="406">W164/V164</f>
        <v>1.0745983501845155</v>
      </c>
      <c r="Y164" s="9">
        <v>34.67382911</v>
      </c>
      <c r="Z164" s="7">
        <v>33.8113512531</v>
      </c>
      <c r="AA164" s="7">
        <v>31.964320796499997</v>
      </c>
      <c r="AB164" s="12">
        <f t="shared" si="395"/>
        <v>0.94537247438667049</v>
      </c>
      <c r="AC164" s="9">
        <v>29.81749744</v>
      </c>
      <c r="AD164" s="7">
        <v>28.972427048699998</v>
      </c>
      <c r="AE164" s="7">
        <v>28.029996540299997</v>
      </c>
      <c r="AF164" s="12">
        <f t="shared" si="396"/>
        <v>0.96747146841319642</v>
      </c>
      <c r="AG164" s="9">
        <v>26.629556170000001</v>
      </c>
      <c r="AH164" s="7">
        <v>28.696700736799997</v>
      </c>
      <c r="AI164" s="7">
        <v>27.7139617168</v>
      </c>
      <c r="AJ164" s="15">
        <f t="shared" si="397"/>
        <v>0.96575428551827369</v>
      </c>
      <c r="AK164" s="92">
        <f t="shared" si="343"/>
        <v>5.6646406243993502E-2</v>
      </c>
      <c r="AL164" s="87">
        <f t="shared" si="344"/>
        <v>0.11828985825096612</v>
      </c>
      <c r="AM164" s="102">
        <f t="shared" si="345"/>
        <v>0.20165709898914433</v>
      </c>
      <c r="AN164" s="92">
        <f t="shared" si="346"/>
        <v>0.2272611819571399</v>
      </c>
      <c r="AO164" s="87">
        <f t="shared" si="347"/>
        <v>0.17385574251734745</v>
      </c>
      <c r="AP164" s="102">
        <f t="shared" si="348"/>
        <v>7.4057258626508679E-2</v>
      </c>
      <c r="AQ164" s="92">
        <f t="shared" si="349"/>
        <v>4.5455147198764256E-2</v>
      </c>
      <c r="AR164" s="87">
        <f t="shared" si="350"/>
        <v>6.541734023841668E-2</v>
      </c>
      <c r="AS164" s="102">
        <f t="shared" si="351"/>
        <v>0.12612464378829857</v>
      </c>
      <c r="AT164" s="92">
        <f t="shared" ref="AT164:AV167" si="407">(Q164-U164)/U164</f>
        <v>-8.1030763912393985E-2</v>
      </c>
      <c r="AU164" s="87">
        <f t="shared" si="407"/>
        <v>-6.9635648342086146E-2</v>
      </c>
      <c r="AV164" s="102">
        <f t="shared" si="407"/>
        <v>-0.18222285043312941</v>
      </c>
      <c r="AW164" s="124">
        <f t="shared" ref="AW164:AY167" si="408">(U164-Y164)/Y164</f>
        <v>0.29493908785085987</v>
      </c>
      <c r="AX164" s="15">
        <f t="shared" si="408"/>
        <v>0.36801295232940895</v>
      </c>
      <c r="AY164" s="12">
        <f t="shared" si="408"/>
        <v>0.55501085702539132</v>
      </c>
      <c r="AZ164" s="92">
        <f t="shared" ref="AZ164:BB167" si="409">(Y164-AC164)/AC164</f>
        <v>0.16286851972644956</v>
      </c>
      <c r="BA164" s="15">
        <f t="shared" si="409"/>
        <v>0.16701825484852245</v>
      </c>
      <c r="BB164" s="12">
        <f t="shared" si="409"/>
        <v>0.14036121091001363</v>
      </c>
      <c r="BC164" s="14">
        <f t="shared" ref="BC164:BE167" si="410">(AC164-AG164)/AG164</f>
        <v>0.11971439740296654</v>
      </c>
      <c r="BD164" s="15">
        <f t="shared" si="410"/>
        <v>9.6082931075911586E-3</v>
      </c>
      <c r="BE164" s="12">
        <f t="shared" si="410"/>
        <v>1.1403451687256219E-2</v>
      </c>
    </row>
    <row r="165" spans="1:57" x14ac:dyDescent="0.35">
      <c r="C165" s="19"/>
      <c r="D165" s="122" t="s">
        <v>15</v>
      </c>
      <c r="E165" s="9">
        <v>2.604568</v>
      </c>
      <c r="F165" s="7">
        <v>2.8305086899999998</v>
      </c>
      <c r="G165" s="7">
        <v>1.4159376400000001</v>
      </c>
      <c r="H165" s="12">
        <f t="shared" si="402"/>
        <v>0.50024140360438185</v>
      </c>
      <c r="I165" s="9">
        <v>3.4027409999999998</v>
      </c>
      <c r="J165" s="7">
        <v>2.8322791799999996</v>
      </c>
      <c r="K165" s="7">
        <v>1.2792807800000001</v>
      </c>
      <c r="L165" s="12">
        <f t="shared" si="403"/>
        <v>0.45167891252867254</v>
      </c>
      <c r="M165" s="7">
        <v>4.4285009999999998</v>
      </c>
      <c r="N165" s="7">
        <v>4.4643663</v>
      </c>
      <c r="O165" s="7">
        <v>2.24629133</v>
      </c>
      <c r="P165" s="12">
        <f t="shared" si="404"/>
        <v>0.50316017527504409</v>
      </c>
      <c r="Q165" s="9">
        <v>5.5586200000000003</v>
      </c>
      <c r="R165" s="7">
        <v>5.9767228000000001</v>
      </c>
      <c r="S165" s="7">
        <v>1.6140261499999999</v>
      </c>
      <c r="T165" s="12">
        <f t="shared" si="405"/>
        <v>0.2700520342017535</v>
      </c>
      <c r="U165" s="9">
        <v>4.1293047000000005</v>
      </c>
      <c r="V165" s="7">
        <v>5.6187960400000003</v>
      </c>
      <c r="W165" s="7">
        <v>1.79010161</v>
      </c>
      <c r="X165" s="12">
        <f t="shared" si="406"/>
        <v>0.31859166932850619</v>
      </c>
      <c r="Y165" s="9">
        <v>2.9227379999999998</v>
      </c>
      <c r="Z165" s="7">
        <v>5.0325039599999997</v>
      </c>
      <c r="AA165" s="7">
        <v>1.59471622</v>
      </c>
      <c r="AB165" s="12">
        <f t="shared" si="395"/>
        <v>0.31688325189117189</v>
      </c>
      <c r="AC165" s="9">
        <v>2.545973</v>
      </c>
      <c r="AD165" s="7">
        <v>5.5841617399999999</v>
      </c>
      <c r="AE165" s="7">
        <v>1.83608229</v>
      </c>
      <c r="AF165" s="12">
        <f t="shared" si="396"/>
        <v>0.32880177464200744</v>
      </c>
      <c r="AG165" s="9">
        <v>4.1557929199999997</v>
      </c>
      <c r="AH165" s="7">
        <v>3.7268723400000003</v>
      </c>
      <c r="AI165" s="7">
        <v>3.3389783400000002</v>
      </c>
      <c r="AJ165" s="15">
        <f t="shared" si="397"/>
        <v>0.89591969764115931</v>
      </c>
      <c r="AK165" s="92">
        <f t="shared" si="343"/>
        <v>-0.23456766177619745</v>
      </c>
      <c r="AL165" s="87">
        <f t="shared" si="344"/>
        <v>-6.2511139879922999E-4</v>
      </c>
      <c r="AM165" s="102">
        <f t="shared" si="345"/>
        <v>0.10682319482670566</v>
      </c>
      <c r="AN165" s="92">
        <f t="shared" si="346"/>
        <v>-0.231626909421495</v>
      </c>
      <c r="AO165" s="87">
        <f t="shared" si="347"/>
        <v>-0.3655809157057745</v>
      </c>
      <c r="AP165" s="102">
        <f t="shared" si="348"/>
        <v>-0.43049204574902578</v>
      </c>
      <c r="AQ165" s="92">
        <f t="shared" si="349"/>
        <v>-0.20330927460412845</v>
      </c>
      <c r="AR165" s="87">
        <f t="shared" si="350"/>
        <v>-0.25304109804122088</v>
      </c>
      <c r="AS165" s="102">
        <f t="shared" si="351"/>
        <v>0.39173168290984633</v>
      </c>
      <c r="AT165" s="92">
        <f t="shared" si="407"/>
        <v>0.34613946023406789</v>
      </c>
      <c r="AU165" s="87">
        <f t="shared" si="407"/>
        <v>6.3701682255759506E-2</v>
      </c>
      <c r="AV165" s="102">
        <f t="shared" si="407"/>
        <v>-9.8360595296040243E-2</v>
      </c>
      <c r="AW165" s="124">
        <f t="shared" si="408"/>
        <v>0.41282068389298004</v>
      </c>
      <c r="AX165" s="15">
        <f t="shared" si="408"/>
        <v>0.1165010667969749</v>
      </c>
      <c r="AY165" s="12">
        <f t="shared" si="408"/>
        <v>0.12252047577468046</v>
      </c>
      <c r="AZ165" s="92">
        <f t="shared" si="409"/>
        <v>0.14798468012033111</v>
      </c>
      <c r="BA165" s="15">
        <f t="shared" si="409"/>
        <v>-9.8789720943863679E-2</v>
      </c>
      <c r="BB165" s="12">
        <f t="shared" si="409"/>
        <v>-0.13145710914732475</v>
      </c>
      <c r="BC165" s="14">
        <f t="shared" si="410"/>
        <v>-0.38736769396103587</v>
      </c>
      <c r="BD165" s="15">
        <f t="shared" si="410"/>
        <v>0.49835068941481353</v>
      </c>
      <c r="BE165" s="12">
        <f t="shared" si="410"/>
        <v>-0.45010655864272547</v>
      </c>
    </row>
    <row r="166" spans="1:57" x14ac:dyDescent="0.35">
      <c r="C166" s="19"/>
      <c r="D166" s="122" t="s">
        <v>16</v>
      </c>
      <c r="E166" s="9">
        <v>22.909258309999998</v>
      </c>
      <c r="F166" s="7">
        <v>30.89075996</v>
      </c>
      <c r="G166" s="7">
        <v>21.207609089999998</v>
      </c>
      <c r="H166" s="12">
        <f t="shared" si="402"/>
        <v>0.68653568631724904</v>
      </c>
      <c r="I166" s="9">
        <v>30.369279499263957</v>
      </c>
      <c r="J166" s="7">
        <v>40.905307529263958</v>
      </c>
      <c r="K166" s="7">
        <v>26.290693949263961</v>
      </c>
      <c r="L166" s="12">
        <f t="shared" si="403"/>
        <v>0.64272084815535013</v>
      </c>
      <c r="M166" s="7">
        <v>13.42901</v>
      </c>
      <c r="N166" s="7">
        <v>26.056729820000001</v>
      </c>
      <c r="O166" s="7">
        <v>8.9601228600000002</v>
      </c>
      <c r="P166" s="12">
        <f t="shared" si="404"/>
        <v>0.34386981489605822</v>
      </c>
      <c r="Q166" s="9">
        <v>8.6552710000000008</v>
      </c>
      <c r="R166" s="7">
        <v>10.89618641</v>
      </c>
      <c r="S166" s="7">
        <v>6.6601326199999997</v>
      </c>
      <c r="T166" s="12">
        <f t="shared" si="405"/>
        <v>0.61123519453445174</v>
      </c>
      <c r="U166" s="9">
        <v>11.070543772000001</v>
      </c>
      <c r="V166" s="7">
        <v>11.224573772000001</v>
      </c>
      <c r="W166" s="7">
        <v>5.1274088669199998</v>
      </c>
      <c r="X166" s="12">
        <f t="shared" si="406"/>
        <v>0.45680209966729052</v>
      </c>
      <c r="Y166" s="9">
        <v>14.01352004</v>
      </c>
      <c r="Z166" s="7">
        <v>16.47723354</v>
      </c>
      <c r="AA166" s="7">
        <v>14.14385072</v>
      </c>
      <c r="AB166" s="12">
        <f t="shared" si="395"/>
        <v>0.85838746447724379</v>
      </c>
      <c r="AC166" s="9">
        <v>15.234068619999999</v>
      </c>
      <c r="AD166" s="7">
        <v>17.261270709400002</v>
      </c>
      <c r="AE166" s="7">
        <v>15.9841527728</v>
      </c>
      <c r="AF166" s="12">
        <f t="shared" si="396"/>
        <v>0.92601251911862326</v>
      </c>
      <c r="AG166" s="9">
        <v>6.56701362</v>
      </c>
      <c r="AH166" s="7">
        <v>5.5390986900000003</v>
      </c>
      <c r="AI166" s="7">
        <v>5.2821291900000009</v>
      </c>
      <c r="AJ166" s="15">
        <f t="shared" si="397"/>
        <v>0.95360806615272653</v>
      </c>
      <c r="AK166" s="92">
        <f t="shared" si="343"/>
        <v>-0.2456436672936137</v>
      </c>
      <c r="AL166" s="87">
        <f t="shared" si="344"/>
        <v>-0.24482269353676112</v>
      </c>
      <c r="AM166" s="102">
        <f t="shared" si="345"/>
        <v>-0.19334160098905528</v>
      </c>
      <c r="AN166" s="92">
        <f t="shared" si="346"/>
        <v>1.261468231780597</v>
      </c>
      <c r="AO166" s="87">
        <f t="shared" si="347"/>
        <v>0.56985576516462322</v>
      </c>
      <c r="AP166" s="102">
        <f t="shared" si="348"/>
        <v>1.934189001652145</v>
      </c>
      <c r="AQ166" s="92">
        <f t="shared" si="349"/>
        <v>0.55154125156797495</v>
      </c>
      <c r="AR166" s="87">
        <f t="shared" si="350"/>
        <v>1.3913623390369292</v>
      </c>
      <c r="AS166" s="102">
        <f t="shared" si="351"/>
        <v>0.34533700321420935</v>
      </c>
      <c r="AT166" s="92">
        <f t="shared" si="407"/>
        <v>-0.2181711053894923</v>
      </c>
      <c r="AU166" s="87">
        <f t="shared" si="407"/>
        <v>-2.9256109734800969E-2</v>
      </c>
      <c r="AV166" s="102">
        <f t="shared" si="407"/>
        <v>0.29892754661492343</v>
      </c>
      <c r="AW166" s="124">
        <f t="shared" si="408"/>
        <v>-0.21000978052620667</v>
      </c>
      <c r="AX166" s="15">
        <f t="shared" si="408"/>
        <v>-0.3187828682071347</v>
      </c>
      <c r="AY166" s="12">
        <f t="shared" si="408"/>
        <v>-0.63748140669572906</v>
      </c>
      <c r="AZ166" s="92">
        <f t="shared" si="409"/>
        <v>-8.0119671930426115E-2</v>
      </c>
      <c r="BA166" s="15">
        <f t="shared" si="409"/>
        <v>-4.5421752697096439E-2</v>
      </c>
      <c r="BB166" s="12">
        <f t="shared" si="409"/>
        <v>-0.11513291188830574</v>
      </c>
      <c r="BC166" s="14">
        <f t="shared" si="410"/>
        <v>1.319786359754801</v>
      </c>
      <c r="BD166" s="15">
        <f t="shared" si="410"/>
        <v>2.1162598241050659</v>
      </c>
      <c r="BE166" s="12">
        <f t="shared" si="410"/>
        <v>2.0260813770062289</v>
      </c>
    </row>
    <row r="167" spans="1:57" x14ac:dyDescent="0.35">
      <c r="C167" s="19"/>
      <c r="D167" s="121" t="s">
        <v>17</v>
      </c>
      <c r="E167" s="46">
        <f>SUM(E161:E166)</f>
        <v>82.577449290000004</v>
      </c>
      <c r="F167" s="44">
        <f>SUM(F161:F166)</f>
        <v>94.985555869999985</v>
      </c>
      <c r="G167" s="44">
        <f>SUM(G161:G166)</f>
        <v>82.719503419999995</v>
      </c>
      <c r="H167" s="45">
        <f t="shared" si="402"/>
        <v>0.87086402413870512</v>
      </c>
      <c r="I167" s="46">
        <f>SUM(I161:I166)</f>
        <v>87.708491650287925</v>
      </c>
      <c r="J167" s="44">
        <f>SUM(J161:J166)</f>
        <v>98.575820679981007</v>
      </c>
      <c r="K167" s="44">
        <f>SUM(K161:K166)</f>
        <v>77.574102137094059</v>
      </c>
      <c r="L167" s="45">
        <f t="shared" si="403"/>
        <v>0.78694858031091164</v>
      </c>
      <c r="M167" s="44">
        <f>SUM(M161:M166)</f>
        <v>61.721255339999999</v>
      </c>
      <c r="N167" s="44">
        <f>SUM(N161:N166)</f>
        <v>77.139494386199999</v>
      </c>
      <c r="O167" s="44">
        <f>SUM(O161:O166)</f>
        <v>57.772922439999995</v>
      </c>
      <c r="P167" s="45">
        <f t="shared" si="404"/>
        <v>0.74894090115186673</v>
      </c>
      <c r="Q167" s="46">
        <f>SUM(Q161:Q166)</f>
        <v>56.036679097214908</v>
      </c>
      <c r="R167" s="44">
        <f>SUM(R161:R166)</f>
        <v>60.455935863601802</v>
      </c>
      <c r="S167" s="44">
        <f>SUM(S161:S166)</f>
        <v>49.431091715678896</v>
      </c>
      <c r="T167" s="45">
        <f t="shared" si="405"/>
        <v>0.81763835113235683</v>
      </c>
      <c r="U167" s="46">
        <f>SUM(U161:U166)</f>
        <v>60.655417111999995</v>
      </c>
      <c r="V167" s="44">
        <f>SUM(V161:V166)</f>
        <v>63.652808261999994</v>
      </c>
      <c r="W167" s="44">
        <f>SUM(W161:W166)</f>
        <v>57.13764282292</v>
      </c>
      <c r="X167" s="45">
        <f t="shared" si="406"/>
        <v>0.89764527886557566</v>
      </c>
      <c r="Y167" s="46">
        <f>SUM(Y161:Y166)</f>
        <v>52.09702815</v>
      </c>
      <c r="Z167" s="44">
        <f>SUM(Z161:Z166)</f>
        <v>55.7806977531</v>
      </c>
      <c r="AA167" s="44">
        <f>SUM(AA161:AA166)</f>
        <v>48.137510546499996</v>
      </c>
      <c r="AB167" s="45">
        <f t="shared" si="395"/>
        <v>0.86297792041916088</v>
      </c>
      <c r="AC167" s="46">
        <f>SUM(AC161:AC166)</f>
        <v>48.054337059999995</v>
      </c>
      <c r="AD167" s="44">
        <f>SUM(AD161:AD166)</f>
        <v>52.269723498099999</v>
      </c>
      <c r="AE167" s="44">
        <f>SUM(AE161:AE166)</f>
        <v>46.302041053099998</v>
      </c>
      <c r="AF167" s="45">
        <f t="shared" si="396"/>
        <v>0.88582907952025181</v>
      </c>
      <c r="AG167" s="46">
        <f>SUM(AG161:AG166)</f>
        <v>37.886727710000002</v>
      </c>
      <c r="AH167" s="44">
        <f>SUM(AH161:AH166)</f>
        <v>38.551036766800003</v>
      </c>
      <c r="AI167" s="44">
        <f>SUM(AI161:AI166)</f>
        <v>36.8409111868</v>
      </c>
      <c r="AJ167" s="47">
        <f t="shared" si="397"/>
        <v>0.9556399587812705</v>
      </c>
      <c r="AK167" s="90">
        <f t="shared" si="343"/>
        <v>-5.8501089959983106E-2</v>
      </c>
      <c r="AL167" s="98">
        <f t="shared" si="344"/>
        <v>-3.6421353484203264E-2</v>
      </c>
      <c r="AM167" s="82">
        <f t="shared" si="345"/>
        <v>6.6328853846257155E-2</v>
      </c>
      <c r="AN167" s="90">
        <f t="shared" si="346"/>
        <v>0.42104192740626661</v>
      </c>
      <c r="AO167" s="98">
        <f t="shared" si="347"/>
        <v>0.27789041741004589</v>
      </c>
      <c r="AP167" s="82">
        <f t="shared" si="348"/>
        <v>0.34274152770544986</v>
      </c>
      <c r="AQ167" s="90">
        <f t="shared" si="349"/>
        <v>0.10144384596601874</v>
      </c>
      <c r="AR167" s="98">
        <f t="shared" si="350"/>
        <v>0.27596229029088154</v>
      </c>
      <c r="AS167" s="82">
        <f t="shared" si="351"/>
        <v>0.16875675682629479</v>
      </c>
      <c r="AT167" s="90">
        <f t="shared" si="407"/>
        <v>-7.6147164337467266E-2</v>
      </c>
      <c r="AU167" s="98">
        <f t="shared" si="407"/>
        <v>-5.0223587704718575E-2</v>
      </c>
      <c r="AV167" s="82">
        <f t="shared" si="407"/>
        <v>-0.13487695197936525</v>
      </c>
      <c r="AW167" s="216">
        <f t="shared" si="408"/>
        <v>0.16427787276768099</v>
      </c>
      <c r="AX167" s="47">
        <f t="shared" si="408"/>
        <v>0.14112606736731798</v>
      </c>
      <c r="AY167" s="45">
        <f t="shared" si="408"/>
        <v>0.18696713174907609</v>
      </c>
      <c r="AZ167" s="90">
        <f t="shared" si="409"/>
        <v>8.412749685740864E-2</v>
      </c>
      <c r="BA167" s="47">
        <f t="shared" si="409"/>
        <v>6.7170323851581587E-2</v>
      </c>
      <c r="BB167" s="45">
        <f t="shared" si="409"/>
        <v>3.9641222107143166E-2</v>
      </c>
      <c r="BC167" s="107">
        <f t="shared" si="410"/>
        <v>0.26836863367633373</v>
      </c>
      <c r="BD167" s="47">
        <f t="shared" si="410"/>
        <v>0.35585778961759268</v>
      </c>
      <c r="BE167" s="45">
        <f t="shared" si="410"/>
        <v>0.25681041976209035</v>
      </c>
    </row>
    <row r="168" spans="1:57" x14ac:dyDescent="0.35">
      <c r="C168" s="20"/>
      <c r="D168" s="122" t="s">
        <v>18</v>
      </c>
      <c r="E168" s="9">
        <v>0</v>
      </c>
      <c r="F168" s="7">
        <v>0</v>
      </c>
      <c r="G168" s="7">
        <v>0</v>
      </c>
      <c r="H168" s="17">
        <v>0</v>
      </c>
      <c r="I168" s="9">
        <v>0</v>
      </c>
      <c r="J168" s="7">
        <v>0</v>
      </c>
      <c r="K168" s="7">
        <v>0</v>
      </c>
      <c r="L168" s="17">
        <v>0</v>
      </c>
      <c r="M168" s="7">
        <v>0</v>
      </c>
      <c r="N168" s="7">
        <v>0</v>
      </c>
      <c r="O168" s="7">
        <v>0</v>
      </c>
      <c r="P168" s="17">
        <v>0</v>
      </c>
      <c r="Q168" s="9">
        <v>0</v>
      </c>
      <c r="R168" s="7">
        <v>0</v>
      </c>
      <c r="S168" s="7">
        <v>0</v>
      </c>
      <c r="T168" s="17">
        <v>0</v>
      </c>
      <c r="U168" s="9">
        <v>0</v>
      </c>
      <c r="V168" s="7">
        <v>0</v>
      </c>
      <c r="W168" s="7">
        <v>0</v>
      </c>
      <c r="X168" s="17">
        <v>0</v>
      </c>
      <c r="Y168" s="9">
        <v>0</v>
      </c>
      <c r="Z168" s="7">
        <v>0</v>
      </c>
      <c r="AA168" s="7">
        <v>0</v>
      </c>
      <c r="AB168" s="17">
        <v>0</v>
      </c>
      <c r="AC168" s="9">
        <v>0</v>
      </c>
      <c r="AD168" s="7">
        <v>0</v>
      </c>
      <c r="AE168" s="7">
        <v>0</v>
      </c>
      <c r="AF168" s="17">
        <v>0</v>
      </c>
      <c r="AG168" s="9">
        <v>0</v>
      </c>
      <c r="AH168" s="7">
        <v>0</v>
      </c>
      <c r="AI168" s="7">
        <v>0</v>
      </c>
      <c r="AJ168" s="18">
        <v>0</v>
      </c>
      <c r="AK168" s="150">
        <v>0</v>
      </c>
      <c r="AL168" s="16">
        <v>0</v>
      </c>
      <c r="AM168" s="211">
        <v>0</v>
      </c>
      <c r="AN168" s="150">
        <v>0</v>
      </c>
      <c r="AO168" s="16">
        <v>0</v>
      </c>
      <c r="AP168" s="211">
        <v>0</v>
      </c>
      <c r="AQ168" s="150">
        <v>0</v>
      </c>
      <c r="AR168" s="16">
        <v>0</v>
      </c>
      <c r="AS168" s="211">
        <v>0</v>
      </c>
      <c r="AT168" s="150">
        <v>0</v>
      </c>
      <c r="AU168" s="16">
        <v>0</v>
      </c>
      <c r="AV168" s="211">
        <v>0</v>
      </c>
      <c r="AW168" s="150">
        <v>0</v>
      </c>
      <c r="AX168" s="18">
        <v>0</v>
      </c>
      <c r="AY168" s="17">
        <v>0</v>
      </c>
      <c r="AZ168" s="9">
        <v>0</v>
      </c>
      <c r="BA168" s="18">
        <v>0</v>
      </c>
      <c r="BB168" s="17">
        <v>0</v>
      </c>
      <c r="BC168" s="7">
        <v>0</v>
      </c>
      <c r="BD168" s="16">
        <v>0</v>
      </c>
      <c r="BE168" s="17">
        <v>0</v>
      </c>
    </row>
    <row r="169" spans="1:57" x14ac:dyDescent="0.35">
      <c r="C169" s="19"/>
      <c r="D169" s="122" t="s">
        <v>19</v>
      </c>
      <c r="E169" s="9">
        <v>0</v>
      </c>
      <c r="F169" s="7">
        <v>0</v>
      </c>
      <c r="G169" s="7">
        <v>0</v>
      </c>
      <c r="H169" s="17">
        <v>0</v>
      </c>
      <c r="I169" s="9">
        <v>0</v>
      </c>
      <c r="J169" s="7">
        <v>0</v>
      </c>
      <c r="K169" s="7">
        <v>0</v>
      </c>
      <c r="L169" s="17">
        <v>0</v>
      </c>
      <c r="M169" s="7">
        <v>0</v>
      </c>
      <c r="N169" s="7">
        <v>0</v>
      </c>
      <c r="O169" s="7">
        <v>0</v>
      </c>
      <c r="P169" s="17">
        <v>0</v>
      </c>
      <c r="Q169" s="9">
        <v>0</v>
      </c>
      <c r="R169" s="7">
        <v>0</v>
      </c>
      <c r="S169" s="7">
        <v>0</v>
      </c>
      <c r="T169" s="17">
        <v>0</v>
      </c>
      <c r="U169" s="9">
        <v>0</v>
      </c>
      <c r="V169" s="7">
        <v>0</v>
      </c>
      <c r="W169" s="7">
        <v>0</v>
      </c>
      <c r="X169" s="17">
        <v>0</v>
      </c>
      <c r="Y169" s="9">
        <v>0</v>
      </c>
      <c r="Z169" s="7">
        <v>0</v>
      </c>
      <c r="AA169" s="7">
        <v>0</v>
      </c>
      <c r="AB169" s="17">
        <v>0</v>
      </c>
      <c r="AC169" s="9">
        <v>0</v>
      </c>
      <c r="AD169" s="7">
        <v>0</v>
      </c>
      <c r="AE169" s="7">
        <v>0</v>
      </c>
      <c r="AF169" s="17">
        <v>0</v>
      </c>
      <c r="AG169" s="9">
        <v>0</v>
      </c>
      <c r="AH169" s="7">
        <v>0</v>
      </c>
      <c r="AI169" s="7">
        <v>0</v>
      </c>
      <c r="AJ169" s="18">
        <v>0</v>
      </c>
      <c r="AK169" s="150">
        <v>0</v>
      </c>
      <c r="AL169" s="16">
        <v>0</v>
      </c>
      <c r="AM169" s="211">
        <v>0</v>
      </c>
      <c r="AN169" s="150">
        <v>0</v>
      </c>
      <c r="AO169" s="16">
        <v>0</v>
      </c>
      <c r="AP169" s="211">
        <v>0</v>
      </c>
      <c r="AQ169" s="150">
        <v>0</v>
      </c>
      <c r="AR169" s="16">
        <v>0</v>
      </c>
      <c r="AS169" s="211">
        <v>0</v>
      </c>
      <c r="AT169" s="150">
        <v>0</v>
      </c>
      <c r="AU169" s="16">
        <v>0</v>
      </c>
      <c r="AV169" s="211">
        <v>0</v>
      </c>
      <c r="AW169" s="150">
        <v>0</v>
      </c>
      <c r="AX169" s="18">
        <v>0</v>
      </c>
      <c r="AY169" s="17">
        <v>0</v>
      </c>
      <c r="AZ169" s="9">
        <v>0</v>
      </c>
      <c r="BA169" s="18">
        <v>0</v>
      </c>
      <c r="BB169" s="17">
        <v>0</v>
      </c>
      <c r="BC169" s="7">
        <v>0</v>
      </c>
      <c r="BD169" s="16">
        <v>0</v>
      </c>
      <c r="BE169" s="17">
        <v>0</v>
      </c>
    </row>
    <row r="170" spans="1:57" x14ac:dyDescent="0.35">
      <c r="C170" s="19"/>
      <c r="D170" s="121" t="s">
        <v>20</v>
      </c>
      <c r="E170" s="46">
        <f>SUM(E168:E169)</f>
        <v>0</v>
      </c>
      <c r="F170" s="44">
        <f>SUM(F168:F169)</f>
        <v>0</v>
      </c>
      <c r="G170" s="44">
        <f>SUM(G168:G169)</f>
        <v>0</v>
      </c>
      <c r="H170" s="51">
        <v>0</v>
      </c>
      <c r="I170" s="46">
        <f>SUM(I168:I169)</f>
        <v>0</v>
      </c>
      <c r="J170" s="44">
        <f>SUM(J168:J169)</f>
        <v>0</v>
      </c>
      <c r="K170" s="44">
        <f>SUM(K168:K169)</f>
        <v>0</v>
      </c>
      <c r="L170" s="51">
        <v>0</v>
      </c>
      <c r="M170" s="44">
        <f>SUM(M168:M169)</f>
        <v>0</v>
      </c>
      <c r="N170" s="44">
        <f>SUM(N168:N169)</f>
        <v>0</v>
      </c>
      <c r="O170" s="44">
        <f>SUM(O168:O169)</f>
        <v>0</v>
      </c>
      <c r="P170" s="51">
        <v>0</v>
      </c>
      <c r="Q170" s="46">
        <f>SUM(Q168:Q169)</f>
        <v>0</v>
      </c>
      <c r="R170" s="44">
        <f>SUM(R168:R169)</f>
        <v>0</v>
      </c>
      <c r="S170" s="44">
        <f>SUM(S168:S169)</f>
        <v>0</v>
      </c>
      <c r="T170" s="51">
        <v>0</v>
      </c>
      <c r="U170" s="46">
        <f>SUM(U168:U169)</f>
        <v>0</v>
      </c>
      <c r="V170" s="44">
        <f>SUM(V168:V169)</f>
        <v>0</v>
      </c>
      <c r="W170" s="44">
        <f>SUM(W168:W169)</f>
        <v>0</v>
      </c>
      <c r="X170" s="51">
        <v>0</v>
      </c>
      <c r="Y170" s="46">
        <f>SUM(Y168:Y169)</f>
        <v>0</v>
      </c>
      <c r="Z170" s="44">
        <f>SUM(Z168:Z169)</f>
        <v>0</v>
      </c>
      <c r="AA170" s="44">
        <f>SUM(AA168:AA169)</f>
        <v>0</v>
      </c>
      <c r="AB170" s="51">
        <v>0</v>
      </c>
      <c r="AC170" s="46">
        <f>SUM(AC168:AC169)</f>
        <v>0</v>
      </c>
      <c r="AD170" s="44">
        <f>SUM(AD168:AD169)</f>
        <v>0</v>
      </c>
      <c r="AE170" s="44">
        <f>SUM(AE168:AE169)</f>
        <v>0</v>
      </c>
      <c r="AF170" s="51">
        <v>0</v>
      </c>
      <c r="AG170" s="46">
        <f>SUM(AG168:AG169)</f>
        <v>0</v>
      </c>
      <c r="AH170" s="44">
        <f>SUM(AH168:AH169)</f>
        <v>0</v>
      </c>
      <c r="AI170" s="44">
        <f>SUM(AI168:AI169)</f>
        <v>0</v>
      </c>
      <c r="AJ170" s="52">
        <v>0</v>
      </c>
      <c r="AK170" s="152">
        <v>0</v>
      </c>
      <c r="AL170" s="53">
        <v>0</v>
      </c>
      <c r="AM170" s="209">
        <v>0</v>
      </c>
      <c r="AN170" s="152">
        <v>0</v>
      </c>
      <c r="AO170" s="53">
        <v>0</v>
      </c>
      <c r="AP170" s="209">
        <v>0</v>
      </c>
      <c r="AQ170" s="152">
        <v>0</v>
      </c>
      <c r="AR170" s="53">
        <v>0</v>
      </c>
      <c r="AS170" s="209">
        <v>0</v>
      </c>
      <c r="AT170" s="152">
        <v>0</v>
      </c>
      <c r="AU170" s="53">
        <v>0</v>
      </c>
      <c r="AV170" s="209">
        <v>0</v>
      </c>
      <c r="AW170" s="152">
        <v>0</v>
      </c>
      <c r="AX170" s="52">
        <v>0</v>
      </c>
      <c r="AY170" s="51">
        <v>0</v>
      </c>
      <c r="AZ170" s="46">
        <v>0</v>
      </c>
      <c r="BA170" s="52">
        <v>0</v>
      </c>
      <c r="BB170" s="51">
        <v>0</v>
      </c>
      <c r="BC170" s="44">
        <v>0</v>
      </c>
      <c r="BD170" s="53">
        <v>0</v>
      </c>
      <c r="BE170" s="51">
        <v>0</v>
      </c>
    </row>
    <row r="171" spans="1:57" x14ac:dyDescent="0.35">
      <c r="C171" s="21"/>
      <c r="D171" s="259" t="s">
        <v>71</v>
      </c>
      <c r="E171" s="136">
        <f>E178+E181</f>
        <v>34.745123</v>
      </c>
      <c r="F171" s="129">
        <f>F178+F181</f>
        <v>42.299298210000003</v>
      </c>
      <c r="G171" s="129">
        <f>G178+G181</f>
        <v>29.30233535</v>
      </c>
      <c r="H171" s="130">
        <f>G171/F171</f>
        <v>0.69273809708437706</v>
      </c>
      <c r="I171" s="136">
        <f>I178+I181</f>
        <v>43.702835</v>
      </c>
      <c r="J171" s="129">
        <f>J178+J181</f>
        <v>54.22040835</v>
      </c>
      <c r="K171" s="129">
        <f>K178+K181</f>
        <v>33.218690160000008</v>
      </c>
      <c r="L171" s="130">
        <f>K171/J171</f>
        <v>0.61266027259641631</v>
      </c>
      <c r="M171" s="129">
        <f>M178+M181</f>
        <v>24.393307999999998</v>
      </c>
      <c r="N171" s="48">
        <f>N178+N181</f>
        <v>38.880811850000001</v>
      </c>
      <c r="O171" s="48">
        <f>O178+O181</f>
        <v>16.685757219999999</v>
      </c>
      <c r="P171" s="49">
        <f>O171/N171</f>
        <v>0.42915146124964465</v>
      </c>
      <c r="Q171" s="48">
        <f>Q178+Q181</f>
        <v>21.209420000000001</v>
      </c>
      <c r="R171" s="48">
        <f>R178+R181</f>
        <v>25.146956770000003</v>
      </c>
      <c r="S171" s="48">
        <f>S178+S181</f>
        <v>14.379868999999999</v>
      </c>
      <c r="T171" s="49">
        <f>S171/R171</f>
        <v>0.57183336860685263</v>
      </c>
      <c r="U171" s="48">
        <f>U178+U181</f>
        <v>25.753588999999998</v>
      </c>
      <c r="V171" s="48">
        <f>V178+V181</f>
        <v>27.386715160000001</v>
      </c>
      <c r="W171" s="48">
        <f>W178+W181</f>
        <v>21.793700900000001</v>
      </c>
      <c r="X171" s="49">
        <f>W171/V171</f>
        <v>0.79577637451865912</v>
      </c>
      <c r="Y171" s="48">
        <f>Y178+Y181</f>
        <v>27.125203999999997</v>
      </c>
      <c r="Z171" s="48">
        <f>Z178+Z181</f>
        <v>28.032140460000001</v>
      </c>
      <c r="AA171" s="48">
        <f>AA178+AA181</f>
        <v>22.31216955</v>
      </c>
      <c r="AB171" s="49">
        <f>AA171/Z171</f>
        <v>0.79594954876307011</v>
      </c>
      <c r="AC171" s="50">
        <f>AC178+AC181</f>
        <v>25.763736000000002</v>
      </c>
      <c r="AD171" s="48">
        <f>AD178+AD181</f>
        <v>27.635144860000004</v>
      </c>
      <c r="AE171" s="48">
        <f>AE178+AE181</f>
        <v>23.339343670000002</v>
      </c>
      <c r="AF171" s="49">
        <f>AE171/AD171</f>
        <v>0.84455297007623498</v>
      </c>
      <c r="AG171" s="50">
        <f>AG178+AG181</f>
        <v>13.652823000000001</v>
      </c>
      <c r="AH171" s="48">
        <f>AH178+AH181</f>
        <v>12.538923409999999</v>
      </c>
      <c r="AI171" s="48">
        <f>AI178+AI181</f>
        <v>10.907072110000001</v>
      </c>
      <c r="AJ171" s="131">
        <f>AI171/AH171</f>
        <v>0.86985714429848349</v>
      </c>
      <c r="AK171" s="132">
        <f t="shared" si="343"/>
        <v>-0.20496867079675726</v>
      </c>
      <c r="AL171" s="133">
        <f t="shared" si="344"/>
        <v>-0.21986389447765928</v>
      </c>
      <c r="AM171" s="207">
        <f t="shared" si="345"/>
        <v>-0.11789612387293502</v>
      </c>
      <c r="AN171" s="132">
        <f t="shared" si="346"/>
        <v>0.79159116098562787</v>
      </c>
      <c r="AO171" s="133">
        <f t="shared" si="347"/>
        <v>0.39452870889577368</v>
      </c>
      <c r="AP171" s="207">
        <f t="shared" si="348"/>
        <v>0.99084103418352443</v>
      </c>
      <c r="AQ171" s="132">
        <f t="shared" si="349"/>
        <v>0.15011669343150336</v>
      </c>
      <c r="AR171" s="133">
        <f t="shared" si="350"/>
        <v>0.5461438219190129</v>
      </c>
      <c r="AS171" s="207">
        <f t="shared" si="351"/>
        <v>0.16035530087235148</v>
      </c>
      <c r="AT171" s="132">
        <f t="shared" ref="AT171:AV173" si="411">(Q171-U171)/U171</f>
        <v>-0.17644798944333534</v>
      </c>
      <c r="AU171" s="133">
        <f t="shared" si="411"/>
        <v>-8.1782659107336272E-2</v>
      </c>
      <c r="AV171" s="207">
        <f t="shared" si="411"/>
        <v>-0.34018232763761574</v>
      </c>
      <c r="AW171" s="217">
        <f t="shared" ref="AW171:AY173" si="412">(U171-Y171)/Y171</f>
        <v>-5.0566071318763117E-2</v>
      </c>
      <c r="AX171" s="131">
        <f t="shared" si="412"/>
        <v>-2.3024474385785074E-2</v>
      </c>
      <c r="AY171" s="130">
        <f t="shared" si="412"/>
        <v>-2.3237034338509637E-2</v>
      </c>
      <c r="AZ171" s="132">
        <f t="shared" ref="AZ171:BB173" si="413">(Y171-AC171)/AC171</f>
        <v>5.2844354560999805E-2</v>
      </c>
      <c r="BA171" s="131">
        <f t="shared" si="413"/>
        <v>1.4365605898256787E-2</v>
      </c>
      <c r="BB171" s="130">
        <f t="shared" si="413"/>
        <v>-4.4010411540420215E-2</v>
      </c>
      <c r="BC171" s="168">
        <f t="shared" ref="BC171:BE173" si="414">(AC171-AG171)/AG171</f>
        <v>0.88706291731753928</v>
      </c>
      <c r="BD171" s="131">
        <f t="shared" si="414"/>
        <v>1.203948772664208</v>
      </c>
      <c r="BE171" s="130">
        <f t="shared" si="414"/>
        <v>1.1398358271237283</v>
      </c>
    </row>
    <row r="172" spans="1:57" x14ac:dyDescent="0.35">
      <c r="A172" s="135"/>
      <c r="B172" s="135"/>
      <c r="C172" s="246"/>
      <c r="D172" s="122" t="s">
        <v>11</v>
      </c>
      <c r="E172" s="9">
        <v>0.81289900000000004</v>
      </c>
      <c r="F172" s="7">
        <v>0.81289900000000004</v>
      </c>
      <c r="G172" s="7">
        <v>0.87995171000000005</v>
      </c>
      <c r="H172" s="12">
        <f t="shared" ref="H172:H178" si="415">G172/F172</f>
        <v>1.0824859053830795</v>
      </c>
      <c r="I172" s="9">
        <v>0.82718100000000006</v>
      </c>
      <c r="J172" s="7">
        <v>0.82718100000000006</v>
      </c>
      <c r="K172" s="7">
        <v>0.74927597999999984</v>
      </c>
      <c r="L172" s="12">
        <f t="shared" ref="L172:L178" si="416">K172/J172</f>
        <v>0.90581865395844419</v>
      </c>
      <c r="M172" s="7">
        <v>0.56999100000000003</v>
      </c>
      <c r="N172" s="7">
        <v>0.56999100000000003</v>
      </c>
      <c r="O172" s="7">
        <v>0.67442882999999998</v>
      </c>
      <c r="P172" s="12">
        <f t="shared" ref="P172:P177" si="417">O172/N172</f>
        <v>1.1832271562182559</v>
      </c>
      <c r="Q172" s="9">
        <v>0.45961299999999999</v>
      </c>
      <c r="R172" s="7">
        <v>0.45961299999999999</v>
      </c>
      <c r="S172" s="7">
        <v>0.44500752000000005</v>
      </c>
      <c r="T172" s="12">
        <f t="shared" ref="T172:T173" si="418">S172/R172</f>
        <v>0.96822222173872374</v>
      </c>
      <c r="U172" s="9">
        <v>0.45407199999999998</v>
      </c>
      <c r="V172" s="7">
        <v>0.45407199999999998</v>
      </c>
      <c r="W172" s="7">
        <v>0.45602579000000004</v>
      </c>
      <c r="X172" s="12">
        <f t="shared" ref="X172:X173" si="419">W172/V172</f>
        <v>1.0043028198171216</v>
      </c>
      <c r="Y172" s="9">
        <v>0.41594100000000001</v>
      </c>
      <c r="Z172" s="7">
        <v>0.38860899999999998</v>
      </c>
      <c r="AA172" s="7">
        <v>0.38137669000000002</v>
      </c>
      <c r="AB172" s="12">
        <f t="shared" ref="AB172:AB178" si="420">AA172/Z172</f>
        <v>0.98138923699656988</v>
      </c>
      <c r="AC172" s="9">
        <v>0.39679799999999998</v>
      </c>
      <c r="AD172" s="7">
        <v>0.39679799999999998</v>
      </c>
      <c r="AE172" s="7">
        <v>0.39676230000000001</v>
      </c>
      <c r="AF172" s="12">
        <f t="shared" ref="AF172:AF178" si="421">AE172/AD172</f>
        <v>0.99991002978845667</v>
      </c>
      <c r="AG172" s="9">
        <v>0.45936500000000002</v>
      </c>
      <c r="AH172" s="7">
        <v>0.45936500000000002</v>
      </c>
      <c r="AI172" s="7">
        <v>0.45430586000000001</v>
      </c>
      <c r="AJ172" s="15">
        <f t="shared" ref="AJ172:AJ178" si="422">AI172/AH172</f>
        <v>0.98898666637641086</v>
      </c>
      <c r="AK172" s="92">
        <f t="shared" si="343"/>
        <v>-1.7265870468494822E-2</v>
      </c>
      <c r="AL172" s="87">
        <f t="shared" si="344"/>
        <v>-1.7265870468494822E-2</v>
      </c>
      <c r="AM172" s="102">
        <f t="shared" si="345"/>
        <v>0.17440266802627283</v>
      </c>
      <c r="AN172" s="92">
        <f t="shared" si="346"/>
        <v>0.45121765080501275</v>
      </c>
      <c r="AO172" s="87">
        <f t="shared" si="347"/>
        <v>0.45121765080501275</v>
      </c>
      <c r="AP172" s="102">
        <f t="shared" si="348"/>
        <v>0.11097857427002322</v>
      </c>
      <c r="AQ172" s="92">
        <f t="shared" si="349"/>
        <v>0.24015421669970177</v>
      </c>
      <c r="AR172" s="87">
        <f t="shared" si="350"/>
        <v>0.24015421669970177</v>
      </c>
      <c r="AS172" s="102">
        <f t="shared" si="351"/>
        <v>0.51554479349023119</v>
      </c>
      <c r="AT172" s="92">
        <f t="shared" si="411"/>
        <v>1.2202910551630619E-2</v>
      </c>
      <c r="AU172" s="87">
        <f t="shared" si="411"/>
        <v>1.2202910551630619E-2</v>
      </c>
      <c r="AV172" s="102">
        <f t="shared" si="411"/>
        <v>-2.4161506304281596E-2</v>
      </c>
      <c r="AW172" s="124">
        <f t="shared" si="412"/>
        <v>9.1674059542098452E-2</v>
      </c>
      <c r="AX172" s="15">
        <f t="shared" si="412"/>
        <v>0.16845466780234117</v>
      </c>
      <c r="AY172" s="12">
        <f t="shared" si="412"/>
        <v>0.19573587468075204</v>
      </c>
      <c r="AZ172" s="92">
        <f t="shared" si="413"/>
        <v>4.8243690744409047E-2</v>
      </c>
      <c r="BA172" s="15">
        <f t="shared" si="413"/>
        <v>-2.0637704827141272E-2</v>
      </c>
      <c r="BB172" s="12">
        <f t="shared" si="413"/>
        <v>-3.8777903041695226E-2</v>
      </c>
      <c r="BC172" s="14">
        <f t="shared" si="414"/>
        <v>-0.13620323707726978</v>
      </c>
      <c r="BD172" s="15">
        <f t="shared" si="414"/>
        <v>-0.13620323707726978</v>
      </c>
      <c r="BE172" s="12">
        <f t="shared" si="414"/>
        <v>-0.12666259686810993</v>
      </c>
    </row>
    <row r="173" spans="1:57" x14ac:dyDescent="0.35">
      <c r="A173" s="135"/>
      <c r="B173" s="135"/>
      <c r="C173" s="246"/>
      <c r="D173" s="122" t="s">
        <v>12</v>
      </c>
      <c r="E173" s="9">
        <v>0.3105</v>
      </c>
      <c r="F173" s="7">
        <v>0.26550000000000001</v>
      </c>
      <c r="G173" s="7">
        <v>0.13765857000000001</v>
      </c>
      <c r="H173" s="12">
        <f t="shared" si="415"/>
        <v>0.51848802259887006</v>
      </c>
      <c r="I173" s="9">
        <v>0.16800000000000001</v>
      </c>
      <c r="J173" s="7">
        <v>0.18190139000000002</v>
      </c>
      <c r="K173" s="7">
        <v>8.121391E-2</v>
      </c>
      <c r="L173" s="12">
        <f t="shared" si="416"/>
        <v>0.44647217923953186</v>
      </c>
      <c r="M173" s="7">
        <v>0.156</v>
      </c>
      <c r="N173" s="7">
        <v>0.14899999999999999</v>
      </c>
      <c r="O173" s="7">
        <v>6.7061830000000003E-2</v>
      </c>
      <c r="P173" s="12">
        <f t="shared" si="417"/>
        <v>0.45007939597315438</v>
      </c>
      <c r="Q173" s="9">
        <v>0.10100000000000001</v>
      </c>
      <c r="R173" s="7">
        <v>0.09</v>
      </c>
      <c r="S173" s="7">
        <v>6.4421889999999996E-2</v>
      </c>
      <c r="T173" s="12">
        <f t="shared" si="418"/>
        <v>0.71579877777777778</v>
      </c>
      <c r="U173" s="9">
        <v>0.10100000000000001</v>
      </c>
      <c r="V173" s="7">
        <v>0.10100000000000001</v>
      </c>
      <c r="W173" s="7">
        <v>5.9240680000000011E-2</v>
      </c>
      <c r="X173" s="12">
        <f t="shared" si="419"/>
        <v>0.58654138613861395</v>
      </c>
      <c r="Y173" s="9">
        <v>7.0999999999999994E-2</v>
      </c>
      <c r="Z173" s="7">
        <v>7.0999999999999994E-2</v>
      </c>
      <c r="AA173" s="7">
        <v>5.3246119999999994E-2</v>
      </c>
      <c r="AB173" s="12">
        <f t="shared" si="420"/>
        <v>0.74994535211267599</v>
      </c>
      <c r="AC173" s="9">
        <v>0.06</v>
      </c>
      <c r="AD173" s="7">
        <v>5.5065999999999997E-2</v>
      </c>
      <c r="AE173" s="7">
        <v>5.5047150000000003E-2</v>
      </c>
      <c r="AF173" s="12">
        <f t="shared" si="421"/>
        <v>0.99965768350706441</v>
      </c>
      <c r="AG173" s="9">
        <v>7.4999999999999997E-2</v>
      </c>
      <c r="AH173" s="7">
        <v>0.129</v>
      </c>
      <c r="AI173" s="7">
        <v>5.1536080000000005E-2</v>
      </c>
      <c r="AJ173" s="15">
        <f t="shared" si="422"/>
        <v>0.39950449612403105</v>
      </c>
      <c r="AK173" s="92">
        <f t="shared" si="343"/>
        <v>0.84821428571428559</v>
      </c>
      <c r="AL173" s="87">
        <f t="shared" si="344"/>
        <v>0.45958202958207178</v>
      </c>
      <c r="AM173" s="102">
        <f t="shared" si="345"/>
        <v>0.69501222142857066</v>
      </c>
      <c r="AN173" s="92">
        <f t="shared" si="346"/>
        <v>7.6923076923076997E-2</v>
      </c>
      <c r="AO173" s="87">
        <f t="shared" si="347"/>
        <v>0.22081469798657741</v>
      </c>
      <c r="AP173" s="102">
        <f t="shared" si="348"/>
        <v>0.21103032828063292</v>
      </c>
      <c r="AQ173" s="92">
        <f t="shared" si="349"/>
        <v>0.54455445544554448</v>
      </c>
      <c r="AR173" s="87">
        <f t="shared" si="350"/>
        <v>0.65555555555555556</v>
      </c>
      <c r="AS173" s="102">
        <f t="shared" si="351"/>
        <v>4.0978928125207245E-2</v>
      </c>
      <c r="AT173" s="92">
        <f t="shared" si="411"/>
        <v>0</v>
      </c>
      <c r="AU173" s="87">
        <f t="shared" si="411"/>
        <v>-0.10891089108910899</v>
      </c>
      <c r="AV173" s="102">
        <f t="shared" si="411"/>
        <v>8.7460339753020797E-2</v>
      </c>
      <c r="AW173" s="124">
        <f t="shared" si="412"/>
        <v>0.42253521126760585</v>
      </c>
      <c r="AX173" s="15">
        <f t="shared" si="412"/>
        <v>0.42253521126760585</v>
      </c>
      <c r="AY173" s="12">
        <f t="shared" si="412"/>
        <v>0.11258209987882718</v>
      </c>
      <c r="AZ173" s="92">
        <f t="shared" si="413"/>
        <v>0.18333333333333326</v>
      </c>
      <c r="BA173" s="15">
        <f t="shared" si="413"/>
        <v>0.28936185668107356</v>
      </c>
      <c r="BB173" s="12">
        <f t="shared" si="413"/>
        <v>-3.2717951792236452E-2</v>
      </c>
      <c r="BC173" s="14">
        <f t="shared" si="414"/>
        <v>-0.2</v>
      </c>
      <c r="BD173" s="15">
        <f t="shared" si="414"/>
        <v>-0.57313178294573641</v>
      </c>
      <c r="BE173" s="12">
        <f t="shared" si="414"/>
        <v>6.8128386947552036E-2</v>
      </c>
    </row>
    <row r="174" spans="1:57" x14ac:dyDescent="0.35">
      <c r="A174" s="135"/>
      <c r="B174" s="135"/>
      <c r="C174" s="246"/>
      <c r="D174" s="122" t="s">
        <v>13</v>
      </c>
      <c r="E174" s="9">
        <v>0</v>
      </c>
      <c r="F174" s="7">
        <v>0</v>
      </c>
      <c r="G174" s="7">
        <v>0</v>
      </c>
      <c r="H174" s="17">
        <v>0</v>
      </c>
      <c r="I174" s="9">
        <v>0</v>
      </c>
      <c r="J174" s="7">
        <v>9.5736099999999998E-3</v>
      </c>
      <c r="K174" s="7">
        <v>9.5736099999999998E-3</v>
      </c>
      <c r="L174" s="12">
        <f t="shared" si="416"/>
        <v>1</v>
      </c>
      <c r="M174" s="7">
        <v>0</v>
      </c>
      <c r="N174" s="7">
        <v>5.0862150000000002E-2</v>
      </c>
      <c r="O174" s="7">
        <v>5.0862150000000002E-2</v>
      </c>
      <c r="P174" s="12">
        <f t="shared" si="417"/>
        <v>1</v>
      </c>
      <c r="Q174" s="9">
        <v>0</v>
      </c>
      <c r="R174" s="7">
        <v>0</v>
      </c>
      <c r="S174" s="7">
        <v>0</v>
      </c>
      <c r="T174" s="17">
        <v>0</v>
      </c>
      <c r="U174" s="9">
        <v>0</v>
      </c>
      <c r="V174" s="7">
        <v>0</v>
      </c>
      <c r="W174" s="7">
        <v>0</v>
      </c>
      <c r="X174" s="17">
        <v>0</v>
      </c>
      <c r="Y174" s="9">
        <v>0</v>
      </c>
      <c r="Z174" s="7">
        <v>0</v>
      </c>
      <c r="AA174" s="7">
        <v>0</v>
      </c>
      <c r="AB174" s="17">
        <v>0</v>
      </c>
      <c r="AC174" s="9">
        <v>0</v>
      </c>
      <c r="AD174" s="7">
        <v>0</v>
      </c>
      <c r="AE174" s="7">
        <v>0</v>
      </c>
      <c r="AF174" s="17">
        <v>0</v>
      </c>
      <c r="AG174" s="9">
        <v>0</v>
      </c>
      <c r="AH174" s="7">
        <v>0</v>
      </c>
      <c r="AI174" s="7">
        <v>0</v>
      </c>
      <c r="AJ174" s="18">
        <v>0</v>
      </c>
      <c r="AK174" s="150">
        <v>0</v>
      </c>
      <c r="AL174" s="87">
        <f t="shared" ref="AL174" si="423">(F174-J174)/J174</f>
        <v>-1</v>
      </c>
      <c r="AM174" s="102">
        <f t="shared" ref="AM174" si="424">(G174-K174)/K174</f>
        <v>-1</v>
      </c>
      <c r="AN174" s="150">
        <v>0</v>
      </c>
      <c r="AO174" s="87">
        <f t="shared" ref="AO174" si="425">(J174-N174)/N174</f>
        <v>-0.81177339141188476</v>
      </c>
      <c r="AP174" s="102">
        <f t="shared" ref="AP174" si="426">(K174-O174)/O174</f>
        <v>-0.81177339141188476</v>
      </c>
      <c r="AQ174" s="150">
        <v>0</v>
      </c>
      <c r="AR174" s="16">
        <v>0</v>
      </c>
      <c r="AS174" s="211">
        <v>0</v>
      </c>
      <c r="AT174" s="150">
        <v>0</v>
      </c>
      <c r="AU174" s="16">
        <v>0</v>
      </c>
      <c r="AV174" s="211">
        <v>0</v>
      </c>
      <c r="AW174" s="150">
        <v>0</v>
      </c>
      <c r="AX174" s="18">
        <v>0</v>
      </c>
      <c r="AY174" s="17">
        <v>0</v>
      </c>
      <c r="AZ174" s="9">
        <v>0</v>
      </c>
      <c r="BA174" s="18">
        <v>0</v>
      </c>
      <c r="BB174" s="17">
        <v>0</v>
      </c>
      <c r="BC174" s="7">
        <v>0</v>
      </c>
      <c r="BD174" s="16">
        <v>0</v>
      </c>
      <c r="BE174" s="17">
        <v>0</v>
      </c>
    </row>
    <row r="175" spans="1:57" x14ac:dyDescent="0.35">
      <c r="A175" s="135"/>
      <c r="B175" s="135"/>
      <c r="C175" s="246"/>
      <c r="D175" s="122" t="s">
        <v>14</v>
      </c>
      <c r="E175" s="9">
        <v>10.706143000000001</v>
      </c>
      <c r="F175" s="7">
        <v>11.3865318</v>
      </c>
      <c r="G175" s="7">
        <v>10.326983480000001</v>
      </c>
      <c r="H175" s="12">
        <f t="shared" si="415"/>
        <v>0.906947230411283</v>
      </c>
      <c r="I175" s="9">
        <v>10.538538000000001</v>
      </c>
      <c r="J175" s="7">
        <v>11.067070139999998</v>
      </c>
      <c r="K175" s="7">
        <v>6.4115564300000001</v>
      </c>
      <c r="L175" s="12">
        <f t="shared" si="416"/>
        <v>0.57933638703766277</v>
      </c>
      <c r="M175" s="7">
        <v>6.7234860000000003</v>
      </c>
      <c r="N175" s="7">
        <v>8.5035425799999995</v>
      </c>
      <c r="O175" s="7">
        <v>5.3349886399999997</v>
      </c>
      <c r="P175" s="12">
        <f t="shared" si="417"/>
        <v>0.62738424483787325</v>
      </c>
      <c r="Q175" s="9">
        <v>7.1749159999999996</v>
      </c>
      <c r="R175" s="7">
        <v>8.4644345600000008</v>
      </c>
      <c r="S175" s="7">
        <v>6.0836321999999994</v>
      </c>
      <c r="T175" s="12">
        <f t="shared" ref="T175:T178" si="427">S175/R175</f>
        <v>0.71872871801137761</v>
      </c>
      <c r="U175" s="9">
        <v>10.858048</v>
      </c>
      <c r="V175" s="7">
        <v>12.068274929999999</v>
      </c>
      <c r="W175" s="7">
        <v>15.51054809</v>
      </c>
      <c r="X175" s="12">
        <f t="shared" ref="X175:X178" si="428">W175/V175</f>
        <v>1.2852332400418724</v>
      </c>
      <c r="Y175" s="9">
        <v>13.037342000000001</v>
      </c>
      <c r="Z175" s="7">
        <v>12.073344000000001</v>
      </c>
      <c r="AA175" s="7">
        <v>10.32852181</v>
      </c>
      <c r="AB175" s="12">
        <f t="shared" si="420"/>
        <v>0.85548144822180161</v>
      </c>
      <c r="AC175" s="9">
        <v>9.0683620000000005</v>
      </c>
      <c r="AD175" s="7">
        <v>7.847296</v>
      </c>
      <c r="AE175" s="7">
        <v>6.9080593900000009</v>
      </c>
      <c r="AF175" s="12">
        <f t="shared" si="421"/>
        <v>0.88031079622840791</v>
      </c>
      <c r="AG175" s="9">
        <v>5.3472340000000003</v>
      </c>
      <c r="AH175" s="7">
        <v>5.1448629299999995</v>
      </c>
      <c r="AI175" s="7">
        <v>4.2336152200000008</v>
      </c>
      <c r="AJ175" s="15">
        <f t="shared" si="422"/>
        <v>0.82288202379766828</v>
      </c>
      <c r="AK175" s="92">
        <f t="shared" si="343"/>
        <v>1.5904008696462451E-2</v>
      </c>
      <c r="AL175" s="87">
        <f t="shared" si="344"/>
        <v>2.8865965062005273E-2</v>
      </c>
      <c r="AM175" s="102">
        <f t="shared" si="345"/>
        <v>0.6106827714530465</v>
      </c>
      <c r="AN175" s="92">
        <f t="shared" si="346"/>
        <v>0.56742172141058977</v>
      </c>
      <c r="AO175" s="87">
        <f t="shared" si="347"/>
        <v>0.30146583448988845</v>
      </c>
      <c r="AP175" s="102">
        <f t="shared" si="348"/>
        <v>0.20179382987402208</v>
      </c>
      <c r="AQ175" s="92">
        <f t="shared" si="349"/>
        <v>-6.2917809769480137E-2</v>
      </c>
      <c r="AR175" s="87">
        <f t="shared" si="350"/>
        <v>4.620275545021011E-3</v>
      </c>
      <c r="AS175" s="102">
        <f t="shared" si="351"/>
        <v>-0.1230586490748076</v>
      </c>
      <c r="AT175" s="92">
        <f t="shared" ref="AT175:AV178" si="429">(Q175-U175)/U175</f>
        <v>-0.33920756290633458</v>
      </c>
      <c r="AU175" s="87">
        <f t="shared" si="429"/>
        <v>-0.29862100349084431</v>
      </c>
      <c r="AV175" s="102">
        <f t="shared" si="429"/>
        <v>-0.60777451804412674</v>
      </c>
      <c r="AW175" s="124">
        <f t="shared" ref="AW175:AY178" si="430">(U175-Y175)/Y175</f>
        <v>-0.16715784551789778</v>
      </c>
      <c r="AX175" s="15">
        <f t="shared" si="430"/>
        <v>-4.1985633806185913E-4</v>
      </c>
      <c r="AY175" s="12">
        <f t="shared" si="430"/>
        <v>0.50172003073884208</v>
      </c>
      <c r="AZ175" s="92">
        <f t="shared" ref="AZ175:BB178" si="431">(Y175-AC175)/AC175</f>
        <v>0.43767330858649006</v>
      </c>
      <c r="BA175" s="15">
        <f t="shared" si="431"/>
        <v>0.53853556690100646</v>
      </c>
      <c r="BB175" s="12">
        <f t="shared" si="431"/>
        <v>0.49514085315355089</v>
      </c>
      <c r="BC175" s="14">
        <f t="shared" ref="BC175:BE178" si="432">(AC175-AG175)/AG175</f>
        <v>0.69589772955513074</v>
      </c>
      <c r="BD175" s="15">
        <f t="shared" si="432"/>
        <v>0.52526823489153696</v>
      </c>
      <c r="BE175" s="12">
        <f t="shared" si="432"/>
        <v>0.63171640100065585</v>
      </c>
    </row>
    <row r="176" spans="1:57" x14ac:dyDescent="0.35">
      <c r="A176" s="135"/>
      <c r="B176" s="135"/>
      <c r="C176" s="246"/>
      <c r="D176" s="122" t="s">
        <v>15</v>
      </c>
      <c r="E176" s="9">
        <v>2.604568</v>
      </c>
      <c r="F176" s="7">
        <v>2.8305086899999998</v>
      </c>
      <c r="G176" s="7">
        <v>1.4159376400000001</v>
      </c>
      <c r="H176" s="12">
        <f t="shared" si="415"/>
        <v>0.50024140360438185</v>
      </c>
      <c r="I176" s="9">
        <v>3.4027409999999998</v>
      </c>
      <c r="J176" s="7">
        <v>2.8322791799999996</v>
      </c>
      <c r="K176" s="7">
        <v>1.2792807800000001</v>
      </c>
      <c r="L176" s="12">
        <f t="shared" si="416"/>
        <v>0.45167891252867254</v>
      </c>
      <c r="M176" s="7">
        <v>3.514821</v>
      </c>
      <c r="N176" s="7">
        <v>3.5506863000000002</v>
      </c>
      <c r="O176" s="7">
        <v>1.5982929100000001</v>
      </c>
      <c r="P176" s="12">
        <f t="shared" si="417"/>
        <v>0.45013633279853532</v>
      </c>
      <c r="Q176" s="9">
        <v>4.8186200000000001</v>
      </c>
      <c r="R176" s="7">
        <v>5.2367227999999999</v>
      </c>
      <c r="S176" s="7">
        <v>1.1266747699999999</v>
      </c>
      <c r="T176" s="12">
        <f t="shared" si="427"/>
        <v>0.21514882743077407</v>
      </c>
      <c r="U176" s="9">
        <v>3.6277050000000002</v>
      </c>
      <c r="V176" s="7">
        <v>3.8965742300000001</v>
      </c>
      <c r="W176" s="7">
        <v>0.99825719999999996</v>
      </c>
      <c r="X176" s="12">
        <f t="shared" si="428"/>
        <v>0.25618842118144375</v>
      </c>
      <c r="Y176" s="9">
        <v>2.55776</v>
      </c>
      <c r="Z176" s="7">
        <v>2.0018829600000001</v>
      </c>
      <c r="AA176" s="7">
        <v>0.38510325000000001</v>
      </c>
      <c r="AB176" s="12">
        <f t="shared" si="420"/>
        <v>0.19237051201035249</v>
      </c>
      <c r="AC176" s="9">
        <v>2.1007060000000002</v>
      </c>
      <c r="AD176" s="7">
        <v>3.3169751199999999</v>
      </c>
      <c r="AE176" s="7">
        <v>1.23758302</v>
      </c>
      <c r="AF176" s="12">
        <f t="shared" si="421"/>
        <v>0.37310590982063202</v>
      </c>
      <c r="AG176" s="9">
        <v>3.2959999999999998</v>
      </c>
      <c r="AH176" s="7">
        <v>2.3314704100000001</v>
      </c>
      <c r="AI176" s="7">
        <v>1.9503593799999999</v>
      </c>
      <c r="AJ176" s="15">
        <f t="shared" si="422"/>
        <v>0.83653619262532253</v>
      </c>
      <c r="AK176" s="92">
        <f t="shared" si="343"/>
        <v>-0.23456766177619745</v>
      </c>
      <c r="AL176" s="87">
        <f t="shared" si="344"/>
        <v>-6.2511139879922999E-4</v>
      </c>
      <c r="AM176" s="102">
        <f t="shared" si="345"/>
        <v>0.10682319482670566</v>
      </c>
      <c r="AN176" s="92">
        <f t="shared" si="346"/>
        <v>-3.1887825866523556E-2</v>
      </c>
      <c r="AO176" s="87">
        <f t="shared" si="347"/>
        <v>-0.20232908775973832</v>
      </c>
      <c r="AP176" s="102">
        <f t="shared" si="348"/>
        <v>-0.19959553596468119</v>
      </c>
      <c r="AQ176" s="92">
        <f t="shared" si="349"/>
        <v>-0.27057518542653292</v>
      </c>
      <c r="AR176" s="87">
        <f t="shared" si="350"/>
        <v>-0.32196405354891033</v>
      </c>
      <c r="AS176" s="102">
        <f t="shared" si="351"/>
        <v>0.41859297159907127</v>
      </c>
      <c r="AT176" s="92">
        <f t="shared" si="429"/>
        <v>0.32828330859317389</v>
      </c>
      <c r="AU176" s="87">
        <f t="shared" si="429"/>
        <v>0.34392994740921429</v>
      </c>
      <c r="AV176" s="102">
        <f t="shared" si="429"/>
        <v>0.1286417668713033</v>
      </c>
      <c r="AW176" s="124">
        <f t="shared" si="430"/>
        <v>0.41831328975353438</v>
      </c>
      <c r="AX176" s="15">
        <f t="shared" si="430"/>
        <v>0.94645456695430386</v>
      </c>
      <c r="AY176" s="12">
        <f t="shared" si="430"/>
        <v>1.5921806684311284</v>
      </c>
      <c r="AZ176" s="92">
        <f t="shared" si="431"/>
        <v>0.21757161639943895</v>
      </c>
      <c r="BA176" s="15">
        <f t="shared" si="431"/>
        <v>-0.39647332657713752</v>
      </c>
      <c r="BB176" s="12">
        <f t="shared" si="431"/>
        <v>-0.68882633021257833</v>
      </c>
      <c r="BC176" s="14">
        <f t="shared" si="432"/>
        <v>-0.36264987864077664</v>
      </c>
      <c r="BD176" s="15">
        <f t="shared" si="432"/>
        <v>0.42269664061488121</v>
      </c>
      <c r="BE176" s="12">
        <f t="shared" si="432"/>
        <v>-0.36545898530762055</v>
      </c>
    </row>
    <row r="177" spans="1:57" x14ac:dyDescent="0.35">
      <c r="A177" s="135"/>
      <c r="B177" s="135"/>
      <c r="C177" s="246"/>
      <c r="D177" s="122" t="s">
        <v>16</v>
      </c>
      <c r="E177" s="9">
        <v>20.311012999999999</v>
      </c>
      <c r="F177" s="7">
        <v>27.00385872</v>
      </c>
      <c r="G177" s="7">
        <v>16.541803949999998</v>
      </c>
      <c r="H177" s="12">
        <f t="shared" si="415"/>
        <v>0.61257185950793624</v>
      </c>
      <c r="I177" s="9">
        <v>28.766375</v>
      </c>
      <c r="J177" s="7">
        <v>39.302403030000001</v>
      </c>
      <c r="K177" s="7">
        <v>24.687789450000004</v>
      </c>
      <c r="L177" s="12">
        <f t="shared" si="416"/>
        <v>0.62814961800568569</v>
      </c>
      <c r="M177" s="7">
        <v>13.42901</v>
      </c>
      <c r="N177" s="7">
        <v>26.056729820000001</v>
      </c>
      <c r="O177" s="7">
        <v>8.9601228600000002</v>
      </c>
      <c r="P177" s="12">
        <f t="shared" si="417"/>
        <v>0.34386981489605822</v>
      </c>
      <c r="Q177" s="9">
        <v>8.6552710000000008</v>
      </c>
      <c r="R177" s="7">
        <v>10.89618641</v>
      </c>
      <c r="S177" s="7">
        <v>6.6601326199999997</v>
      </c>
      <c r="T177" s="12">
        <f t="shared" si="427"/>
        <v>0.61123519453445174</v>
      </c>
      <c r="U177" s="9">
        <v>10.712764</v>
      </c>
      <c r="V177" s="7">
        <v>10.866794000000001</v>
      </c>
      <c r="W177" s="7">
        <v>4.7696291400000002</v>
      </c>
      <c r="X177" s="12">
        <f t="shared" si="428"/>
        <v>0.43891778384682734</v>
      </c>
      <c r="Y177" s="9">
        <v>11.043161</v>
      </c>
      <c r="Z177" s="7">
        <v>13.4973045</v>
      </c>
      <c r="AA177" s="7">
        <v>11.16392168</v>
      </c>
      <c r="AB177" s="12">
        <f t="shared" si="420"/>
        <v>0.82712231023609195</v>
      </c>
      <c r="AC177" s="9">
        <v>14.137869999999999</v>
      </c>
      <c r="AD177" s="7">
        <v>16.019009740000001</v>
      </c>
      <c r="AE177" s="7">
        <v>14.74189181</v>
      </c>
      <c r="AF177" s="12">
        <f t="shared" si="421"/>
        <v>0.92027485152150235</v>
      </c>
      <c r="AG177" s="9">
        <v>4.4752239999999999</v>
      </c>
      <c r="AH177" s="7">
        <v>4.4742250700000001</v>
      </c>
      <c r="AI177" s="7">
        <v>4.2172555700000007</v>
      </c>
      <c r="AJ177" s="15">
        <f t="shared" si="422"/>
        <v>0.94256670239434348</v>
      </c>
      <c r="AK177" s="92">
        <f t="shared" si="343"/>
        <v>-0.29393213430611265</v>
      </c>
      <c r="AL177" s="87">
        <f t="shared" si="344"/>
        <v>-0.31292092497785373</v>
      </c>
      <c r="AM177" s="102">
        <f t="shared" si="345"/>
        <v>-0.32996010098425416</v>
      </c>
      <c r="AN177" s="92">
        <f t="shared" si="346"/>
        <v>1.1421069014022627</v>
      </c>
      <c r="AO177" s="87">
        <f t="shared" si="347"/>
        <v>0.50833981476191237</v>
      </c>
      <c r="AP177" s="102">
        <f t="shared" si="348"/>
        <v>1.7552958632087332</v>
      </c>
      <c r="AQ177" s="92">
        <f t="shared" si="349"/>
        <v>0.55154125156797495</v>
      </c>
      <c r="AR177" s="87">
        <f t="shared" si="350"/>
        <v>1.3913623390369292</v>
      </c>
      <c r="AS177" s="102">
        <f t="shared" si="351"/>
        <v>0.34533700321420935</v>
      </c>
      <c r="AT177" s="92">
        <f t="shared" si="429"/>
        <v>-0.19205995763558303</v>
      </c>
      <c r="AU177" s="87">
        <f t="shared" si="429"/>
        <v>2.7047913119545484E-3</v>
      </c>
      <c r="AV177" s="102">
        <f t="shared" si="429"/>
        <v>0.3963627830401924</v>
      </c>
      <c r="AW177" s="124">
        <f t="shared" si="430"/>
        <v>-2.9918698097401605E-2</v>
      </c>
      <c r="AX177" s="15">
        <f t="shared" si="430"/>
        <v>-0.19489154297437683</v>
      </c>
      <c r="AY177" s="12">
        <f t="shared" si="430"/>
        <v>-0.5727640092150843</v>
      </c>
      <c r="AZ177" s="92">
        <f t="shared" si="431"/>
        <v>-0.21889499620522751</v>
      </c>
      <c r="BA177" s="15">
        <f t="shared" si="431"/>
        <v>-0.15741954596002392</v>
      </c>
      <c r="BB177" s="12">
        <f t="shared" si="431"/>
        <v>-0.24270766439711108</v>
      </c>
      <c r="BC177" s="14">
        <f t="shared" si="432"/>
        <v>2.1591424250495614</v>
      </c>
      <c r="BD177" s="15">
        <f t="shared" si="432"/>
        <v>2.580286974700627</v>
      </c>
      <c r="BE177" s="12">
        <f t="shared" si="432"/>
        <v>2.4956126242071686</v>
      </c>
    </row>
    <row r="178" spans="1:57" x14ac:dyDescent="0.35">
      <c r="A178" s="135"/>
      <c r="B178" s="135"/>
      <c r="C178" s="246"/>
      <c r="D178" s="121" t="s">
        <v>17</v>
      </c>
      <c r="E178" s="46">
        <f>SUM(E172:E177)</f>
        <v>34.745123</v>
      </c>
      <c r="F178" s="44">
        <f>SUM(F172:F177)</f>
        <v>42.299298210000003</v>
      </c>
      <c r="G178" s="44">
        <f>SUM(G172:G177)</f>
        <v>29.30233535</v>
      </c>
      <c r="H178" s="45">
        <f t="shared" si="415"/>
        <v>0.69273809708437706</v>
      </c>
      <c r="I178" s="46">
        <f>SUM(I172:I177)</f>
        <v>43.702835</v>
      </c>
      <c r="J178" s="44">
        <f>SUM(J172:J177)</f>
        <v>54.22040835</v>
      </c>
      <c r="K178" s="44">
        <f>SUM(K172:K177)</f>
        <v>33.218690160000008</v>
      </c>
      <c r="L178" s="45">
        <f t="shared" si="416"/>
        <v>0.61266027259641631</v>
      </c>
      <c r="M178" s="44">
        <f>SUM(M172:M177)</f>
        <v>24.393307999999998</v>
      </c>
      <c r="N178" s="44">
        <f>SUM(N172:N177)</f>
        <v>38.880811850000001</v>
      </c>
      <c r="O178" s="44">
        <f>SUM(O172:O177)</f>
        <v>16.685757219999999</v>
      </c>
      <c r="P178" s="45">
        <f t="shared" ref="P178" si="433">O178/N178</f>
        <v>0.42915146124964465</v>
      </c>
      <c r="Q178" s="46">
        <f>SUM(Q172:Q177)</f>
        <v>21.209420000000001</v>
      </c>
      <c r="R178" s="44">
        <f>SUM(R172:R177)</f>
        <v>25.146956770000003</v>
      </c>
      <c r="S178" s="44">
        <f>SUM(S172:S177)</f>
        <v>14.379868999999999</v>
      </c>
      <c r="T178" s="45">
        <f t="shared" si="427"/>
        <v>0.57183336860685263</v>
      </c>
      <c r="U178" s="46">
        <f>SUM(U172:U177)</f>
        <v>25.753588999999998</v>
      </c>
      <c r="V178" s="44">
        <f>SUM(V172:V177)</f>
        <v>27.386715160000001</v>
      </c>
      <c r="W178" s="44">
        <f>SUM(W172:W177)</f>
        <v>21.793700900000001</v>
      </c>
      <c r="X178" s="45">
        <f t="shared" si="428"/>
        <v>0.79577637451865912</v>
      </c>
      <c r="Y178" s="46">
        <f>SUM(Y172:Y177)</f>
        <v>27.125203999999997</v>
      </c>
      <c r="Z178" s="44">
        <f>SUM(Z172:Z177)</f>
        <v>28.032140460000001</v>
      </c>
      <c r="AA178" s="44">
        <f>SUM(AA172:AA177)</f>
        <v>22.31216955</v>
      </c>
      <c r="AB178" s="45">
        <f t="shared" si="420"/>
        <v>0.79594954876307011</v>
      </c>
      <c r="AC178" s="46">
        <f>SUM(AC172:AC177)</f>
        <v>25.763736000000002</v>
      </c>
      <c r="AD178" s="44">
        <f>SUM(AD172:AD177)</f>
        <v>27.635144860000004</v>
      </c>
      <c r="AE178" s="44">
        <f>SUM(AE172:AE177)</f>
        <v>23.339343670000002</v>
      </c>
      <c r="AF178" s="45">
        <f t="shared" si="421"/>
        <v>0.84455297007623498</v>
      </c>
      <c r="AG178" s="46">
        <f>SUM(AG172:AG177)</f>
        <v>13.652823000000001</v>
      </c>
      <c r="AH178" s="44">
        <f>SUM(AH172:AH177)</f>
        <v>12.538923409999999</v>
      </c>
      <c r="AI178" s="44">
        <f>SUM(AI172:AI177)</f>
        <v>10.907072110000001</v>
      </c>
      <c r="AJ178" s="47">
        <f t="shared" si="422"/>
        <v>0.86985714429848349</v>
      </c>
      <c r="AK178" s="90">
        <f t="shared" si="343"/>
        <v>-0.20496867079675726</v>
      </c>
      <c r="AL178" s="98">
        <f t="shared" si="344"/>
        <v>-0.21986389447765928</v>
      </c>
      <c r="AM178" s="82">
        <f t="shared" si="345"/>
        <v>-0.11789612387293502</v>
      </c>
      <c r="AN178" s="90">
        <f t="shared" si="346"/>
        <v>0.79159116098562787</v>
      </c>
      <c r="AO178" s="98">
        <f t="shared" si="347"/>
        <v>0.39452870889577368</v>
      </c>
      <c r="AP178" s="82">
        <f t="shared" si="348"/>
        <v>0.99084103418352443</v>
      </c>
      <c r="AQ178" s="90">
        <f t="shared" si="349"/>
        <v>0.15011669343150336</v>
      </c>
      <c r="AR178" s="98">
        <f t="shared" si="350"/>
        <v>0.5461438219190129</v>
      </c>
      <c r="AS178" s="82">
        <f t="shared" si="351"/>
        <v>0.16035530087235148</v>
      </c>
      <c r="AT178" s="90">
        <f t="shared" si="429"/>
        <v>-0.17644798944333534</v>
      </c>
      <c r="AU178" s="98">
        <f t="shared" si="429"/>
        <v>-8.1782659107336272E-2</v>
      </c>
      <c r="AV178" s="82">
        <f t="shared" si="429"/>
        <v>-0.34018232763761574</v>
      </c>
      <c r="AW178" s="216">
        <f t="shared" si="430"/>
        <v>-5.0566071318763117E-2</v>
      </c>
      <c r="AX178" s="47">
        <f t="shared" si="430"/>
        <v>-2.3024474385785074E-2</v>
      </c>
      <c r="AY178" s="45">
        <f t="shared" si="430"/>
        <v>-2.3237034338509637E-2</v>
      </c>
      <c r="AZ178" s="90">
        <f t="shared" si="431"/>
        <v>5.2844354560999805E-2</v>
      </c>
      <c r="BA178" s="47">
        <f t="shared" si="431"/>
        <v>1.4365605898256787E-2</v>
      </c>
      <c r="BB178" s="45">
        <f t="shared" si="431"/>
        <v>-4.4010411540420215E-2</v>
      </c>
      <c r="BC178" s="107">
        <f t="shared" si="432"/>
        <v>0.88706291731753928</v>
      </c>
      <c r="BD178" s="47">
        <f t="shared" si="432"/>
        <v>1.203948772664208</v>
      </c>
      <c r="BE178" s="45">
        <f t="shared" si="432"/>
        <v>1.1398358271237283</v>
      </c>
    </row>
    <row r="179" spans="1:57" x14ac:dyDescent="0.35">
      <c r="C179" s="19"/>
      <c r="D179" s="122" t="s">
        <v>18</v>
      </c>
      <c r="E179" s="9">
        <v>0</v>
      </c>
      <c r="F179" s="7">
        <v>0</v>
      </c>
      <c r="G179" s="7">
        <v>0</v>
      </c>
      <c r="H179" s="17">
        <v>0</v>
      </c>
      <c r="I179" s="9">
        <v>0</v>
      </c>
      <c r="J179" s="7">
        <v>0</v>
      </c>
      <c r="K179" s="7">
        <v>0</v>
      </c>
      <c r="L179" s="17">
        <v>0</v>
      </c>
      <c r="M179" s="7">
        <v>0</v>
      </c>
      <c r="N179" s="7">
        <v>0</v>
      </c>
      <c r="O179" s="7">
        <v>0</v>
      </c>
      <c r="P179" s="17">
        <v>0</v>
      </c>
      <c r="Q179" s="9">
        <v>0</v>
      </c>
      <c r="R179" s="7">
        <v>0</v>
      </c>
      <c r="S179" s="7">
        <v>0</v>
      </c>
      <c r="T179" s="17">
        <v>0</v>
      </c>
      <c r="U179" s="9">
        <v>0</v>
      </c>
      <c r="V179" s="7">
        <v>0</v>
      </c>
      <c r="W179" s="7">
        <v>0</v>
      </c>
      <c r="X179" s="17">
        <v>0</v>
      </c>
      <c r="Y179" s="9">
        <v>0</v>
      </c>
      <c r="Z179" s="7">
        <v>0</v>
      </c>
      <c r="AA179" s="7">
        <v>0</v>
      </c>
      <c r="AB179" s="17">
        <v>0</v>
      </c>
      <c r="AC179" s="9">
        <v>0</v>
      </c>
      <c r="AD179" s="7">
        <v>0</v>
      </c>
      <c r="AE179" s="7">
        <v>0</v>
      </c>
      <c r="AF179" s="17">
        <v>0</v>
      </c>
      <c r="AG179" s="9">
        <v>0</v>
      </c>
      <c r="AH179" s="7">
        <v>0</v>
      </c>
      <c r="AI179" s="7">
        <v>0</v>
      </c>
      <c r="AJ179" s="18">
        <v>0</v>
      </c>
      <c r="AK179" s="150">
        <v>0</v>
      </c>
      <c r="AL179" s="16">
        <v>0</v>
      </c>
      <c r="AM179" s="211">
        <v>0</v>
      </c>
      <c r="AN179" s="150">
        <v>0</v>
      </c>
      <c r="AO179" s="16">
        <v>0</v>
      </c>
      <c r="AP179" s="211">
        <v>0</v>
      </c>
      <c r="AQ179" s="150">
        <v>0</v>
      </c>
      <c r="AR179" s="16">
        <v>0</v>
      </c>
      <c r="AS179" s="211">
        <v>0</v>
      </c>
      <c r="AT179" s="150">
        <v>0</v>
      </c>
      <c r="AU179" s="16">
        <v>0</v>
      </c>
      <c r="AV179" s="211">
        <v>0</v>
      </c>
      <c r="AW179" s="150">
        <v>0</v>
      </c>
      <c r="AX179" s="18">
        <v>0</v>
      </c>
      <c r="AY179" s="17">
        <v>0</v>
      </c>
      <c r="AZ179" s="9">
        <v>0</v>
      </c>
      <c r="BA179" s="18">
        <v>0</v>
      </c>
      <c r="BB179" s="17">
        <v>0</v>
      </c>
      <c r="BC179" s="7">
        <v>0</v>
      </c>
      <c r="BD179" s="16">
        <v>0</v>
      </c>
      <c r="BE179" s="17">
        <v>0</v>
      </c>
    </row>
    <row r="180" spans="1:57" x14ac:dyDescent="0.35">
      <c r="C180" s="19"/>
      <c r="D180" s="122" t="s">
        <v>19</v>
      </c>
      <c r="E180" s="9">
        <v>0</v>
      </c>
      <c r="F180" s="7">
        <v>0</v>
      </c>
      <c r="G180" s="7">
        <v>0</v>
      </c>
      <c r="H180" s="17">
        <v>0</v>
      </c>
      <c r="I180" s="9">
        <v>0</v>
      </c>
      <c r="J180" s="7">
        <v>0</v>
      </c>
      <c r="K180" s="7">
        <v>0</v>
      </c>
      <c r="L180" s="17">
        <v>0</v>
      </c>
      <c r="M180" s="7">
        <v>0</v>
      </c>
      <c r="N180" s="7">
        <v>0</v>
      </c>
      <c r="O180" s="7">
        <v>0</v>
      </c>
      <c r="P180" s="17">
        <v>0</v>
      </c>
      <c r="Q180" s="9">
        <v>0</v>
      </c>
      <c r="R180" s="7">
        <v>0</v>
      </c>
      <c r="S180" s="7">
        <v>0</v>
      </c>
      <c r="T180" s="17">
        <v>0</v>
      </c>
      <c r="U180" s="9">
        <v>0</v>
      </c>
      <c r="V180" s="7">
        <v>0</v>
      </c>
      <c r="W180" s="7">
        <v>0</v>
      </c>
      <c r="X180" s="17">
        <v>0</v>
      </c>
      <c r="Y180" s="9">
        <v>0</v>
      </c>
      <c r="Z180" s="7">
        <v>0</v>
      </c>
      <c r="AA180" s="7">
        <v>0</v>
      </c>
      <c r="AB180" s="17">
        <v>0</v>
      </c>
      <c r="AC180" s="9">
        <v>0</v>
      </c>
      <c r="AD180" s="7">
        <v>0</v>
      </c>
      <c r="AE180" s="7">
        <v>0</v>
      </c>
      <c r="AF180" s="17">
        <v>0</v>
      </c>
      <c r="AG180" s="9">
        <v>0</v>
      </c>
      <c r="AH180" s="7">
        <v>0</v>
      </c>
      <c r="AI180" s="7">
        <v>0</v>
      </c>
      <c r="AJ180" s="18">
        <v>0</v>
      </c>
      <c r="AK180" s="150">
        <v>0</v>
      </c>
      <c r="AL180" s="16">
        <v>0</v>
      </c>
      <c r="AM180" s="211">
        <v>0</v>
      </c>
      <c r="AN180" s="150">
        <v>0</v>
      </c>
      <c r="AO180" s="16">
        <v>0</v>
      </c>
      <c r="AP180" s="211">
        <v>0</v>
      </c>
      <c r="AQ180" s="150">
        <v>0</v>
      </c>
      <c r="AR180" s="16">
        <v>0</v>
      </c>
      <c r="AS180" s="211">
        <v>0</v>
      </c>
      <c r="AT180" s="150">
        <v>0</v>
      </c>
      <c r="AU180" s="16">
        <v>0</v>
      </c>
      <c r="AV180" s="211">
        <v>0</v>
      </c>
      <c r="AW180" s="150">
        <v>0</v>
      </c>
      <c r="AX180" s="18">
        <v>0</v>
      </c>
      <c r="AY180" s="17">
        <v>0</v>
      </c>
      <c r="AZ180" s="9">
        <v>0</v>
      </c>
      <c r="BA180" s="18">
        <v>0</v>
      </c>
      <c r="BB180" s="17">
        <v>0</v>
      </c>
      <c r="BC180" s="7">
        <v>0</v>
      </c>
      <c r="BD180" s="16">
        <v>0</v>
      </c>
      <c r="BE180" s="17">
        <v>0</v>
      </c>
    </row>
    <row r="181" spans="1:57" x14ac:dyDescent="0.35">
      <c r="C181" s="19"/>
      <c r="D181" s="121" t="s">
        <v>20</v>
      </c>
      <c r="E181" s="46">
        <f>SUM(E179:E180)</f>
        <v>0</v>
      </c>
      <c r="F181" s="44">
        <f>SUM(F179:F180)</f>
        <v>0</v>
      </c>
      <c r="G181" s="44">
        <f>SUM(G179:G180)</f>
        <v>0</v>
      </c>
      <c r="H181" s="51">
        <v>0</v>
      </c>
      <c r="I181" s="46">
        <f>SUM(I179:I180)</f>
        <v>0</v>
      </c>
      <c r="J181" s="44">
        <f>SUM(J179:J180)</f>
        <v>0</v>
      </c>
      <c r="K181" s="44">
        <f>SUM(K179:K180)</f>
        <v>0</v>
      </c>
      <c r="L181" s="51">
        <v>0</v>
      </c>
      <c r="M181" s="44">
        <f>SUM(M179:M180)</f>
        <v>0</v>
      </c>
      <c r="N181" s="44">
        <f>SUM(N179:N180)</f>
        <v>0</v>
      </c>
      <c r="O181" s="44">
        <f>SUM(O179:O180)</f>
        <v>0</v>
      </c>
      <c r="P181" s="51">
        <v>0</v>
      </c>
      <c r="Q181" s="46">
        <f>SUM(Q179:Q180)</f>
        <v>0</v>
      </c>
      <c r="R181" s="44">
        <f>SUM(R179:R180)</f>
        <v>0</v>
      </c>
      <c r="S181" s="44">
        <f>SUM(S179:S180)</f>
        <v>0</v>
      </c>
      <c r="T181" s="51">
        <v>0</v>
      </c>
      <c r="U181" s="46">
        <f>SUM(U179:U180)</f>
        <v>0</v>
      </c>
      <c r="V181" s="44">
        <f>SUM(V179:V180)</f>
        <v>0</v>
      </c>
      <c r="W181" s="44">
        <f>SUM(W179:W180)</f>
        <v>0</v>
      </c>
      <c r="X181" s="51">
        <v>0</v>
      </c>
      <c r="Y181" s="46">
        <f>SUM(Y179:Y180)</f>
        <v>0</v>
      </c>
      <c r="Z181" s="44">
        <f>SUM(Z179:Z180)</f>
        <v>0</v>
      </c>
      <c r="AA181" s="44">
        <f>SUM(AA179:AA180)</f>
        <v>0</v>
      </c>
      <c r="AB181" s="51">
        <v>0</v>
      </c>
      <c r="AC181" s="46">
        <f>SUM(AC179:AC180)</f>
        <v>0</v>
      </c>
      <c r="AD181" s="44">
        <f>SUM(AD179:AD180)</f>
        <v>0</v>
      </c>
      <c r="AE181" s="44">
        <f>SUM(AE179:AE180)</f>
        <v>0</v>
      </c>
      <c r="AF181" s="51">
        <v>0</v>
      </c>
      <c r="AG181" s="46">
        <f>SUM(AG179:AG180)</f>
        <v>0</v>
      </c>
      <c r="AH181" s="44">
        <f>SUM(AH179:AH180)</f>
        <v>0</v>
      </c>
      <c r="AI181" s="44">
        <f>SUM(AI179:AI180)</f>
        <v>0</v>
      </c>
      <c r="AJ181" s="52">
        <v>0</v>
      </c>
      <c r="AK181" s="152">
        <v>0</v>
      </c>
      <c r="AL181" s="53">
        <v>0</v>
      </c>
      <c r="AM181" s="209">
        <v>0</v>
      </c>
      <c r="AN181" s="152">
        <v>0</v>
      </c>
      <c r="AO181" s="53">
        <v>0</v>
      </c>
      <c r="AP181" s="209">
        <v>0</v>
      </c>
      <c r="AQ181" s="152">
        <v>0</v>
      </c>
      <c r="AR181" s="53">
        <v>0</v>
      </c>
      <c r="AS181" s="209">
        <v>0</v>
      </c>
      <c r="AT181" s="152">
        <v>0</v>
      </c>
      <c r="AU181" s="53">
        <v>0</v>
      </c>
      <c r="AV181" s="209">
        <v>0</v>
      </c>
      <c r="AW181" s="152">
        <v>0</v>
      </c>
      <c r="AX181" s="52">
        <v>0</v>
      </c>
      <c r="AY181" s="51">
        <v>0</v>
      </c>
      <c r="AZ181" s="46">
        <v>0</v>
      </c>
      <c r="BA181" s="52">
        <v>0</v>
      </c>
      <c r="BB181" s="51">
        <v>0</v>
      </c>
      <c r="BC181" s="44">
        <v>0</v>
      </c>
      <c r="BD181" s="53">
        <v>0</v>
      </c>
      <c r="BE181" s="51">
        <v>0</v>
      </c>
    </row>
    <row r="182" spans="1:57" x14ac:dyDescent="0.35">
      <c r="C182" s="21"/>
      <c r="D182" s="259" t="s">
        <v>72</v>
      </c>
      <c r="E182" s="136">
        <f>E189+E192</f>
        <v>1.6322730000000001</v>
      </c>
      <c r="F182" s="129">
        <f>F189+F192</f>
        <v>2.9209289300000001</v>
      </c>
      <c r="G182" s="129">
        <f>G189+G192</f>
        <v>3.6998328599999999</v>
      </c>
      <c r="H182" s="130">
        <f>G182/F182</f>
        <v>1.2666630885812069</v>
      </c>
      <c r="I182" s="136">
        <f>I189+I192</f>
        <v>1.1633403118615684</v>
      </c>
      <c r="J182" s="129">
        <f>J189+J192</f>
        <v>1.1633403118615684</v>
      </c>
      <c r="K182" s="129">
        <f>K189+K192</f>
        <v>1.1633403118615684</v>
      </c>
      <c r="L182" s="130">
        <f>K182/J182</f>
        <v>1</v>
      </c>
      <c r="M182" s="129">
        <f>M189+M192</f>
        <v>0.91368000000000005</v>
      </c>
      <c r="N182" s="48">
        <f>N189+N192</f>
        <v>0.91368000000000005</v>
      </c>
      <c r="O182" s="48">
        <f>O189+O192</f>
        <v>0.64799841999999996</v>
      </c>
      <c r="P182" s="49">
        <f>O182/N182</f>
        <v>0.70921812888538649</v>
      </c>
      <c r="Q182" s="48">
        <f>Q189+Q192</f>
        <v>0.89439999999999997</v>
      </c>
      <c r="R182" s="48">
        <f>R189+R192</f>
        <v>0.89439999999999997</v>
      </c>
      <c r="S182" s="48">
        <f>S189+S192</f>
        <v>0.63735138000000002</v>
      </c>
      <c r="T182" s="49">
        <f>S182/R182</f>
        <v>0.71260216905187845</v>
      </c>
      <c r="U182" s="48">
        <f>U189+U192</f>
        <v>0.65621969999999996</v>
      </c>
      <c r="V182" s="48">
        <f>V189+V192</f>
        <v>1.8768418099999999</v>
      </c>
      <c r="W182" s="48">
        <f>W189+W192</f>
        <v>0.95470534000000007</v>
      </c>
      <c r="X182" s="49">
        <f>W182/V182</f>
        <v>0.5086765090767027</v>
      </c>
      <c r="Y182" s="48">
        <f>Y189+Y192</f>
        <v>0.51497800000000005</v>
      </c>
      <c r="Z182" s="48">
        <f>Z189+Z192</f>
        <v>3.22204845</v>
      </c>
      <c r="AA182" s="48">
        <f>AA189+AA192</f>
        <v>1.40104042</v>
      </c>
      <c r="AB182" s="49">
        <f>AA182/Z182</f>
        <v>0.4348290976195594</v>
      </c>
      <c r="AC182" s="50">
        <f>AC189+AC192</f>
        <v>0.610267</v>
      </c>
      <c r="AD182" s="48">
        <f>AD189+AD192</f>
        <v>2.4352220399999998</v>
      </c>
      <c r="AE182" s="48">
        <f>AE189+AE192</f>
        <v>0.76653469000000007</v>
      </c>
      <c r="AF182" s="49">
        <f>AE182/AD182</f>
        <v>0.3147699377753661</v>
      </c>
      <c r="AG182" s="50">
        <f>AG189+AG192</f>
        <v>6.04296392</v>
      </c>
      <c r="AH182" s="48">
        <f>AH189+AH192</f>
        <v>6.89646077</v>
      </c>
      <c r="AI182" s="48">
        <f>AI189+AI192</f>
        <v>6.8181864900000004</v>
      </c>
      <c r="AJ182" s="131">
        <f>AI182/AH182</f>
        <v>0.9886500797132789</v>
      </c>
      <c r="AK182" s="132">
        <f t="shared" si="343"/>
        <v>0.40309158322559041</v>
      </c>
      <c r="AL182" s="133">
        <f t="shared" si="344"/>
        <v>1.5108120987623577</v>
      </c>
      <c r="AM182" s="207">
        <f t="shared" si="345"/>
        <v>2.1803530078653899</v>
      </c>
      <c r="AN182" s="132">
        <f t="shared" si="346"/>
        <v>0.27324699223094334</v>
      </c>
      <c r="AO182" s="133">
        <f t="shared" si="347"/>
        <v>0.27324699223094334</v>
      </c>
      <c r="AP182" s="207">
        <f t="shared" si="348"/>
        <v>0.79528263643230557</v>
      </c>
      <c r="AQ182" s="132">
        <f t="shared" si="349"/>
        <v>2.1556350626118152E-2</v>
      </c>
      <c r="AR182" s="133">
        <f t="shared" si="350"/>
        <v>2.1556350626118152E-2</v>
      </c>
      <c r="AS182" s="207">
        <f t="shared" si="351"/>
        <v>1.6705133673672976E-2</v>
      </c>
      <c r="AT182" s="132">
        <f>(Q182-U182)/U182</f>
        <v>0.36295816782092954</v>
      </c>
      <c r="AU182" s="133">
        <f>(R182-V182)/V182</f>
        <v>-0.52345477640441096</v>
      </c>
      <c r="AV182" s="207">
        <f>(S182-W182)/W182</f>
        <v>-0.33241037491211689</v>
      </c>
      <c r="AW182" s="217">
        <f>(U182-Y182)/Y182</f>
        <v>0.27426744443451934</v>
      </c>
      <c r="AX182" s="131">
        <f>(V182-Z182)/Z182</f>
        <v>-0.4175004382693252</v>
      </c>
      <c r="AY182" s="130">
        <f>(W182-AA182)/AA182</f>
        <v>-0.31857402086943354</v>
      </c>
      <c r="AZ182" s="132">
        <f>(Y182-AC182)/AC182</f>
        <v>-0.15614313079357062</v>
      </c>
      <c r="BA182" s="131">
        <f>(Z182-AD182)/AD182</f>
        <v>0.3231025331883085</v>
      </c>
      <c r="BB182" s="130">
        <f>(AA182-AE182)/AE182</f>
        <v>0.82775866282059563</v>
      </c>
      <c r="BC182" s="168">
        <f>(AC182-AG182)/AG182</f>
        <v>-0.89901197358133489</v>
      </c>
      <c r="BD182" s="131">
        <f>(AD182-AH182)/AH182</f>
        <v>-0.6468881472372966</v>
      </c>
      <c r="BE182" s="130">
        <f>(AE182-AI182)/AI182</f>
        <v>-0.88757498916695077</v>
      </c>
    </row>
    <row r="183" spans="1:57" x14ac:dyDescent="0.35">
      <c r="C183" s="19"/>
      <c r="D183" s="122" t="s">
        <v>11</v>
      </c>
      <c r="E183" s="9">
        <v>0</v>
      </c>
      <c r="F183" s="7">
        <v>0</v>
      </c>
      <c r="G183" s="7">
        <v>0</v>
      </c>
      <c r="H183" s="17">
        <v>0</v>
      </c>
      <c r="I183" s="9">
        <v>0</v>
      </c>
      <c r="J183" s="7">
        <v>0</v>
      </c>
      <c r="K183" s="7">
        <v>0</v>
      </c>
      <c r="L183" s="17">
        <v>0</v>
      </c>
      <c r="M183" s="7">
        <v>0</v>
      </c>
      <c r="N183" s="7">
        <v>0</v>
      </c>
      <c r="O183" s="7">
        <v>0</v>
      </c>
      <c r="P183" s="17">
        <v>0</v>
      </c>
      <c r="Q183" s="9">
        <v>0</v>
      </c>
      <c r="R183" s="7">
        <v>0</v>
      </c>
      <c r="S183" s="7">
        <v>0</v>
      </c>
      <c r="T183" s="17">
        <v>0</v>
      </c>
      <c r="U183" s="9">
        <v>0</v>
      </c>
      <c r="V183" s="7">
        <v>0</v>
      </c>
      <c r="W183" s="7">
        <v>0</v>
      </c>
      <c r="X183" s="17">
        <v>0</v>
      </c>
      <c r="Y183" s="9">
        <v>0</v>
      </c>
      <c r="Z183" s="7">
        <v>0</v>
      </c>
      <c r="AA183" s="7">
        <v>0</v>
      </c>
      <c r="AB183" s="17">
        <v>0</v>
      </c>
      <c r="AC183" s="9">
        <v>0</v>
      </c>
      <c r="AD183" s="7">
        <v>0</v>
      </c>
      <c r="AE183" s="7">
        <v>0</v>
      </c>
      <c r="AF183" s="17">
        <v>0</v>
      </c>
      <c r="AG183" s="9">
        <v>0</v>
      </c>
      <c r="AH183" s="7">
        <v>0</v>
      </c>
      <c r="AI183" s="7">
        <v>0</v>
      </c>
      <c r="AJ183" s="18">
        <v>0</v>
      </c>
      <c r="AK183" s="150">
        <v>0</v>
      </c>
      <c r="AL183" s="16">
        <v>0</v>
      </c>
      <c r="AM183" s="211">
        <v>0</v>
      </c>
      <c r="AN183" s="150">
        <v>0</v>
      </c>
      <c r="AO183" s="16">
        <v>0</v>
      </c>
      <c r="AP183" s="211">
        <v>0</v>
      </c>
      <c r="AQ183" s="150">
        <v>0</v>
      </c>
      <c r="AR183" s="16">
        <v>0</v>
      </c>
      <c r="AS183" s="211">
        <v>0</v>
      </c>
      <c r="AT183" s="150">
        <v>0</v>
      </c>
      <c r="AU183" s="16">
        <v>0</v>
      </c>
      <c r="AV183" s="211">
        <v>0</v>
      </c>
      <c r="AW183" s="150">
        <v>0</v>
      </c>
      <c r="AX183" s="18">
        <v>0</v>
      </c>
      <c r="AY183" s="17">
        <v>0</v>
      </c>
      <c r="AZ183" s="9">
        <v>0</v>
      </c>
      <c r="BA183" s="18">
        <v>0</v>
      </c>
      <c r="BB183" s="17">
        <v>0</v>
      </c>
      <c r="BC183" s="7">
        <v>0</v>
      </c>
      <c r="BD183" s="16">
        <v>0</v>
      </c>
      <c r="BE183" s="17">
        <v>0</v>
      </c>
    </row>
    <row r="184" spans="1:57" x14ac:dyDescent="0.35">
      <c r="C184" s="19"/>
      <c r="D184" s="122" t="s">
        <v>12</v>
      </c>
      <c r="E184" s="9">
        <v>0</v>
      </c>
      <c r="F184" s="7">
        <v>0</v>
      </c>
      <c r="G184" s="7">
        <v>0</v>
      </c>
      <c r="H184" s="17">
        <v>0</v>
      </c>
      <c r="I184" s="9">
        <v>0</v>
      </c>
      <c r="J184" s="7">
        <v>0</v>
      </c>
      <c r="K184" s="7">
        <v>0</v>
      </c>
      <c r="L184" s="17">
        <v>0</v>
      </c>
      <c r="M184" s="7">
        <v>0</v>
      </c>
      <c r="N184" s="7">
        <v>0</v>
      </c>
      <c r="O184" s="7">
        <v>0</v>
      </c>
      <c r="P184" s="17">
        <v>0</v>
      </c>
      <c r="Q184" s="9">
        <v>0</v>
      </c>
      <c r="R184" s="7">
        <v>0</v>
      </c>
      <c r="S184" s="7">
        <v>0</v>
      </c>
      <c r="T184" s="17">
        <v>0</v>
      </c>
      <c r="U184" s="9">
        <v>0</v>
      </c>
      <c r="V184" s="7">
        <v>0</v>
      </c>
      <c r="W184" s="7">
        <v>0</v>
      </c>
      <c r="X184" s="17">
        <v>0</v>
      </c>
      <c r="Y184" s="9">
        <v>0</v>
      </c>
      <c r="Z184" s="7">
        <v>0</v>
      </c>
      <c r="AA184" s="7">
        <v>0</v>
      </c>
      <c r="AB184" s="17">
        <v>0</v>
      </c>
      <c r="AC184" s="9">
        <v>0</v>
      </c>
      <c r="AD184" s="7">
        <v>0</v>
      </c>
      <c r="AE184" s="7">
        <v>0</v>
      </c>
      <c r="AF184" s="17">
        <v>0</v>
      </c>
      <c r="AG184" s="9">
        <v>0</v>
      </c>
      <c r="AH184" s="7">
        <v>0</v>
      </c>
      <c r="AI184" s="7">
        <v>0</v>
      </c>
      <c r="AJ184" s="18">
        <v>0</v>
      </c>
      <c r="AK184" s="150">
        <v>0</v>
      </c>
      <c r="AL184" s="16">
        <v>0</v>
      </c>
      <c r="AM184" s="211">
        <v>0</v>
      </c>
      <c r="AN184" s="150">
        <v>0</v>
      </c>
      <c r="AO184" s="16">
        <v>0</v>
      </c>
      <c r="AP184" s="211">
        <v>0</v>
      </c>
      <c r="AQ184" s="150">
        <v>0</v>
      </c>
      <c r="AR184" s="16">
        <v>0</v>
      </c>
      <c r="AS184" s="211">
        <v>0</v>
      </c>
      <c r="AT184" s="150">
        <v>0</v>
      </c>
      <c r="AU184" s="16">
        <v>0</v>
      </c>
      <c r="AV184" s="211">
        <v>0</v>
      </c>
      <c r="AW184" s="150">
        <v>0</v>
      </c>
      <c r="AX184" s="18">
        <v>0</v>
      </c>
      <c r="AY184" s="17">
        <v>0</v>
      </c>
      <c r="AZ184" s="9">
        <v>0</v>
      </c>
      <c r="BA184" s="18">
        <v>0</v>
      </c>
      <c r="BB184" s="17">
        <v>0</v>
      </c>
      <c r="BC184" s="7">
        <v>0</v>
      </c>
      <c r="BD184" s="16">
        <v>0</v>
      </c>
      <c r="BE184" s="17">
        <v>0</v>
      </c>
    </row>
    <row r="185" spans="1:57" x14ac:dyDescent="0.35">
      <c r="C185" s="19"/>
      <c r="D185" s="122" t="s">
        <v>13</v>
      </c>
      <c r="E185" s="9">
        <v>0</v>
      </c>
      <c r="F185" s="7">
        <v>0</v>
      </c>
      <c r="G185" s="7">
        <v>0</v>
      </c>
      <c r="H185" s="17">
        <v>0</v>
      </c>
      <c r="I185" s="9">
        <v>0</v>
      </c>
      <c r="J185" s="7">
        <v>0</v>
      </c>
      <c r="K185" s="7">
        <v>0</v>
      </c>
      <c r="L185" s="17">
        <v>0</v>
      </c>
      <c r="M185" s="7">
        <v>0</v>
      </c>
      <c r="N185" s="7">
        <v>0</v>
      </c>
      <c r="O185" s="7">
        <v>0</v>
      </c>
      <c r="P185" s="17">
        <v>0</v>
      </c>
      <c r="Q185" s="9">
        <v>0</v>
      </c>
      <c r="R185" s="7">
        <v>0</v>
      </c>
      <c r="S185" s="7">
        <v>0</v>
      </c>
      <c r="T185" s="17">
        <v>0</v>
      </c>
      <c r="U185" s="9">
        <v>0</v>
      </c>
      <c r="V185" s="7">
        <v>0</v>
      </c>
      <c r="W185" s="7">
        <v>0</v>
      </c>
      <c r="X185" s="17">
        <v>0</v>
      </c>
      <c r="Y185" s="9">
        <v>0</v>
      </c>
      <c r="Z185" s="7">
        <v>0</v>
      </c>
      <c r="AA185" s="7">
        <v>0</v>
      </c>
      <c r="AB185" s="17">
        <v>0</v>
      </c>
      <c r="AC185" s="9">
        <v>0</v>
      </c>
      <c r="AD185" s="7">
        <v>0</v>
      </c>
      <c r="AE185" s="7">
        <v>0</v>
      </c>
      <c r="AF185" s="17">
        <v>0</v>
      </c>
      <c r="AG185" s="9">
        <v>0</v>
      </c>
      <c r="AH185" s="7">
        <v>0</v>
      </c>
      <c r="AI185" s="7">
        <v>0</v>
      </c>
      <c r="AJ185" s="18">
        <v>0</v>
      </c>
      <c r="AK185" s="150">
        <v>0</v>
      </c>
      <c r="AL185" s="16">
        <v>0</v>
      </c>
      <c r="AM185" s="211">
        <v>0</v>
      </c>
      <c r="AN185" s="150">
        <v>0</v>
      </c>
      <c r="AO185" s="16">
        <v>0</v>
      </c>
      <c r="AP185" s="211">
        <v>0</v>
      </c>
      <c r="AQ185" s="150">
        <v>0</v>
      </c>
      <c r="AR185" s="16">
        <v>0</v>
      </c>
      <c r="AS185" s="211">
        <v>0</v>
      </c>
      <c r="AT185" s="150">
        <v>0</v>
      </c>
      <c r="AU185" s="16">
        <v>0</v>
      </c>
      <c r="AV185" s="211">
        <v>0</v>
      </c>
      <c r="AW185" s="150">
        <v>0</v>
      </c>
      <c r="AX185" s="18">
        <v>0</v>
      </c>
      <c r="AY185" s="17">
        <v>0</v>
      </c>
      <c r="AZ185" s="9">
        <v>0</v>
      </c>
      <c r="BA185" s="18">
        <v>0</v>
      </c>
      <c r="BB185" s="17">
        <v>0</v>
      </c>
      <c r="BC185" s="7">
        <v>0</v>
      </c>
      <c r="BD185" s="16">
        <v>0</v>
      </c>
      <c r="BE185" s="17">
        <v>0</v>
      </c>
    </row>
    <row r="186" spans="1:57" x14ac:dyDescent="0.35">
      <c r="C186" s="19"/>
      <c r="D186" s="122" t="s">
        <v>14</v>
      </c>
      <c r="E186" s="9">
        <v>1.06195149</v>
      </c>
      <c r="F186" s="7">
        <v>1.06195149</v>
      </c>
      <c r="G186" s="7">
        <v>1.06195149</v>
      </c>
      <c r="H186" s="17">
        <v>0</v>
      </c>
      <c r="I186" s="9">
        <v>1.1178436527422309</v>
      </c>
      <c r="J186" s="7">
        <v>1.1178436527422309</v>
      </c>
      <c r="K186" s="7">
        <v>1.1178436527422309</v>
      </c>
      <c r="L186" s="17">
        <v>0</v>
      </c>
      <c r="M186" s="7">
        <v>0</v>
      </c>
      <c r="N186" s="7">
        <v>0</v>
      </c>
      <c r="O186" s="7">
        <v>0</v>
      </c>
      <c r="P186" s="17">
        <v>0</v>
      </c>
      <c r="Q186" s="9">
        <v>0.15440000000000001</v>
      </c>
      <c r="R186" s="7">
        <v>0.15440000000000001</v>
      </c>
      <c r="S186" s="7">
        <v>0.15</v>
      </c>
      <c r="T186" s="12">
        <f>S186/R186</f>
        <v>0.97150259067357503</v>
      </c>
      <c r="U186" s="9">
        <v>0.15462000000000001</v>
      </c>
      <c r="V186" s="7">
        <v>0.15462000000000001</v>
      </c>
      <c r="W186" s="7">
        <v>0.16286092999999999</v>
      </c>
      <c r="X186" s="12">
        <f>W186/V186</f>
        <v>1.0532979562799119</v>
      </c>
      <c r="Y186" s="9">
        <v>0.15</v>
      </c>
      <c r="Z186" s="7">
        <v>0.19142745</v>
      </c>
      <c r="AA186" s="7">
        <v>0.19142745</v>
      </c>
      <c r="AB186" s="12">
        <f>AA186/Z186</f>
        <v>1</v>
      </c>
      <c r="AC186" s="9">
        <v>0.16500000000000001</v>
      </c>
      <c r="AD186" s="7">
        <v>0.16803542000000002</v>
      </c>
      <c r="AE186" s="7">
        <v>0.16803542000000002</v>
      </c>
      <c r="AF186" s="12">
        <f>AE186/AD186</f>
        <v>1</v>
      </c>
      <c r="AG186" s="9">
        <v>3.8740800000000002</v>
      </c>
      <c r="AH186" s="7">
        <v>5.2510588399999998</v>
      </c>
      <c r="AI186" s="7">
        <v>5.1795675299999999</v>
      </c>
      <c r="AJ186" s="15">
        <f>AI186/AH186</f>
        <v>0.98638535347282452</v>
      </c>
      <c r="AK186" s="92">
        <f t="shared" si="343"/>
        <v>-4.9999982202447869E-2</v>
      </c>
      <c r="AL186" s="87">
        <f t="shared" si="344"/>
        <v>-4.9999982202447869E-2</v>
      </c>
      <c r="AM186" s="102">
        <f t="shared" si="345"/>
        <v>-4.9999982202447869E-2</v>
      </c>
      <c r="AN186" s="150">
        <v>0</v>
      </c>
      <c r="AO186" s="16">
        <v>0</v>
      </c>
      <c r="AP186" s="211">
        <v>0</v>
      </c>
      <c r="AQ186" s="92">
        <f t="shared" si="349"/>
        <v>-1</v>
      </c>
      <c r="AR186" s="87">
        <f t="shared" si="350"/>
        <v>-1</v>
      </c>
      <c r="AS186" s="102">
        <f t="shared" si="351"/>
        <v>-1</v>
      </c>
      <c r="AT186" s="92">
        <f t="shared" ref="AT186:AV187" si="434">(Q186-U186)/U186</f>
        <v>-1.4228430992109557E-3</v>
      </c>
      <c r="AU186" s="87">
        <f t="shared" si="434"/>
        <v>-1.4228430992109557E-3</v>
      </c>
      <c r="AV186" s="102">
        <f t="shared" si="434"/>
        <v>-7.896878643637853E-2</v>
      </c>
      <c r="AW186" s="124">
        <f t="shared" ref="AW186:AY187" si="435">(U186-Y186)/Y186</f>
        <v>3.0800000000000088E-2</v>
      </c>
      <c r="AX186" s="15">
        <f t="shared" si="435"/>
        <v>-0.19227885029027963</v>
      </c>
      <c r="AY186" s="12">
        <f t="shared" si="435"/>
        <v>-0.14922896376669079</v>
      </c>
      <c r="AZ186" s="92">
        <f t="shared" ref="AZ186:BB187" si="436">(Y186-AC186)/AC186</f>
        <v>-9.0909090909090981E-2</v>
      </c>
      <c r="BA186" s="15">
        <f t="shared" si="436"/>
        <v>0.13920892392806217</v>
      </c>
      <c r="BB186" s="12">
        <f t="shared" si="436"/>
        <v>0.13920892392806217</v>
      </c>
      <c r="BC186" s="14">
        <f t="shared" ref="BC186:BE189" si="437">(AC186-AG186)/AG186</f>
        <v>-0.95740924296865315</v>
      </c>
      <c r="BD186" s="15">
        <f t="shared" si="437"/>
        <v>-0.9679997072742762</v>
      </c>
      <c r="BE186" s="12">
        <f t="shared" si="437"/>
        <v>-0.96755802120027579</v>
      </c>
    </row>
    <row r="187" spans="1:57" x14ac:dyDescent="0.35">
      <c r="C187" s="19"/>
      <c r="D187" s="122" t="s">
        <v>15</v>
      </c>
      <c r="E187" s="9">
        <v>0</v>
      </c>
      <c r="F187" s="7">
        <v>0</v>
      </c>
      <c r="G187" s="7">
        <v>0</v>
      </c>
      <c r="H187" s="12">
        <f>G186/F186</f>
        <v>1</v>
      </c>
      <c r="I187" s="9">
        <v>0</v>
      </c>
      <c r="J187" s="7">
        <v>0</v>
      </c>
      <c r="K187" s="7">
        <v>0</v>
      </c>
      <c r="L187" s="12">
        <f>K186/J186</f>
        <v>1</v>
      </c>
      <c r="M187" s="7">
        <v>0.91368000000000005</v>
      </c>
      <c r="N187" s="7">
        <v>0.91368000000000005</v>
      </c>
      <c r="O187" s="7">
        <v>0.64799841999999996</v>
      </c>
      <c r="P187" s="12">
        <f>O187/N187</f>
        <v>0.70921812888538649</v>
      </c>
      <c r="Q187" s="9">
        <v>0.74</v>
      </c>
      <c r="R187" s="7">
        <v>0.74</v>
      </c>
      <c r="S187" s="7">
        <v>0.48735138</v>
      </c>
      <c r="T187" s="12">
        <f>S187/R187</f>
        <v>0.65858294594594591</v>
      </c>
      <c r="U187" s="9">
        <v>0.50159969999999998</v>
      </c>
      <c r="V187" s="7">
        <v>1.72222181</v>
      </c>
      <c r="W187" s="7">
        <v>0.79184441000000005</v>
      </c>
      <c r="X187" s="12">
        <f>W187/V187</f>
        <v>0.45978073521203411</v>
      </c>
      <c r="Y187" s="9">
        <v>0.36497800000000002</v>
      </c>
      <c r="Z187" s="7">
        <v>3.030621</v>
      </c>
      <c r="AA187" s="7">
        <v>1.20961297</v>
      </c>
      <c r="AB187" s="12">
        <f>AA187/Z187</f>
        <v>0.39913039934719652</v>
      </c>
      <c r="AC187" s="9">
        <v>0.44526700000000002</v>
      </c>
      <c r="AD187" s="7">
        <v>2.2671866199999999</v>
      </c>
      <c r="AE187" s="7">
        <v>0.59849927000000003</v>
      </c>
      <c r="AF187" s="12">
        <f>AE187/AD187</f>
        <v>0.26398324016220598</v>
      </c>
      <c r="AG187" s="9">
        <v>0.85979291999999996</v>
      </c>
      <c r="AH187" s="7">
        <v>1.3954019300000002</v>
      </c>
      <c r="AI187" s="7">
        <v>1.3886189600000003</v>
      </c>
      <c r="AJ187" s="15">
        <f>AI187/AH187</f>
        <v>0.99513905645809164</v>
      </c>
      <c r="AK187" s="150">
        <v>0</v>
      </c>
      <c r="AL187" s="16">
        <v>0</v>
      </c>
      <c r="AM187" s="211">
        <v>0</v>
      </c>
      <c r="AN187" s="92">
        <f t="shared" si="346"/>
        <v>-1</v>
      </c>
      <c r="AO187" s="87">
        <f t="shared" si="347"/>
        <v>-1</v>
      </c>
      <c r="AP187" s="102">
        <f t="shared" si="348"/>
        <v>-1</v>
      </c>
      <c r="AQ187" s="92">
        <f t="shared" si="349"/>
        <v>0.23470270270270277</v>
      </c>
      <c r="AR187" s="87">
        <f t="shared" si="350"/>
        <v>0.23470270270270277</v>
      </c>
      <c r="AS187" s="102">
        <f t="shared" si="351"/>
        <v>0.32963288213116371</v>
      </c>
      <c r="AT187" s="92">
        <f t="shared" si="434"/>
        <v>0.47527998920254544</v>
      </c>
      <c r="AU187" s="87">
        <f t="shared" si="434"/>
        <v>-0.5703224777997673</v>
      </c>
      <c r="AV187" s="102">
        <f t="shared" si="434"/>
        <v>-0.38453643942501287</v>
      </c>
      <c r="AW187" s="124">
        <f t="shared" si="435"/>
        <v>0.37432858966841825</v>
      </c>
      <c r="AX187" s="15">
        <f t="shared" si="435"/>
        <v>-0.43172643164552743</v>
      </c>
      <c r="AY187" s="12">
        <f t="shared" si="435"/>
        <v>-0.34537374380170538</v>
      </c>
      <c r="AZ187" s="92">
        <f t="shared" si="436"/>
        <v>-0.18031652918361341</v>
      </c>
      <c r="BA187" s="15">
        <f t="shared" si="436"/>
        <v>0.33673204193486289</v>
      </c>
      <c r="BB187" s="12">
        <f t="shared" si="436"/>
        <v>1.0210767675623063</v>
      </c>
      <c r="BC187" s="14">
        <f t="shared" si="437"/>
        <v>-0.48212297444831248</v>
      </c>
      <c r="BD187" s="15">
        <f t="shared" si="437"/>
        <v>0.62475525599996806</v>
      </c>
      <c r="BE187" s="12">
        <f t="shared" si="437"/>
        <v>-0.56899676063763394</v>
      </c>
    </row>
    <row r="188" spans="1:57" x14ac:dyDescent="0.35">
      <c r="C188" s="19"/>
      <c r="D188" s="122" t="s">
        <v>16</v>
      </c>
      <c r="E188" s="9">
        <v>0.57032150999999998</v>
      </c>
      <c r="F188" s="7">
        <v>1.8589774400000001</v>
      </c>
      <c r="G188" s="7">
        <v>2.6378813700000001</v>
      </c>
      <c r="H188" s="12">
        <f>G188/F188</f>
        <v>1.4189959023924466</v>
      </c>
      <c r="I188" s="9">
        <v>4.5496659119337528E-2</v>
      </c>
      <c r="J188" s="7">
        <v>4.5496659119337528E-2</v>
      </c>
      <c r="K188" s="7">
        <v>4.5496659119337528E-2</v>
      </c>
      <c r="L188" s="12">
        <f>K188/J188</f>
        <v>1</v>
      </c>
      <c r="M188" s="7">
        <v>0</v>
      </c>
      <c r="N188" s="7">
        <v>0</v>
      </c>
      <c r="O188" s="7">
        <v>0</v>
      </c>
      <c r="P188" s="17">
        <v>0</v>
      </c>
      <c r="Q188" s="9">
        <v>0</v>
      </c>
      <c r="R188" s="7">
        <v>0</v>
      </c>
      <c r="S188" s="7">
        <v>0</v>
      </c>
      <c r="T188" s="17">
        <v>0</v>
      </c>
      <c r="U188" s="9">
        <v>0</v>
      </c>
      <c r="V188" s="7">
        <v>0</v>
      </c>
      <c r="W188" s="7">
        <v>0</v>
      </c>
      <c r="X188" s="17">
        <v>0</v>
      </c>
      <c r="Y188" s="9">
        <v>0</v>
      </c>
      <c r="Z188" s="7">
        <v>0</v>
      </c>
      <c r="AA188" s="7">
        <v>0</v>
      </c>
      <c r="AB188" s="17">
        <v>0</v>
      </c>
      <c r="AC188" s="9">
        <v>0</v>
      </c>
      <c r="AD188" s="7">
        <v>0</v>
      </c>
      <c r="AE188" s="7">
        <v>0</v>
      </c>
      <c r="AF188" s="17">
        <v>0</v>
      </c>
      <c r="AG188" s="9">
        <v>1.309091</v>
      </c>
      <c r="AH188" s="7">
        <v>0.25</v>
      </c>
      <c r="AI188" s="7">
        <v>0.25</v>
      </c>
      <c r="AJ188" s="15">
        <f>AI188/AH188</f>
        <v>1</v>
      </c>
      <c r="AK188" s="92">
        <f t="shared" si="343"/>
        <v>11.535459109295241</v>
      </c>
      <c r="AL188" s="87">
        <f t="shared" si="344"/>
        <v>39.859647191322573</v>
      </c>
      <c r="AM188" s="102">
        <f t="shared" si="345"/>
        <v>56.979671937687769</v>
      </c>
      <c r="AN188" s="150">
        <v>0</v>
      </c>
      <c r="AO188" s="16">
        <v>0</v>
      </c>
      <c r="AP188" s="211">
        <v>0</v>
      </c>
      <c r="AQ188" s="150">
        <v>0</v>
      </c>
      <c r="AR188" s="16">
        <v>0</v>
      </c>
      <c r="AS188" s="211">
        <v>0</v>
      </c>
      <c r="AT188" s="150">
        <v>0</v>
      </c>
      <c r="AU188" s="16">
        <v>0</v>
      </c>
      <c r="AV188" s="211">
        <v>0</v>
      </c>
      <c r="AW188" s="150">
        <v>0</v>
      </c>
      <c r="AX188" s="18">
        <v>0</v>
      </c>
      <c r="AY188" s="17">
        <v>0</v>
      </c>
      <c r="AZ188" s="9">
        <v>0</v>
      </c>
      <c r="BA188" s="18">
        <v>0</v>
      </c>
      <c r="BB188" s="17">
        <v>0</v>
      </c>
      <c r="BC188" s="14">
        <f t="shared" si="437"/>
        <v>-1</v>
      </c>
      <c r="BD188" s="15">
        <f t="shared" si="437"/>
        <v>-1</v>
      </c>
      <c r="BE188" s="12">
        <f t="shared" si="437"/>
        <v>-1</v>
      </c>
    </row>
    <row r="189" spans="1:57" x14ac:dyDescent="0.35">
      <c r="C189" s="19"/>
      <c r="D189" s="121" t="s">
        <v>17</v>
      </c>
      <c r="E189" s="46">
        <f>SUM(E183:E188)</f>
        <v>1.6322730000000001</v>
      </c>
      <c r="F189" s="44">
        <f>SUM(F183:F188)</f>
        <v>2.9209289300000001</v>
      </c>
      <c r="G189" s="44">
        <f>SUM(G183:G188)</f>
        <v>3.6998328599999999</v>
      </c>
      <c r="H189" s="45">
        <f>G189/F189</f>
        <v>1.2666630885812069</v>
      </c>
      <c r="I189" s="46">
        <f>SUM(I183:I188)</f>
        <v>1.1633403118615684</v>
      </c>
      <c r="J189" s="44">
        <f>SUM(J183:J188)</f>
        <v>1.1633403118615684</v>
      </c>
      <c r="K189" s="44">
        <f>SUM(K183:K188)</f>
        <v>1.1633403118615684</v>
      </c>
      <c r="L189" s="45">
        <f>K189/J189</f>
        <v>1</v>
      </c>
      <c r="M189" s="44">
        <f>SUM(M183:M188)</f>
        <v>0.91368000000000005</v>
      </c>
      <c r="N189" s="44">
        <f>SUM(N183:N188)</f>
        <v>0.91368000000000005</v>
      </c>
      <c r="O189" s="44">
        <f>SUM(O183:O188)</f>
        <v>0.64799841999999996</v>
      </c>
      <c r="P189" s="45">
        <f>O189/N189</f>
        <v>0.70921812888538649</v>
      </c>
      <c r="Q189" s="46">
        <f>SUM(Q183:Q188)</f>
        <v>0.89439999999999997</v>
      </c>
      <c r="R189" s="44">
        <f>SUM(R183:R188)</f>
        <v>0.89439999999999997</v>
      </c>
      <c r="S189" s="44">
        <f>SUM(S183:S188)</f>
        <v>0.63735138000000002</v>
      </c>
      <c r="T189" s="45">
        <f>S189/R189</f>
        <v>0.71260216905187845</v>
      </c>
      <c r="U189" s="46">
        <f>SUM(U183:U188)</f>
        <v>0.65621969999999996</v>
      </c>
      <c r="V189" s="44">
        <f>SUM(V183:V188)</f>
        <v>1.8768418099999999</v>
      </c>
      <c r="W189" s="44">
        <f>SUM(W183:W188)</f>
        <v>0.95470534000000007</v>
      </c>
      <c r="X189" s="45">
        <f>W189/V189</f>
        <v>0.5086765090767027</v>
      </c>
      <c r="Y189" s="46">
        <f>SUM(Y183:Y188)</f>
        <v>0.51497800000000005</v>
      </c>
      <c r="Z189" s="44">
        <f>SUM(Z183:Z188)</f>
        <v>3.22204845</v>
      </c>
      <c r="AA189" s="44">
        <f>SUM(AA183:AA188)</f>
        <v>1.40104042</v>
      </c>
      <c r="AB189" s="45">
        <f>AA189/Z189</f>
        <v>0.4348290976195594</v>
      </c>
      <c r="AC189" s="46">
        <f>SUM(AC183:AC188)</f>
        <v>0.610267</v>
      </c>
      <c r="AD189" s="44">
        <f>SUM(AD183:AD188)</f>
        <v>2.4352220399999998</v>
      </c>
      <c r="AE189" s="44">
        <f>SUM(AE183:AE188)</f>
        <v>0.76653469000000007</v>
      </c>
      <c r="AF189" s="45">
        <f>AE189/AD189</f>
        <v>0.3147699377753661</v>
      </c>
      <c r="AG189" s="46">
        <f>SUM(AG183:AG188)</f>
        <v>6.04296392</v>
      </c>
      <c r="AH189" s="44">
        <f>SUM(AH183:AH188)</f>
        <v>6.89646077</v>
      </c>
      <c r="AI189" s="44">
        <f>SUM(AI183:AI188)</f>
        <v>6.8181864900000004</v>
      </c>
      <c r="AJ189" s="47">
        <f>AI189/AH189</f>
        <v>0.9886500797132789</v>
      </c>
      <c r="AK189" s="90">
        <f t="shared" si="343"/>
        <v>0.40309158322559041</v>
      </c>
      <c r="AL189" s="98">
        <f t="shared" si="344"/>
        <v>1.5108120987623577</v>
      </c>
      <c r="AM189" s="82">
        <f t="shared" si="345"/>
        <v>2.1803530078653899</v>
      </c>
      <c r="AN189" s="90">
        <f t="shared" si="346"/>
        <v>0.27324699223094334</v>
      </c>
      <c r="AO189" s="98">
        <f t="shared" si="347"/>
        <v>0.27324699223094334</v>
      </c>
      <c r="AP189" s="82">
        <f t="shared" si="348"/>
        <v>0.79528263643230557</v>
      </c>
      <c r="AQ189" s="90">
        <f t="shared" si="349"/>
        <v>2.1556350626118152E-2</v>
      </c>
      <c r="AR189" s="98">
        <f t="shared" si="350"/>
        <v>2.1556350626118152E-2</v>
      </c>
      <c r="AS189" s="82">
        <f t="shared" si="351"/>
        <v>1.6705133673672976E-2</v>
      </c>
      <c r="AT189" s="90">
        <f>(Q189-U189)/U189</f>
        <v>0.36295816782092954</v>
      </c>
      <c r="AU189" s="98">
        <f>(R189-V189)/V189</f>
        <v>-0.52345477640441096</v>
      </c>
      <c r="AV189" s="82">
        <f>(S189-W189)/W189</f>
        <v>-0.33241037491211689</v>
      </c>
      <c r="AW189" s="216">
        <f>(U189-Y189)/Y189</f>
        <v>0.27426744443451934</v>
      </c>
      <c r="AX189" s="47">
        <f>(V189-Z189)/Z189</f>
        <v>-0.4175004382693252</v>
      </c>
      <c r="AY189" s="45">
        <f>(W189-AA189)/AA189</f>
        <v>-0.31857402086943354</v>
      </c>
      <c r="AZ189" s="90">
        <f>(Y189-AC189)/AC189</f>
        <v>-0.15614313079357062</v>
      </c>
      <c r="BA189" s="47">
        <f>(Z189-AD189)/AD189</f>
        <v>0.3231025331883085</v>
      </c>
      <c r="BB189" s="45">
        <f>(AA189-AE189)/AE189</f>
        <v>0.82775866282059563</v>
      </c>
      <c r="BC189" s="107">
        <f t="shared" si="437"/>
        <v>-0.89901197358133489</v>
      </c>
      <c r="BD189" s="47">
        <f t="shared" si="437"/>
        <v>-0.6468881472372966</v>
      </c>
      <c r="BE189" s="45">
        <f t="shared" si="437"/>
        <v>-0.88757498916695077</v>
      </c>
    </row>
    <row r="190" spans="1:57" x14ac:dyDescent="0.35">
      <c r="C190" s="20"/>
      <c r="D190" s="122" t="s">
        <v>18</v>
      </c>
      <c r="E190" s="9">
        <v>0</v>
      </c>
      <c r="F190" s="7">
        <v>0</v>
      </c>
      <c r="G190" s="7">
        <v>0</v>
      </c>
      <c r="H190" s="17">
        <v>0</v>
      </c>
      <c r="I190" s="9">
        <v>0</v>
      </c>
      <c r="J190" s="7">
        <v>0</v>
      </c>
      <c r="K190" s="7">
        <v>0</v>
      </c>
      <c r="L190" s="17">
        <v>0</v>
      </c>
      <c r="M190" s="7">
        <v>0</v>
      </c>
      <c r="N190" s="7">
        <v>0</v>
      </c>
      <c r="O190" s="7">
        <v>0</v>
      </c>
      <c r="P190" s="17">
        <v>0</v>
      </c>
      <c r="Q190" s="9">
        <v>0</v>
      </c>
      <c r="R190" s="7">
        <v>0</v>
      </c>
      <c r="S190" s="7">
        <v>0</v>
      </c>
      <c r="T190" s="17">
        <v>0</v>
      </c>
      <c r="U190" s="9">
        <v>0</v>
      </c>
      <c r="V190" s="7">
        <v>0</v>
      </c>
      <c r="W190" s="7">
        <v>0</v>
      </c>
      <c r="X190" s="17">
        <v>0</v>
      </c>
      <c r="Y190" s="9">
        <v>0</v>
      </c>
      <c r="Z190" s="7">
        <v>0</v>
      </c>
      <c r="AA190" s="7">
        <v>0</v>
      </c>
      <c r="AB190" s="17">
        <v>0</v>
      </c>
      <c r="AC190" s="9">
        <v>0</v>
      </c>
      <c r="AD190" s="7">
        <v>0</v>
      </c>
      <c r="AE190" s="7">
        <v>0</v>
      </c>
      <c r="AF190" s="17">
        <v>0</v>
      </c>
      <c r="AG190" s="9">
        <v>0</v>
      </c>
      <c r="AH190" s="7">
        <v>0</v>
      </c>
      <c r="AI190" s="7">
        <v>0</v>
      </c>
      <c r="AJ190" s="18">
        <v>0</v>
      </c>
      <c r="AK190" s="150">
        <v>0</v>
      </c>
      <c r="AL190" s="16">
        <v>0</v>
      </c>
      <c r="AM190" s="211">
        <v>0</v>
      </c>
      <c r="AN190" s="150">
        <v>0</v>
      </c>
      <c r="AO190" s="16">
        <v>0</v>
      </c>
      <c r="AP190" s="211">
        <v>0</v>
      </c>
      <c r="AQ190" s="150">
        <v>0</v>
      </c>
      <c r="AR190" s="16">
        <v>0</v>
      </c>
      <c r="AS190" s="211">
        <v>0</v>
      </c>
      <c r="AT190" s="150">
        <v>0</v>
      </c>
      <c r="AU190" s="16">
        <v>0</v>
      </c>
      <c r="AV190" s="211">
        <v>0</v>
      </c>
      <c r="AW190" s="150">
        <v>0</v>
      </c>
      <c r="AX190" s="18">
        <v>0</v>
      </c>
      <c r="AY190" s="17">
        <v>0</v>
      </c>
      <c r="AZ190" s="9">
        <v>0</v>
      </c>
      <c r="BA190" s="18">
        <v>0</v>
      </c>
      <c r="BB190" s="17">
        <v>0</v>
      </c>
      <c r="BC190" s="7">
        <v>0</v>
      </c>
      <c r="BD190" s="16">
        <v>0</v>
      </c>
      <c r="BE190" s="17">
        <v>0</v>
      </c>
    </row>
    <row r="191" spans="1:57" x14ac:dyDescent="0.35">
      <c r="C191" s="19"/>
      <c r="D191" s="122" t="s">
        <v>19</v>
      </c>
      <c r="E191" s="9">
        <v>0</v>
      </c>
      <c r="F191" s="7">
        <v>0</v>
      </c>
      <c r="G191" s="7">
        <v>0</v>
      </c>
      <c r="H191" s="17">
        <v>0</v>
      </c>
      <c r="I191" s="9">
        <v>0</v>
      </c>
      <c r="J191" s="7">
        <v>0</v>
      </c>
      <c r="K191" s="7">
        <v>0</v>
      </c>
      <c r="L191" s="17">
        <v>0</v>
      </c>
      <c r="M191" s="7">
        <v>0</v>
      </c>
      <c r="N191" s="7">
        <v>0</v>
      </c>
      <c r="O191" s="7">
        <v>0</v>
      </c>
      <c r="P191" s="17">
        <v>0</v>
      </c>
      <c r="Q191" s="9">
        <v>0</v>
      </c>
      <c r="R191" s="7">
        <v>0</v>
      </c>
      <c r="S191" s="7">
        <v>0</v>
      </c>
      <c r="T191" s="17">
        <v>0</v>
      </c>
      <c r="U191" s="9">
        <v>0</v>
      </c>
      <c r="V191" s="7">
        <v>0</v>
      </c>
      <c r="W191" s="7">
        <v>0</v>
      </c>
      <c r="X191" s="17">
        <v>0</v>
      </c>
      <c r="Y191" s="9">
        <v>0</v>
      </c>
      <c r="Z191" s="7">
        <v>0</v>
      </c>
      <c r="AA191" s="7">
        <v>0</v>
      </c>
      <c r="AB191" s="17">
        <v>0</v>
      </c>
      <c r="AC191" s="9">
        <v>0</v>
      </c>
      <c r="AD191" s="7">
        <v>0</v>
      </c>
      <c r="AE191" s="7">
        <v>0</v>
      </c>
      <c r="AF191" s="17">
        <v>0</v>
      </c>
      <c r="AG191" s="9">
        <v>0</v>
      </c>
      <c r="AH191" s="7">
        <v>0</v>
      </c>
      <c r="AI191" s="7">
        <v>0</v>
      </c>
      <c r="AJ191" s="18">
        <v>0</v>
      </c>
      <c r="AK191" s="150">
        <v>0</v>
      </c>
      <c r="AL191" s="16">
        <v>0</v>
      </c>
      <c r="AM191" s="211">
        <v>0</v>
      </c>
      <c r="AN191" s="150">
        <v>0</v>
      </c>
      <c r="AO191" s="16">
        <v>0</v>
      </c>
      <c r="AP191" s="211">
        <v>0</v>
      </c>
      <c r="AQ191" s="150">
        <v>0</v>
      </c>
      <c r="AR191" s="16">
        <v>0</v>
      </c>
      <c r="AS191" s="211">
        <v>0</v>
      </c>
      <c r="AT191" s="150">
        <v>0</v>
      </c>
      <c r="AU191" s="16">
        <v>0</v>
      </c>
      <c r="AV191" s="211">
        <v>0</v>
      </c>
      <c r="AW191" s="150">
        <v>0</v>
      </c>
      <c r="AX191" s="18">
        <v>0</v>
      </c>
      <c r="AY191" s="17">
        <v>0</v>
      </c>
      <c r="AZ191" s="9">
        <v>0</v>
      </c>
      <c r="BA191" s="18">
        <v>0</v>
      </c>
      <c r="BB191" s="17">
        <v>0</v>
      </c>
      <c r="BC191" s="7">
        <v>0</v>
      </c>
      <c r="BD191" s="16">
        <v>0</v>
      </c>
      <c r="BE191" s="17">
        <v>0</v>
      </c>
    </row>
    <row r="192" spans="1:57" x14ac:dyDescent="0.35">
      <c r="C192" s="19"/>
      <c r="D192" s="121" t="s">
        <v>20</v>
      </c>
      <c r="E192" s="46">
        <f>SUM(E190:E191)</f>
        <v>0</v>
      </c>
      <c r="F192" s="44">
        <f>SUM(F190:F191)</f>
        <v>0</v>
      </c>
      <c r="G192" s="44">
        <f>SUM(G190:G191)</f>
        <v>0</v>
      </c>
      <c r="H192" s="51">
        <v>0</v>
      </c>
      <c r="I192" s="46">
        <f>SUM(I190:I191)</f>
        <v>0</v>
      </c>
      <c r="J192" s="44">
        <f>SUM(J190:J191)</f>
        <v>0</v>
      </c>
      <c r="K192" s="44">
        <f>SUM(K190:K191)</f>
        <v>0</v>
      </c>
      <c r="L192" s="51">
        <v>0</v>
      </c>
      <c r="M192" s="44">
        <f>SUM(M190:M191)</f>
        <v>0</v>
      </c>
      <c r="N192" s="44">
        <f>SUM(N190:N191)</f>
        <v>0</v>
      </c>
      <c r="O192" s="44">
        <f>SUM(O190:O191)</f>
        <v>0</v>
      </c>
      <c r="P192" s="51">
        <v>0</v>
      </c>
      <c r="Q192" s="46">
        <f>SUM(Q190:Q191)</f>
        <v>0</v>
      </c>
      <c r="R192" s="44">
        <f>SUM(R190:R191)</f>
        <v>0</v>
      </c>
      <c r="S192" s="44">
        <f>SUM(S190:S191)</f>
        <v>0</v>
      </c>
      <c r="T192" s="51">
        <v>0</v>
      </c>
      <c r="U192" s="46">
        <f>SUM(U190:U191)</f>
        <v>0</v>
      </c>
      <c r="V192" s="44">
        <f>SUM(V190:V191)</f>
        <v>0</v>
      </c>
      <c r="W192" s="44">
        <f>SUM(W190:W191)</f>
        <v>0</v>
      </c>
      <c r="X192" s="51">
        <v>0</v>
      </c>
      <c r="Y192" s="46">
        <f>SUM(Y190:Y191)</f>
        <v>0</v>
      </c>
      <c r="Z192" s="44">
        <f>SUM(Z190:Z191)</f>
        <v>0</v>
      </c>
      <c r="AA192" s="44">
        <f>SUM(AA190:AA191)</f>
        <v>0</v>
      </c>
      <c r="AB192" s="51">
        <v>0</v>
      </c>
      <c r="AC192" s="46">
        <f>SUM(AC190:AC191)</f>
        <v>0</v>
      </c>
      <c r="AD192" s="44">
        <f>SUM(AD190:AD191)</f>
        <v>0</v>
      </c>
      <c r="AE192" s="44">
        <f>SUM(AE190:AE191)</f>
        <v>0</v>
      </c>
      <c r="AF192" s="51">
        <v>0</v>
      </c>
      <c r="AG192" s="46">
        <f>SUM(AG190:AG191)</f>
        <v>0</v>
      </c>
      <c r="AH192" s="44">
        <f>SUM(AH190:AH191)</f>
        <v>0</v>
      </c>
      <c r="AI192" s="44">
        <f>SUM(AI190:AI191)</f>
        <v>0</v>
      </c>
      <c r="AJ192" s="52">
        <v>0</v>
      </c>
      <c r="AK192" s="152">
        <v>0</v>
      </c>
      <c r="AL192" s="53">
        <v>0</v>
      </c>
      <c r="AM192" s="209">
        <v>0</v>
      </c>
      <c r="AN192" s="152">
        <v>0</v>
      </c>
      <c r="AO192" s="53">
        <v>0</v>
      </c>
      <c r="AP192" s="209">
        <v>0</v>
      </c>
      <c r="AQ192" s="152">
        <v>0</v>
      </c>
      <c r="AR192" s="53">
        <v>0</v>
      </c>
      <c r="AS192" s="209">
        <v>0</v>
      </c>
      <c r="AT192" s="152">
        <v>0</v>
      </c>
      <c r="AU192" s="53">
        <v>0</v>
      </c>
      <c r="AV192" s="209">
        <v>0</v>
      </c>
      <c r="AW192" s="152">
        <v>0</v>
      </c>
      <c r="AX192" s="52">
        <v>0</v>
      </c>
      <c r="AY192" s="51">
        <v>0</v>
      </c>
      <c r="AZ192" s="46">
        <v>0</v>
      </c>
      <c r="BA192" s="52">
        <v>0</v>
      </c>
      <c r="BB192" s="51">
        <v>0</v>
      </c>
      <c r="BC192" s="44">
        <v>0</v>
      </c>
      <c r="BD192" s="53">
        <v>0</v>
      </c>
      <c r="BE192" s="51">
        <v>0</v>
      </c>
    </row>
    <row r="193" spans="3:57" x14ac:dyDescent="0.35">
      <c r="C193" s="21"/>
      <c r="D193" s="259" t="s">
        <v>83</v>
      </c>
      <c r="E193" s="136">
        <f>E196</f>
        <v>46.20005329</v>
      </c>
      <c r="F193" s="129">
        <f>F196</f>
        <v>49.765328729999993</v>
      </c>
      <c r="G193" s="129">
        <f>G196</f>
        <v>49.717335210000002</v>
      </c>
      <c r="H193" s="130">
        <f t="shared" ref="H193:H195" si="438">G193/F193</f>
        <v>0.99903560327591967</v>
      </c>
      <c r="I193" s="136">
        <f>I196</f>
        <v>42.84231633842635</v>
      </c>
      <c r="J193" s="129">
        <f>J196</f>
        <v>43.192072018119447</v>
      </c>
      <c r="K193" s="129">
        <f>K196</f>
        <v>43.192071665232483</v>
      </c>
      <c r="L193" s="130">
        <f t="shared" ref="L193:L196" si="439">K193/J193</f>
        <v>0.99999999182982091</v>
      </c>
      <c r="M193" s="129">
        <f>M196</f>
        <v>36.414267340000002</v>
      </c>
      <c r="N193" s="129">
        <f>N196</f>
        <v>37.345002536199999</v>
      </c>
      <c r="O193" s="129">
        <f>O196</f>
        <v>40.439166800000002</v>
      </c>
      <c r="P193" s="130">
        <f t="shared" ref="P193:P194" si="440">O193/N193</f>
        <v>1.0828535025750958</v>
      </c>
      <c r="Q193" s="129">
        <f>Q196</f>
        <v>33.932859097214923</v>
      </c>
      <c r="R193" s="129">
        <f>R196</f>
        <v>34.414579093601802</v>
      </c>
      <c r="S193" s="129">
        <f>S196</f>
        <v>34.413871335678891</v>
      </c>
      <c r="T193" s="130">
        <f t="shared" ref="T193:T194" si="441">S193/R193</f>
        <v>0.99997943435771841</v>
      </c>
      <c r="U193" s="129">
        <f>U196</f>
        <v>34.245608411999996</v>
      </c>
      <c r="V193" s="129">
        <f>V196</f>
        <v>34.389251291999997</v>
      </c>
      <c r="W193" s="129">
        <f>W196</f>
        <v>34.389236582919999</v>
      </c>
      <c r="X193" s="130">
        <f t="shared" ref="X193:X194" si="442">W193/V193</f>
        <v>0.99999957227681768</v>
      </c>
      <c r="Y193" s="129">
        <f>Y196</f>
        <v>24.456846149999997</v>
      </c>
      <c r="Z193" s="129">
        <f>Z196</f>
        <v>24.526508843100004</v>
      </c>
      <c r="AA193" s="129">
        <f>AA196</f>
        <v>24.424300576500002</v>
      </c>
      <c r="AB193" s="130">
        <f t="shared" ref="AB193:AB194" si="443">AA193/Z193</f>
        <v>0.99583274296175439</v>
      </c>
      <c r="AC193" s="129">
        <f>AC196</f>
        <v>21.68033406</v>
      </c>
      <c r="AD193" s="129">
        <f>AD196</f>
        <v>22.1993565981</v>
      </c>
      <c r="AE193" s="129">
        <f>AE196</f>
        <v>22.196162693099996</v>
      </c>
      <c r="AF193" s="130">
        <f>AE193/AD193</f>
        <v>0.99985612623564613</v>
      </c>
      <c r="AG193" s="129">
        <f>AG196</f>
        <v>18.190940790000003</v>
      </c>
      <c r="AH193" s="129">
        <f>AH196</f>
        <v>19.1156525868</v>
      </c>
      <c r="AI193" s="129">
        <f>AI196</f>
        <v>19.1156525868</v>
      </c>
      <c r="AJ193" s="131">
        <f t="shared" ref="AJ193:AJ194" si="444">AI193/AH193</f>
        <v>1</v>
      </c>
      <c r="AK193" s="132">
        <f t="shared" si="343"/>
        <v>7.8374309293870056E-2</v>
      </c>
      <c r="AL193" s="133">
        <f t="shared" si="344"/>
        <v>0.15218664918698524</v>
      </c>
      <c r="AM193" s="207">
        <f t="shared" si="345"/>
        <v>0.15107549356147321</v>
      </c>
      <c r="AN193" s="132">
        <f t="shared" si="346"/>
        <v>0.17652556176422984</v>
      </c>
      <c r="AO193" s="133">
        <f t="shared" si="347"/>
        <v>0.1565689941044093</v>
      </c>
      <c r="AP193" s="207">
        <f t="shared" si="348"/>
        <v>6.8075212302160487E-2</v>
      </c>
      <c r="AQ193" s="132">
        <f t="shared" si="349"/>
        <v>7.312700163803007E-2</v>
      </c>
      <c r="AR193" s="133">
        <f t="shared" si="350"/>
        <v>8.5150640216402007E-2</v>
      </c>
      <c r="AS193" s="207">
        <f t="shared" si="351"/>
        <v>0.17508333792351724</v>
      </c>
      <c r="AT193" s="132">
        <f t="shared" ref="AT193:AV199" si="445">(Q193-U193)/U193</f>
        <v>-9.132537843172979E-3</v>
      </c>
      <c r="AU193" s="133">
        <f t="shared" si="445"/>
        <v>7.3650343203884741E-4</v>
      </c>
      <c r="AV193" s="207">
        <f t="shared" si="445"/>
        <v>7.1635067267319464E-4</v>
      </c>
      <c r="AW193" s="217">
        <f t="shared" ref="AW193:AY199" si="446">(U193-Y193)/Y193</f>
        <v>0.40024630330350258</v>
      </c>
      <c r="AX193" s="131">
        <f t="shared" si="446"/>
        <v>0.40212581872102277</v>
      </c>
      <c r="AY193" s="130">
        <f t="shared" si="446"/>
        <v>0.40799268643163622</v>
      </c>
      <c r="AZ193" s="132">
        <f t="shared" ref="AZ193:BB199" si="447">(Y193-AC193)/AC193</f>
        <v>0.12806592750443982</v>
      </c>
      <c r="BA193" s="131">
        <f t="shared" si="447"/>
        <v>0.10482971588461175</v>
      </c>
      <c r="BB193" s="130">
        <f t="shared" si="447"/>
        <v>0.10038392285224397</v>
      </c>
      <c r="BC193" s="168">
        <f t="shared" ref="BC193:BE199" si="448">(AC193-AG193)/AG193</f>
        <v>0.19182038522813513</v>
      </c>
      <c r="BD193" s="131">
        <f t="shared" si="448"/>
        <v>0.1613182703178756</v>
      </c>
      <c r="BE193" s="130">
        <f t="shared" si="448"/>
        <v>0.161151187086712</v>
      </c>
    </row>
    <row r="194" spans="3:57" x14ac:dyDescent="0.35">
      <c r="C194" s="19"/>
      <c r="D194" s="122" t="s">
        <v>14</v>
      </c>
      <c r="E194" s="30">
        <v>44.172129490000003</v>
      </c>
      <c r="F194" s="26">
        <v>47.737404929999997</v>
      </c>
      <c r="G194" s="26">
        <v>47.689411440000001</v>
      </c>
      <c r="H194" s="31">
        <f t="shared" si="438"/>
        <v>0.99899463554689716</v>
      </c>
      <c r="I194" s="30">
        <v>41.28490849828173</v>
      </c>
      <c r="J194" s="26">
        <v>41.634664177974827</v>
      </c>
      <c r="K194" s="26">
        <v>41.634663825087863</v>
      </c>
      <c r="L194" s="31">
        <f t="shared" si="439"/>
        <v>0.99999999152420294</v>
      </c>
      <c r="M194" s="26">
        <v>36.414267340000002</v>
      </c>
      <c r="N194" s="26">
        <v>37.345002536199999</v>
      </c>
      <c r="O194" s="26">
        <v>40.439166800000002</v>
      </c>
      <c r="P194" s="31">
        <f t="shared" si="440"/>
        <v>1.0828535025750958</v>
      </c>
      <c r="Q194" s="26">
        <v>33.932859097214923</v>
      </c>
      <c r="R194" s="26">
        <v>34.414579093601802</v>
      </c>
      <c r="S194" s="26">
        <v>34.413871335678891</v>
      </c>
      <c r="T194" s="31">
        <f t="shared" si="441"/>
        <v>0.99997943435771841</v>
      </c>
      <c r="U194" s="26">
        <v>33.887828639999995</v>
      </c>
      <c r="V194" s="26">
        <v>34.031471519999997</v>
      </c>
      <c r="W194" s="26">
        <v>34.031456855999998</v>
      </c>
      <c r="X194" s="31">
        <f t="shared" si="442"/>
        <v>0.99999956910473331</v>
      </c>
      <c r="Y194" s="26">
        <v>21.486487109999999</v>
      </c>
      <c r="Z194" s="26">
        <v>21.546579803100002</v>
      </c>
      <c r="AA194" s="26">
        <v>21.4443715365</v>
      </c>
      <c r="AB194" s="31">
        <f t="shared" si="443"/>
        <v>0.99525640414701466</v>
      </c>
      <c r="AC194" s="26">
        <v>20.584135440000001</v>
      </c>
      <c r="AD194" s="26">
        <v>20.957095628699999</v>
      </c>
      <c r="AE194" s="26">
        <v>20.953901730299997</v>
      </c>
      <c r="AF194" s="31">
        <f t="shared" ref="AF194" si="449">AE194/AD194</f>
        <v>0.99984759823323854</v>
      </c>
      <c r="AG194" s="26">
        <v>17.408242170000001</v>
      </c>
      <c r="AH194" s="26">
        <v>18.300778966799999</v>
      </c>
      <c r="AI194" s="26">
        <v>18.300778966799999</v>
      </c>
      <c r="AJ194" s="15">
        <f t="shared" si="444"/>
        <v>1</v>
      </c>
      <c r="AK194" s="89">
        <f t="shared" si="343"/>
        <v>6.9934053307601218E-2</v>
      </c>
      <c r="AL194" s="36">
        <f t="shared" si="344"/>
        <v>0.14657835898322397</v>
      </c>
      <c r="AM194" s="83">
        <f t="shared" si="345"/>
        <v>0.14542563956680057</v>
      </c>
      <c r="AN194" s="89">
        <f t="shared" si="346"/>
        <v>0.13375639588748425</v>
      </c>
      <c r="AO194" s="36">
        <f t="shared" si="347"/>
        <v>0.11486574776950913</v>
      </c>
      <c r="AP194" s="83">
        <f t="shared" si="348"/>
        <v>2.9562850070587017E-2</v>
      </c>
      <c r="AQ194" s="89">
        <f t="shared" si="349"/>
        <v>7.312700163803007E-2</v>
      </c>
      <c r="AR194" s="36">
        <f t="shared" si="350"/>
        <v>8.5150640216402007E-2</v>
      </c>
      <c r="AS194" s="83">
        <f t="shared" si="351"/>
        <v>0.17508333792351724</v>
      </c>
      <c r="AT194" s="89">
        <f t="shared" si="445"/>
        <v>1.3288091631157347E-3</v>
      </c>
      <c r="AU194" s="36">
        <f t="shared" si="445"/>
        <v>1.1257449545684679E-2</v>
      </c>
      <c r="AV194" s="83">
        <f t="shared" si="445"/>
        <v>1.1237088123997558E-2</v>
      </c>
      <c r="AW194" s="215">
        <f t="shared" si="446"/>
        <v>0.57716933747761423</v>
      </c>
      <c r="AX194" s="34">
        <f t="shared" si="446"/>
        <v>0.57943728568483699</v>
      </c>
      <c r="AY194" s="31">
        <f t="shared" si="446"/>
        <v>0.58696452344503514</v>
      </c>
      <c r="AZ194" s="89">
        <f t="shared" si="447"/>
        <v>4.3837239248169173E-2</v>
      </c>
      <c r="BA194" s="34">
        <f t="shared" si="447"/>
        <v>2.8128142603535428E-2</v>
      </c>
      <c r="BB194" s="31">
        <f t="shared" si="447"/>
        <v>2.3407087258158179E-2</v>
      </c>
      <c r="BC194" s="108">
        <f t="shared" si="448"/>
        <v>0.18243618390563782</v>
      </c>
      <c r="BD194" s="34">
        <f t="shared" si="448"/>
        <v>0.14514773752084023</v>
      </c>
      <c r="BE194" s="31">
        <f t="shared" si="448"/>
        <v>0.14497321498243917</v>
      </c>
    </row>
    <row r="195" spans="3:57" x14ac:dyDescent="0.35">
      <c r="C195" s="19"/>
      <c r="D195" s="122" t="s">
        <v>16</v>
      </c>
      <c r="E195" s="9">
        <v>2.0279237999999999</v>
      </c>
      <c r="F195" s="7">
        <v>2.0279237999999999</v>
      </c>
      <c r="G195" s="7">
        <v>2.0279237700000001</v>
      </c>
      <c r="H195" s="31">
        <f t="shared" si="438"/>
        <v>0.99999998520654487</v>
      </c>
      <c r="I195" s="9">
        <v>1.5574078401446199</v>
      </c>
      <c r="J195" s="7">
        <v>1.5574078401446199</v>
      </c>
      <c r="K195" s="7">
        <v>1.5574078401446199</v>
      </c>
      <c r="L195" s="31">
        <f t="shared" si="439"/>
        <v>1</v>
      </c>
      <c r="M195" s="7">
        <v>0</v>
      </c>
      <c r="N195" s="7">
        <v>0</v>
      </c>
      <c r="O195" s="7">
        <v>0</v>
      </c>
      <c r="P195" s="17">
        <v>0</v>
      </c>
      <c r="Q195" s="9">
        <v>0</v>
      </c>
      <c r="R195" s="7">
        <v>0</v>
      </c>
      <c r="S195" s="7">
        <v>0</v>
      </c>
      <c r="T195" s="17">
        <v>0</v>
      </c>
      <c r="U195" s="26">
        <v>0.357779772</v>
      </c>
      <c r="V195" s="26">
        <v>0.357779772</v>
      </c>
      <c r="W195" s="26">
        <v>0.35777972692000004</v>
      </c>
      <c r="X195" s="31">
        <f>W195/V195</f>
        <v>0.99999987400070245</v>
      </c>
      <c r="Y195" s="26">
        <v>2.97035904</v>
      </c>
      <c r="Z195" s="26">
        <v>2.97992904</v>
      </c>
      <c r="AA195" s="26">
        <v>2.97992904</v>
      </c>
      <c r="AB195" s="31">
        <f>AA195/Z195</f>
        <v>1</v>
      </c>
      <c r="AC195" s="26">
        <v>1.09619862</v>
      </c>
      <c r="AD195" s="26">
        <v>1.2422609694</v>
      </c>
      <c r="AE195" s="26">
        <v>1.2422609628000001</v>
      </c>
      <c r="AF195" s="31">
        <f>AE195/AD195</f>
        <v>0.99999999468710676</v>
      </c>
      <c r="AG195" s="26">
        <v>0.78269862000000001</v>
      </c>
      <c r="AH195" s="26">
        <v>0.81487361999999997</v>
      </c>
      <c r="AI195" s="26">
        <v>0.81487361999999997</v>
      </c>
      <c r="AJ195" s="34">
        <f>AI195/AH195</f>
        <v>1</v>
      </c>
      <c r="AK195" s="89">
        <f t="shared" ref="AK195" si="450">(E195-I195)/I195</f>
        <v>0.30211480109904176</v>
      </c>
      <c r="AL195" s="36">
        <f t="shared" ref="AL195" si="451">(F195-J195)/J195</f>
        <v>0.30211480109904176</v>
      </c>
      <c r="AM195" s="83">
        <f t="shared" ref="AM195" si="452">(G195-K195)/K195</f>
        <v>0.30211478183626483</v>
      </c>
      <c r="AN195" s="150">
        <v>0</v>
      </c>
      <c r="AO195" s="16">
        <v>0</v>
      </c>
      <c r="AP195" s="211">
        <v>0</v>
      </c>
      <c r="AQ195" s="150">
        <v>0</v>
      </c>
      <c r="AR195" s="16">
        <v>0</v>
      </c>
      <c r="AS195" s="211">
        <v>0</v>
      </c>
      <c r="AT195" s="92">
        <f t="shared" si="445"/>
        <v>-1</v>
      </c>
      <c r="AU195" s="87">
        <f t="shared" si="445"/>
        <v>-1</v>
      </c>
      <c r="AV195" s="102">
        <f t="shared" si="445"/>
        <v>-1</v>
      </c>
      <c r="AW195" s="124">
        <f t="shared" si="446"/>
        <v>-0.87954999137074019</v>
      </c>
      <c r="AX195" s="15">
        <f t="shared" si="446"/>
        <v>-0.87993681487126962</v>
      </c>
      <c r="AY195" s="12">
        <f t="shared" si="446"/>
        <v>-0.87993682999914657</v>
      </c>
      <c r="AZ195" s="92">
        <f t="shared" si="447"/>
        <v>1.7096905485978444</v>
      </c>
      <c r="BA195" s="15">
        <f t="shared" si="447"/>
        <v>1.3987947085218952</v>
      </c>
      <c r="BB195" s="12">
        <f t="shared" si="447"/>
        <v>1.3987947212664356</v>
      </c>
      <c r="BC195" s="14">
        <f t="shared" si="448"/>
        <v>0.40053731026125994</v>
      </c>
      <c r="BD195" s="15">
        <f t="shared" si="448"/>
        <v>0.5244829859629031</v>
      </c>
      <c r="BE195" s="12">
        <f t="shared" si="448"/>
        <v>0.52448297786348774</v>
      </c>
    </row>
    <row r="196" spans="3:57" ht="15" thickBot="1" x14ac:dyDescent="0.4">
      <c r="C196" s="25"/>
      <c r="D196" s="260" t="s">
        <v>17</v>
      </c>
      <c r="E196" s="264">
        <f>SUM(E194:E195)</f>
        <v>46.20005329</v>
      </c>
      <c r="F196" s="68">
        <f>SUM(F194:F195)</f>
        <v>49.765328729999993</v>
      </c>
      <c r="G196" s="68">
        <f>SUM(G194:G195)</f>
        <v>49.717335210000002</v>
      </c>
      <c r="H196" s="96">
        <f t="shared" ref="H196" si="453">G196/F196</f>
        <v>0.99903560327591967</v>
      </c>
      <c r="I196" s="264">
        <f>SUM(I194:I195)</f>
        <v>42.84231633842635</v>
      </c>
      <c r="J196" s="68">
        <f>SUM(J194:J195)</f>
        <v>43.192072018119447</v>
      </c>
      <c r="K196" s="68">
        <f>SUM(K194:K195)</f>
        <v>43.192071665232483</v>
      </c>
      <c r="L196" s="96">
        <f t="shared" si="439"/>
        <v>0.99999999182982091</v>
      </c>
      <c r="M196" s="68">
        <f>SUM(M194:M195)</f>
        <v>36.414267340000002</v>
      </c>
      <c r="N196" s="68">
        <f>SUM(N194:N195)</f>
        <v>37.345002536199999</v>
      </c>
      <c r="O196" s="68">
        <f>SUM(O194:O195)</f>
        <v>40.439166800000002</v>
      </c>
      <c r="P196" s="96">
        <f t="shared" ref="P196" si="454">O196/N196</f>
        <v>1.0828535025750958</v>
      </c>
      <c r="Q196" s="68">
        <f>SUM(Q194:Q195)</f>
        <v>33.932859097214923</v>
      </c>
      <c r="R196" s="68">
        <f>SUM(R194:R195)</f>
        <v>34.414579093601802</v>
      </c>
      <c r="S196" s="68">
        <f>SUM(S194:S195)</f>
        <v>34.413871335678891</v>
      </c>
      <c r="T196" s="96">
        <f t="shared" ref="T196" si="455">S196/R196</f>
        <v>0.99997943435771841</v>
      </c>
      <c r="U196" s="68">
        <f>SUM(U194:U195)</f>
        <v>34.245608411999996</v>
      </c>
      <c r="V196" s="68">
        <f>SUM(V194:V195)</f>
        <v>34.389251291999997</v>
      </c>
      <c r="W196" s="68">
        <f>SUM(W194:W195)</f>
        <v>34.389236582919999</v>
      </c>
      <c r="X196" s="96">
        <f t="shared" ref="X196" si="456">W196/V196</f>
        <v>0.99999957227681768</v>
      </c>
      <c r="Y196" s="68">
        <f>SUM(Y194:Y195)</f>
        <v>24.456846149999997</v>
      </c>
      <c r="Z196" s="68">
        <f>SUM(Z194:Z195)</f>
        <v>24.526508843100004</v>
      </c>
      <c r="AA196" s="68">
        <f>SUM(AA194:AA195)</f>
        <v>24.424300576500002</v>
      </c>
      <c r="AB196" s="96">
        <f t="shared" ref="AB196" si="457">AA196/Z196</f>
        <v>0.99583274296175439</v>
      </c>
      <c r="AC196" s="68">
        <f>SUM(AC194:AC195)</f>
        <v>21.68033406</v>
      </c>
      <c r="AD196" s="68">
        <f>SUM(AD194:AD195)</f>
        <v>22.1993565981</v>
      </c>
      <c r="AE196" s="68">
        <f>SUM(AE194:AE195)</f>
        <v>22.196162693099996</v>
      </c>
      <c r="AF196" s="96">
        <f t="shared" ref="AF196" si="458">AE196/AD196</f>
        <v>0.99985612623564613</v>
      </c>
      <c r="AG196" s="68">
        <f>SUM(AG194:AG195)</f>
        <v>18.190940790000003</v>
      </c>
      <c r="AH196" s="68">
        <f>SUM(AH194:AH195)</f>
        <v>19.1156525868</v>
      </c>
      <c r="AI196" s="68">
        <f>SUM(AI194:AI195)</f>
        <v>19.1156525868</v>
      </c>
      <c r="AJ196" s="95">
        <f t="shared" ref="AJ196" si="459">AI196/AH196</f>
        <v>1</v>
      </c>
      <c r="AK196" s="93">
        <f t="shared" si="343"/>
        <v>7.8374309293870056E-2</v>
      </c>
      <c r="AL196" s="94">
        <f t="shared" si="344"/>
        <v>0.15218664918698524</v>
      </c>
      <c r="AM196" s="210">
        <f t="shared" si="345"/>
        <v>0.15107549356147321</v>
      </c>
      <c r="AN196" s="93">
        <f t="shared" si="346"/>
        <v>0.17652556176422984</v>
      </c>
      <c r="AO196" s="94">
        <f t="shared" si="347"/>
        <v>0.1565689941044093</v>
      </c>
      <c r="AP196" s="210">
        <f t="shared" si="348"/>
        <v>6.8075212302160487E-2</v>
      </c>
      <c r="AQ196" s="93">
        <f t="shared" si="349"/>
        <v>7.312700163803007E-2</v>
      </c>
      <c r="AR196" s="94">
        <f t="shared" si="350"/>
        <v>8.5150640216402007E-2</v>
      </c>
      <c r="AS196" s="210">
        <f t="shared" si="351"/>
        <v>0.17508333792351724</v>
      </c>
      <c r="AT196" s="93">
        <f t="shared" si="445"/>
        <v>-9.132537843172979E-3</v>
      </c>
      <c r="AU196" s="94">
        <f t="shared" si="445"/>
        <v>7.3650343203884741E-4</v>
      </c>
      <c r="AV196" s="210">
        <f t="shared" si="445"/>
        <v>7.1635067267319464E-4</v>
      </c>
      <c r="AW196" s="218">
        <f t="shared" si="446"/>
        <v>0.40024630330350258</v>
      </c>
      <c r="AX196" s="95">
        <f t="shared" si="446"/>
        <v>0.40212581872102277</v>
      </c>
      <c r="AY196" s="96">
        <f t="shared" si="446"/>
        <v>0.40799268643163622</v>
      </c>
      <c r="AZ196" s="93">
        <f t="shared" si="447"/>
        <v>0.12806592750443982</v>
      </c>
      <c r="BA196" s="95">
        <f t="shared" si="447"/>
        <v>0.10482971588461175</v>
      </c>
      <c r="BB196" s="96">
        <f t="shared" si="447"/>
        <v>0.10038392285224397</v>
      </c>
      <c r="BC196" s="169">
        <f t="shared" si="448"/>
        <v>0.19182038522813513</v>
      </c>
      <c r="BD196" s="95">
        <f t="shared" si="448"/>
        <v>0.1613182703178756</v>
      </c>
      <c r="BE196" s="96">
        <f t="shared" si="448"/>
        <v>0.161151187086712</v>
      </c>
    </row>
    <row r="197" spans="3:57" x14ac:dyDescent="0.35">
      <c r="C197" s="37" t="s">
        <v>49</v>
      </c>
      <c r="D197" s="69" t="s">
        <v>21</v>
      </c>
      <c r="E197" s="56">
        <f>E204+E207</f>
        <v>156.3867736</v>
      </c>
      <c r="F197" s="54">
        <f>F204+F207</f>
        <v>146.83107965000002</v>
      </c>
      <c r="G197" s="54">
        <f>G204+G207</f>
        <v>133.86315675</v>
      </c>
      <c r="H197" s="55">
        <f>G197/F197</f>
        <v>0.91168134886080288</v>
      </c>
      <c r="I197" s="56">
        <f>I204+I207</f>
        <v>168.7845466255248</v>
      </c>
      <c r="J197" s="54">
        <f>J204+J207</f>
        <v>169.37038009376479</v>
      </c>
      <c r="K197" s="54">
        <f>K204+K207</f>
        <v>157.63602392376481</v>
      </c>
      <c r="L197" s="55">
        <f>K197/J197</f>
        <v>0.93071777861333393</v>
      </c>
      <c r="M197" s="54">
        <f>M204+M207</f>
        <v>139.79984273999997</v>
      </c>
      <c r="N197" s="54">
        <f>N204+N207</f>
        <v>148.72953547</v>
      </c>
      <c r="O197" s="54">
        <f>O204+O207</f>
        <v>140.99699708</v>
      </c>
      <c r="P197" s="55">
        <f>O197/N197</f>
        <v>0.94800939594436018</v>
      </c>
      <c r="Q197" s="56">
        <f>Q204+Q207</f>
        <v>133.74931566196381</v>
      </c>
      <c r="R197" s="54">
        <f>R204+R207</f>
        <v>181.22511487196383</v>
      </c>
      <c r="S197" s="54">
        <f>S204+S207</f>
        <v>174.86153662196381</v>
      </c>
      <c r="T197" s="55">
        <f>S197/R197</f>
        <v>0.96488578167272288</v>
      </c>
      <c r="U197" s="56">
        <f>U204+U207</f>
        <v>141.53885254000002</v>
      </c>
      <c r="V197" s="54">
        <f>V204+V207</f>
        <v>140.05100811</v>
      </c>
      <c r="W197" s="54">
        <f>W204+W207</f>
        <v>135.88417524000002</v>
      </c>
      <c r="X197" s="55">
        <f>W197/V197</f>
        <v>0.9702477481152636</v>
      </c>
      <c r="Y197" s="56">
        <f>Y204+Y207</f>
        <v>142.17907581700001</v>
      </c>
      <c r="Z197" s="54">
        <f>Z204+Z207</f>
        <v>146.66437446057998</v>
      </c>
      <c r="AA197" s="54">
        <f>AA204+AA207</f>
        <v>139.99288400057998</v>
      </c>
      <c r="AB197" s="55">
        <f>AA197/Z197</f>
        <v>0.95451185412587602</v>
      </c>
      <c r="AC197" s="56">
        <f>AC204+AC207</f>
        <v>132.21233233333331</v>
      </c>
      <c r="AD197" s="54">
        <f>AD204+AD207</f>
        <v>127.56439044333332</v>
      </c>
      <c r="AE197" s="54">
        <f>AE204+AE207</f>
        <v>123.04762004333334</v>
      </c>
      <c r="AF197" s="55">
        <f>AE197/AD197</f>
        <v>0.96459223154437901</v>
      </c>
      <c r="AG197" s="56">
        <f>AG204+AG207</f>
        <v>132.52104442000001</v>
      </c>
      <c r="AH197" s="54">
        <f>AH204+AH207</f>
        <v>134.08770926</v>
      </c>
      <c r="AI197" s="54">
        <f>AI204+AI207</f>
        <v>117.56040296</v>
      </c>
      <c r="AJ197" s="57">
        <f>AI197/AH197</f>
        <v>0.87674257102898923</v>
      </c>
      <c r="AK197" s="88">
        <f t="shared" si="343"/>
        <v>-7.3453247192299065E-2</v>
      </c>
      <c r="AL197" s="97">
        <f t="shared" si="344"/>
        <v>-0.13307699038808815</v>
      </c>
      <c r="AM197" s="81">
        <f t="shared" si="345"/>
        <v>-0.15080859426688997</v>
      </c>
      <c r="AN197" s="88">
        <f t="shared" si="346"/>
        <v>0.20733001781290006</v>
      </c>
      <c r="AO197" s="97">
        <f t="shared" si="347"/>
        <v>0.13878107370225884</v>
      </c>
      <c r="AP197" s="81">
        <f t="shared" si="348"/>
        <v>0.11800979587050373</v>
      </c>
      <c r="AQ197" s="88">
        <f t="shared" si="349"/>
        <v>4.5237817091551988E-2</v>
      </c>
      <c r="AR197" s="97">
        <f t="shared" si="350"/>
        <v>-0.17931057417136728</v>
      </c>
      <c r="AS197" s="81">
        <f t="shared" si="351"/>
        <v>-0.1936648859215743</v>
      </c>
      <c r="AT197" s="88">
        <f t="shared" si="445"/>
        <v>-5.5034619387173779E-2</v>
      </c>
      <c r="AU197" s="97">
        <f t="shared" si="445"/>
        <v>0.29399364786881454</v>
      </c>
      <c r="AV197" s="81">
        <f t="shared" si="445"/>
        <v>0.2868425356604003</v>
      </c>
      <c r="AW197" s="214">
        <f t="shared" si="446"/>
        <v>-4.5029359863333687E-3</v>
      </c>
      <c r="AX197" s="57">
        <f t="shared" si="446"/>
        <v>-4.5091838934324856E-2</v>
      </c>
      <c r="AY197" s="55">
        <f t="shared" si="446"/>
        <v>-2.9349411506965854E-2</v>
      </c>
      <c r="AZ197" s="88">
        <f t="shared" si="447"/>
        <v>7.5384370790302552E-2</v>
      </c>
      <c r="BA197" s="57">
        <f t="shared" si="447"/>
        <v>0.14972818002631583</v>
      </c>
      <c r="BB197" s="55">
        <f t="shared" si="447"/>
        <v>0.13771305736168707</v>
      </c>
      <c r="BC197" s="106">
        <f t="shared" si="448"/>
        <v>-2.3295325509833627E-3</v>
      </c>
      <c r="BD197" s="57">
        <f t="shared" si="448"/>
        <v>-4.8649640244190967E-2</v>
      </c>
      <c r="BE197" s="55">
        <f t="shared" si="448"/>
        <v>4.6675725373282045E-2</v>
      </c>
    </row>
    <row r="198" spans="3:57" x14ac:dyDescent="0.35">
      <c r="C198" s="19"/>
      <c r="D198" s="58" t="s">
        <v>11</v>
      </c>
      <c r="E198" s="9">
        <v>18.080822999999999</v>
      </c>
      <c r="F198" s="7">
        <v>8.3707142500000007</v>
      </c>
      <c r="G198" s="7">
        <v>7.9295945000000003</v>
      </c>
      <c r="H198" s="12">
        <f t="shared" ref="H198:H199" si="460">G198/F198</f>
        <v>0.94730201786544077</v>
      </c>
      <c r="I198" s="9">
        <v>8.3843619999999994</v>
      </c>
      <c r="J198" s="7">
        <v>8.6791504600000007</v>
      </c>
      <c r="K198" s="7">
        <v>7.6678061999999994</v>
      </c>
      <c r="L198" s="12">
        <f t="shared" ref="L198:L199" si="461">K198/J198</f>
        <v>0.88347427957828017</v>
      </c>
      <c r="M198" s="7">
        <v>9.7760430000000014</v>
      </c>
      <c r="N198" s="7">
        <v>9.2218470999999997</v>
      </c>
      <c r="O198" s="7">
        <v>8.3695942300000006</v>
      </c>
      <c r="P198" s="12">
        <f t="shared" ref="P198:P199" si="462">O198/N198</f>
        <v>0.90758327905913783</v>
      </c>
      <c r="Q198" s="9">
        <v>9.5191289999999995</v>
      </c>
      <c r="R198" s="7">
        <v>9.4587024100000008</v>
      </c>
      <c r="S198" s="7">
        <v>8.1042569199999992</v>
      </c>
      <c r="T198" s="12">
        <f t="shared" ref="T198:T199" si="463">S198/R198</f>
        <v>0.85680430239902206</v>
      </c>
      <c r="U198" s="9">
        <v>9.0311620000000001</v>
      </c>
      <c r="V198" s="7">
        <v>8.53268643</v>
      </c>
      <c r="W198" s="7">
        <v>7.891281740000001</v>
      </c>
      <c r="X198" s="12">
        <f t="shared" ref="X198:X199" si="464">W198/V198</f>
        <v>0.92482968930571618</v>
      </c>
      <c r="Y198" s="9">
        <v>6.8212799999999998</v>
      </c>
      <c r="Z198" s="7">
        <v>6.5363600000000002</v>
      </c>
      <c r="AA198" s="7">
        <v>6.1166495999999997</v>
      </c>
      <c r="AB198" s="12">
        <f t="shared" ref="AB198:AB199" si="465">AA198/Z198</f>
        <v>0.93578835927029713</v>
      </c>
      <c r="AC198" s="9">
        <v>6.8519019999999999</v>
      </c>
      <c r="AD198" s="7">
        <v>6.8009938200000004</v>
      </c>
      <c r="AE198" s="7">
        <v>5.9855013999999995</v>
      </c>
      <c r="AF198" s="12">
        <f t="shared" ref="AF198:AF204" si="466">AE198/AD198</f>
        <v>0.88009216864719919</v>
      </c>
      <c r="AG198" s="9">
        <v>6.7627470000000001</v>
      </c>
      <c r="AH198" s="7">
        <v>6.7816752200000003</v>
      </c>
      <c r="AI198" s="7">
        <v>6.3821602000000013</v>
      </c>
      <c r="AJ198" s="15">
        <f t="shared" ref="AJ198:AJ205" si="467">AI198/AH198</f>
        <v>0.94108903669969635</v>
      </c>
      <c r="AK198" s="92">
        <f t="shared" si="343"/>
        <v>1.1564936008249644</v>
      </c>
      <c r="AL198" s="87">
        <f t="shared" si="344"/>
        <v>-3.5537603757591726E-2</v>
      </c>
      <c r="AM198" s="102">
        <f t="shared" si="345"/>
        <v>3.4141225426380886E-2</v>
      </c>
      <c r="AN198" s="92">
        <f t="shared" si="346"/>
        <v>-0.14235626827746173</v>
      </c>
      <c r="AO198" s="87">
        <f t="shared" si="347"/>
        <v>-5.8849017351415324E-2</v>
      </c>
      <c r="AP198" s="102">
        <f t="shared" si="348"/>
        <v>-8.3849707729498998E-2</v>
      </c>
      <c r="AQ198" s="92">
        <f t="shared" si="349"/>
        <v>2.6989233993992716E-2</v>
      </c>
      <c r="AR198" s="87">
        <f t="shared" si="350"/>
        <v>-2.5040993968643212E-2</v>
      </c>
      <c r="AS198" s="102">
        <f t="shared" si="351"/>
        <v>3.2740485971661598E-2</v>
      </c>
      <c r="AT198" s="92">
        <f t="shared" si="445"/>
        <v>5.4031474576582653E-2</v>
      </c>
      <c r="AU198" s="87">
        <f t="shared" si="445"/>
        <v>0.1085257248812319</v>
      </c>
      <c r="AV198" s="102">
        <f t="shared" si="445"/>
        <v>2.6988667622960594E-2</v>
      </c>
      <c r="AW198" s="124">
        <f t="shared" si="446"/>
        <v>0.32396881523702303</v>
      </c>
      <c r="AX198" s="15">
        <f t="shared" si="446"/>
        <v>0.305418677979793</v>
      </c>
      <c r="AY198" s="12">
        <f t="shared" si="446"/>
        <v>0.29013140461732539</v>
      </c>
      <c r="AZ198" s="92">
        <f t="shared" si="447"/>
        <v>-4.4691240476002359E-3</v>
      </c>
      <c r="BA198" s="15">
        <f t="shared" si="447"/>
        <v>-3.8911051385134211E-2</v>
      </c>
      <c r="BB198" s="12">
        <f t="shared" si="447"/>
        <v>2.191097975517977E-2</v>
      </c>
      <c r="BC198" s="14">
        <f t="shared" si="448"/>
        <v>1.3183252308566307E-2</v>
      </c>
      <c r="BD198" s="15">
        <f t="shared" si="448"/>
        <v>2.8486471813081123E-3</v>
      </c>
      <c r="BE198" s="12">
        <f t="shared" si="448"/>
        <v>-6.215118197753821E-2</v>
      </c>
    </row>
    <row r="199" spans="3:57" x14ac:dyDescent="0.35">
      <c r="C199" s="19"/>
      <c r="D199" s="58" t="s">
        <v>12</v>
      </c>
      <c r="E199" s="9">
        <v>3.011727</v>
      </c>
      <c r="F199" s="7">
        <v>2.9813994699999999</v>
      </c>
      <c r="G199" s="7">
        <v>2.5974583500000001</v>
      </c>
      <c r="H199" s="12">
        <f t="shared" si="460"/>
        <v>0.87122117520199338</v>
      </c>
      <c r="I199" s="9">
        <v>3.3617270000000001</v>
      </c>
      <c r="J199" s="7">
        <v>3.3617270000000001</v>
      </c>
      <c r="K199" s="7">
        <v>2.2328148999999997</v>
      </c>
      <c r="L199" s="12">
        <f t="shared" si="461"/>
        <v>0.66418685990861237</v>
      </c>
      <c r="M199" s="7">
        <v>3.0826289999999998</v>
      </c>
      <c r="N199" s="7">
        <v>3.0526289999999996</v>
      </c>
      <c r="O199" s="7">
        <v>2.68193796</v>
      </c>
      <c r="P199" s="12">
        <f t="shared" si="462"/>
        <v>0.87856662568559762</v>
      </c>
      <c r="Q199" s="9">
        <v>2.3842819999999998</v>
      </c>
      <c r="R199" s="7">
        <v>2.2864505199999998</v>
      </c>
      <c r="S199" s="7">
        <v>2.0821771099999999</v>
      </c>
      <c r="T199" s="12">
        <f t="shared" si="463"/>
        <v>0.91065916003290559</v>
      </c>
      <c r="U199" s="9">
        <v>3.3421539999999998</v>
      </c>
      <c r="V199" s="7">
        <v>3.2513830100000001</v>
      </c>
      <c r="W199" s="7">
        <v>2.6757098200000002</v>
      </c>
      <c r="X199" s="12">
        <f t="shared" si="464"/>
        <v>0.82294513189327401</v>
      </c>
      <c r="Y199" s="9">
        <v>3.0860560000000001</v>
      </c>
      <c r="Z199" s="7">
        <v>2.9317400199999999</v>
      </c>
      <c r="AA199" s="7">
        <v>2.4299558600000002</v>
      </c>
      <c r="AB199" s="12">
        <f t="shared" si="465"/>
        <v>0.8288442506576692</v>
      </c>
      <c r="AC199" s="9">
        <v>3.0171559999999999</v>
      </c>
      <c r="AD199" s="7">
        <v>2.8272053200000005</v>
      </c>
      <c r="AE199" s="7">
        <v>2.2879283900000003</v>
      </c>
      <c r="AF199" s="12">
        <f t="shared" si="466"/>
        <v>0.80925441594740632</v>
      </c>
      <c r="AG199" s="9">
        <v>3.0171570000000001</v>
      </c>
      <c r="AH199" s="7">
        <v>2.4961139999999999</v>
      </c>
      <c r="AI199" s="7">
        <v>2.3983231800000002</v>
      </c>
      <c r="AJ199" s="15">
        <f t="shared" si="467"/>
        <v>0.96082277492133783</v>
      </c>
      <c r="AK199" s="92">
        <f t="shared" si="343"/>
        <v>-0.10411315374508402</v>
      </c>
      <c r="AL199" s="87">
        <f t="shared" si="344"/>
        <v>-0.11313456744108019</v>
      </c>
      <c r="AM199" s="102">
        <f t="shared" si="345"/>
        <v>0.16331109667890539</v>
      </c>
      <c r="AN199" s="92">
        <f t="shared" si="346"/>
        <v>9.0538952303374914E-2</v>
      </c>
      <c r="AO199" s="87">
        <f t="shared" si="347"/>
        <v>0.1012563269234488</v>
      </c>
      <c r="AP199" s="102">
        <f t="shared" si="348"/>
        <v>-0.16746213622331527</v>
      </c>
      <c r="AQ199" s="92">
        <f t="shared" si="349"/>
        <v>0.29289614231873584</v>
      </c>
      <c r="AR199" s="87">
        <f t="shared" si="350"/>
        <v>0.3350951500144424</v>
      </c>
      <c r="AS199" s="102">
        <f t="shared" si="351"/>
        <v>0.28804506932649931</v>
      </c>
      <c r="AT199" s="92">
        <f t="shared" si="445"/>
        <v>-0.28660319063693657</v>
      </c>
      <c r="AU199" s="87">
        <f t="shared" si="445"/>
        <v>-0.29677601409376875</v>
      </c>
      <c r="AV199" s="102">
        <f t="shared" si="445"/>
        <v>-0.22182252558313675</v>
      </c>
      <c r="AW199" s="124">
        <f t="shared" si="446"/>
        <v>8.2985532342899709E-2</v>
      </c>
      <c r="AX199" s="15">
        <f t="shared" si="446"/>
        <v>0.10902842264983653</v>
      </c>
      <c r="AY199" s="12">
        <f t="shared" si="446"/>
        <v>0.10113515395296112</v>
      </c>
      <c r="AZ199" s="92">
        <f t="shared" si="447"/>
        <v>2.2836074767098615E-2</v>
      </c>
      <c r="BA199" s="15">
        <f t="shared" si="447"/>
        <v>3.6974569643211976E-2</v>
      </c>
      <c r="BB199" s="12">
        <f t="shared" si="447"/>
        <v>6.2076886068973477E-2</v>
      </c>
      <c r="BC199" s="14">
        <f t="shared" si="448"/>
        <v>-3.3143784037084511E-7</v>
      </c>
      <c r="BD199" s="15">
        <f t="shared" si="448"/>
        <v>0.13264270782504345</v>
      </c>
      <c r="BE199" s="12">
        <f t="shared" si="448"/>
        <v>-4.6029989169349542E-2</v>
      </c>
    </row>
    <row r="200" spans="3:57" x14ac:dyDescent="0.35">
      <c r="C200" s="19"/>
      <c r="D200" s="58" t="s">
        <v>13</v>
      </c>
      <c r="E200" s="9">
        <v>0</v>
      </c>
      <c r="F200" s="7">
        <v>0</v>
      </c>
      <c r="G200" s="7">
        <v>0</v>
      </c>
      <c r="H200" s="22">
        <v>0</v>
      </c>
      <c r="I200" s="9">
        <v>0</v>
      </c>
      <c r="J200" s="7">
        <v>0</v>
      </c>
      <c r="K200" s="7">
        <v>0</v>
      </c>
      <c r="L200" s="22">
        <v>0</v>
      </c>
      <c r="M200" s="7">
        <v>0</v>
      </c>
      <c r="N200" s="7">
        <v>0</v>
      </c>
      <c r="O200" s="7">
        <v>0</v>
      </c>
      <c r="P200" s="22">
        <v>0</v>
      </c>
      <c r="Q200" s="9">
        <v>0</v>
      </c>
      <c r="R200" s="7">
        <v>0</v>
      </c>
      <c r="S200" s="7">
        <v>0</v>
      </c>
      <c r="T200" s="22">
        <v>0</v>
      </c>
      <c r="U200" s="9">
        <v>0</v>
      </c>
      <c r="V200" s="7">
        <v>0</v>
      </c>
      <c r="W200" s="7">
        <v>0</v>
      </c>
      <c r="X200" s="22">
        <v>0</v>
      </c>
      <c r="Y200" s="9">
        <v>0</v>
      </c>
      <c r="Z200" s="7">
        <v>0</v>
      </c>
      <c r="AA200" s="7">
        <v>0</v>
      </c>
      <c r="AB200" s="22">
        <v>0</v>
      </c>
      <c r="AC200" s="9">
        <v>0</v>
      </c>
      <c r="AD200" s="7">
        <v>3.8030799999999999E-3</v>
      </c>
      <c r="AE200" s="7">
        <v>3.7953699999999997E-3</v>
      </c>
      <c r="AF200" s="12">
        <f t="shared" si="466"/>
        <v>0.99797269581497094</v>
      </c>
      <c r="AG200" s="9">
        <v>0</v>
      </c>
      <c r="AH200" s="7">
        <v>1.444E-2</v>
      </c>
      <c r="AI200" s="7">
        <v>0</v>
      </c>
      <c r="AJ200" s="15">
        <f t="shared" si="467"/>
        <v>0</v>
      </c>
      <c r="AK200" s="150">
        <v>0</v>
      </c>
      <c r="AL200" s="16">
        <v>0</v>
      </c>
      <c r="AM200" s="211">
        <v>0</v>
      </c>
      <c r="AN200" s="150">
        <v>0</v>
      </c>
      <c r="AO200" s="16">
        <v>0</v>
      </c>
      <c r="AP200" s="211">
        <v>0</v>
      </c>
      <c r="AQ200" s="150">
        <v>0</v>
      </c>
      <c r="AR200" s="16">
        <v>0</v>
      </c>
      <c r="AS200" s="211">
        <v>0</v>
      </c>
      <c r="AT200" s="150">
        <v>0</v>
      </c>
      <c r="AU200" s="16">
        <v>0</v>
      </c>
      <c r="AV200" s="211">
        <v>0</v>
      </c>
      <c r="AW200" s="150">
        <v>0</v>
      </c>
      <c r="AX200" s="18">
        <v>0</v>
      </c>
      <c r="AY200" s="17">
        <v>0</v>
      </c>
      <c r="AZ200" s="9">
        <v>0</v>
      </c>
      <c r="BA200" s="15">
        <f t="shared" ref="BA200:BA210" si="468">(Z200-AD200)/AD200</f>
        <v>-1</v>
      </c>
      <c r="BB200" s="12">
        <f t="shared" ref="BB200:BB210" si="469">(AA200-AE200)/AE200</f>
        <v>-1</v>
      </c>
      <c r="BC200" s="7">
        <v>0</v>
      </c>
      <c r="BD200" s="15">
        <f>(AD200-AH200)/AH200</f>
        <v>-0.73662880886426585</v>
      </c>
      <c r="BE200" s="17">
        <v>0</v>
      </c>
    </row>
    <row r="201" spans="3:57" x14ac:dyDescent="0.35">
      <c r="C201" s="19"/>
      <c r="D201" s="58" t="s">
        <v>14</v>
      </c>
      <c r="E201" s="9">
        <v>92.684194349999999</v>
      </c>
      <c r="F201" s="7">
        <v>99.076322349999998</v>
      </c>
      <c r="G201" s="7">
        <v>97.75871884</v>
      </c>
      <c r="H201" s="12">
        <f t="shared" ref="H201:H204" si="470">G201/F201</f>
        <v>0.98670112617477468</v>
      </c>
      <c r="I201" s="9">
        <v>86.924724365524796</v>
      </c>
      <c r="J201" s="7">
        <v>89.479969373764789</v>
      </c>
      <c r="K201" s="7">
        <v>86.039129433764799</v>
      </c>
      <c r="L201" s="12">
        <f t="shared" ref="L201:L204" si="471">K201/J201</f>
        <v>0.96154625483132061</v>
      </c>
      <c r="M201" s="7">
        <v>78.719705739999995</v>
      </c>
      <c r="N201" s="7">
        <v>81.946775709999997</v>
      </c>
      <c r="O201" s="7">
        <v>78.902377799999996</v>
      </c>
      <c r="P201" s="12">
        <f t="shared" ref="P201:P204" si="472">O201/N201</f>
        <v>0.96284908242425826</v>
      </c>
      <c r="Q201" s="9">
        <v>77.6312296619638</v>
      </c>
      <c r="R201" s="7">
        <v>82.968729661963806</v>
      </c>
      <c r="S201" s="7">
        <v>82.906087581963803</v>
      </c>
      <c r="T201" s="12">
        <f t="shared" ref="T201:T204" si="473">S201/R201</f>
        <v>0.99924499169439829</v>
      </c>
      <c r="U201" s="9">
        <v>77.524531540000012</v>
      </c>
      <c r="V201" s="7">
        <v>77.497586780000006</v>
      </c>
      <c r="W201" s="7">
        <v>76.439006400000011</v>
      </c>
      <c r="X201" s="12">
        <f t="shared" ref="X201:X204" si="474">W201/V201</f>
        <v>0.98634047298782235</v>
      </c>
      <c r="Y201" s="9">
        <v>90.244370817000004</v>
      </c>
      <c r="Z201" s="7">
        <v>91.342470410579992</v>
      </c>
      <c r="AA201" s="7">
        <v>90.877708770579986</v>
      </c>
      <c r="AB201" s="12">
        <f t="shared" ref="AB201:AB204" si="475">AA201/Z201</f>
        <v>0.99491187792588787</v>
      </c>
      <c r="AC201" s="9">
        <v>88.200832333333324</v>
      </c>
      <c r="AD201" s="7">
        <v>87.644250213333322</v>
      </c>
      <c r="AE201" s="7">
        <v>87.450529563333333</v>
      </c>
      <c r="AF201" s="12">
        <f t="shared" si="466"/>
        <v>0.99778969356770741</v>
      </c>
      <c r="AG201" s="9">
        <v>81.65512142</v>
      </c>
      <c r="AH201" s="7">
        <v>81.946612420000008</v>
      </c>
      <c r="AI201" s="7">
        <v>81.262069550000007</v>
      </c>
      <c r="AJ201" s="15">
        <f t="shared" si="467"/>
        <v>0.99164647750792279</v>
      </c>
      <c r="AK201" s="92">
        <f t="shared" si="343"/>
        <v>6.6258133419626525E-2</v>
      </c>
      <c r="AL201" s="87">
        <f t="shared" si="344"/>
        <v>0.10724582320933188</v>
      </c>
      <c r="AM201" s="102">
        <f t="shared" si="345"/>
        <v>0.13621231971270992</v>
      </c>
      <c r="AN201" s="92">
        <f t="shared" si="346"/>
        <v>0.10423080915247336</v>
      </c>
      <c r="AO201" s="87">
        <f t="shared" si="347"/>
        <v>9.1927883659802284E-2</v>
      </c>
      <c r="AP201" s="102">
        <f t="shared" si="348"/>
        <v>9.0450400010185783E-2</v>
      </c>
      <c r="AQ201" s="92">
        <f t="shared" si="349"/>
        <v>1.4021110869631171E-2</v>
      </c>
      <c r="AR201" s="87">
        <f t="shared" si="350"/>
        <v>-1.2317338786884111E-2</v>
      </c>
      <c r="AS201" s="102">
        <f t="shared" si="351"/>
        <v>-4.8292108562059469E-2</v>
      </c>
      <c r="AT201" s="92">
        <f t="shared" ref="AT201:AT210" si="476">(Q201-U201)/U201</f>
        <v>1.3763143077973397E-3</v>
      </c>
      <c r="AU201" s="87">
        <f t="shared" ref="AU201:AU210" si="477">(R201-V201)/V201</f>
        <v>7.0597590315880018E-2</v>
      </c>
      <c r="AV201" s="102">
        <f t="shared" ref="AV201:AV210" si="478">(S201-W201)/W201</f>
        <v>8.4604464219772885E-2</v>
      </c>
      <c r="AW201" s="124">
        <f t="shared" ref="AW201:AW210" si="479">(U201-Y201)/Y201</f>
        <v>-0.1409488388233503</v>
      </c>
      <c r="AX201" s="15">
        <f t="shared" ref="AX201:AX210" si="480">(V201-Z201)/Z201</f>
        <v>-0.15157115379459196</v>
      </c>
      <c r="AY201" s="12">
        <f t="shared" ref="AY201:AY210" si="481">(W201-AA201)/AA201</f>
        <v>-0.15888057220974131</v>
      </c>
      <c r="AZ201" s="92">
        <f t="shared" ref="AZ201:AZ210" si="482">(Y201-AC201)/AC201</f>
        <v>2.3169151918472033E-2</v>
      </c>
      <c r="BA201" s="15">
        <f t="shared" si="468"/>
        <v>4.2195810771897727E-2</v>
      </c>
      <c r="BB201" s="12">
        <f t="shared" si="469"/>
        <v>3.9189919424840354E-2</v>
      </c>
      <c r="BC201" s="14">
        <f>(AC201-AG201)/AG201</f>
        <v>8.0162894861975739E-2</v>
      </c>
      <c r="BD201" s="15">
        <f>(AD201-AH201)/AH201</f>
        <v>6.9528655609719145E-2</v>
      </c>
      <c r="BE201" s="12">
        <f>(AE201-AI201)/AI201</f>
        <v>7.6154349102881366E-2</v>
      </c>
    </row>
    <row r="202" spans="3:57" x14ac:dyDescent="0.35">
      <c r="C202" s="19"/>
      <c r="D202" s="58" t="s">
        <v>15</v>
      </c>
      <c r="E202" s="9">
        <v>9.5457540000000005</v>
      </c>
      <c r="F202" s="7">
        <v>8.2668277299999993</v>
      </c>
      <c r="G202" s="7">
        <v>5.6136857400000002</v>
      </c>
      <c r="H202" s="12">
        <f t="shared" si="470"/>
        <v>0.6790616574273286</v>
      </c>
      <c r="I202" s="9">
        <v>8.1258536600000006</v>
      </c>
      <c r="J202" s="7">
        <v>8.1567267999999995</v>
      </c>
      <c r="K202" s="7">
        <v>6.1062475999999997</v>
      </c>
      <c r="L202" s="12">
        <f t="shared" si="471"/>
        <v>0.74861494686814811</v>
      </c>
      <c r="M202" s="7">
        <v>7.4803300000000004</v>
      </c>
      <c r="N202" s="7">
        <v>8.90396228</v>
      </c>
      <c r="O202" s="7">
        <v>6.7335501799999999</v>
      </c>
      <c r="P202" s="12">
        <f t="shared" si="472"/>
        <v>0.75624199297483996</v>
      </c>
      <c r="Q202" s="9">
        <v>9.4327319999999997</v>
      </c>
      <c r="R202" s="7">
        <v>6.9443095000000001</v>
      </c>
      <c r="S202" s="7">
        <v>3.6205940700000001</v>
      </c>
      <c r="T202" s="12">
        <f t="shared" si="473"/>
        <v>0.52137567745216429</v>
      </c>
      <c r="U202" s="9">
        <v>6.2699979999999993</v>
      </c>
      <c r="V202" s="7">
        <v>6.4900116299999997</v>
      </c>
      <c r="W202" s="7">
        <v>5.5961818900000004</v>
      </c>
      <c r="X202" s="12">
        <f t="shared" si="474"/>
        <v>0.86227609579799791</v>
      </c>
      <c r="Y202" s="9">
        <v>3.306991</v>
      </c>
      <c r="Z202" s="7">
        <v>3.5142989100000004</v>
      </c>
      <c r="AA202" s="7">
        <v>3.0571229799999999</v>
      </c>
      <c r="AB202" s="12">
        <f t="shared" si="475"/>
        <v>0.86990977668430591</v>
      </c>
      <c r="AC202" s="9">
        <v>2.9792379999999996</v>
      </c>
      <c r="AD202" s="7">
        <v>3.4653856000000003</v>
      </c>
      <c r="AE202" s="7">
        <v>3.1085731800000005</v>
      </c>
      <c r="AF202" s="12">
        <f t="shared" si="466"/>
        <v>0.89703529096444568</v>
      </c>
      <c r="AG202" s="9">
        <v>1.42642</v>
      </c>
      <c r="AH202" s="7">
        <v>1.8753608199999998</v>
      </c>
      <c r="AI202" s="7">
        <v>1.0739670400000001</v>
      </c>
      <c r="AJ202" s="15">
        <f t="shared" si="467"/>
        <v>0.57267221781886224</v>
      </c>
      <c r="AK202" s="92">
        <f t="shared" si="343"/>
        <v>0.1747386058635961</v>
      </c>
      <c r="AL202" s="87">
        <f t="shared" si="344"/>
        <v>1.3498175518150218E-2</v>
      </c>
      <c r="AM202" s="102">
        <f t="shared" si="345"/>
        <v>-8.0665228838738778E-2</v>
      </c>
      <c r="AN202" s="92">
        <f t="shared" si="346"/>
        <v>8.62961473624827E-2</v>
      </c>
      <c r="AO202" s="87">
        <f t="shared" si="347"/>
        <v>-8.3921680764352982E-2</v>
      </c>
      <c r="AP202" s="102">
        <f t="shared" si="348"/>
        <v>-9.3160749267632292E-2</v>
      </c>
      <c r="AQ202" s="92">
        <f t="shared" si="349"/>
        <v>-0.20698160405702179</v>
      </c>
      <c r="AR202" s="87">
        <f t="shared" si="350"/>
        <v>0.28219548394264393</v>
      </c>
      <c r="AS202" s="102">
        <f t="shared" si="351"/>
        <v>0.85979152863165342</v>
      </c>
      <c r="AT202" s="92">
        <f t="shared" si="476"/>
        <v>0.50442344638706438</v>
      </c>
      <c r="AU202" s="87">
        <f t="shared" si="477"/>
        <v>6.9999546364449342E-2</v>
      </c>
      <c r="AV202" s="102">
        <f t="shared" si="478"/>
        <v>-0.35302423309904252</v>
      </c>
      <c r="AW202" s="124">
        <f t="shared" si="479"/>
        <v>0.89598278314032276</v>
      </c>
      <c r="AX202" s="15">
        <f t="shared" si="480"/>
        <v>0.8467443425294745</v>
      </c>
      <c r="AY202" s="12">
        <f t="shared" si="481"/>
        <v>0.83053868837164035</v>
      </c>
      <c r="AZ202" s="92">
        <f t="shared" si="482"/>
        <v>0.11001235886491796</v>
      </c>
      <c r="BA202" s="15">
        <f t="shared" si="468"/>
        <v>1.4114824624422775E-2</v>
      </c>
      <c r="BB202" s="12">
        <f t="shared" si="469"/>
        <v>-1.6551066042460209E-2</v>
      </c>
      <c r="BC202" s="14">
        <f>(AC202-AG202)/AG202</f>
        <v>1.0886120497469185</v>
      </c>
      <c r="BD202" s="15">
        <f>(AD202-AH202)/AH202</f>
        <v>0.84785005799577307</v>
      </c>
      <c r="BE202" s="12">
        <f>(AE202-AI202)/AI202</f>
        <v>1.8944772644046879</v>
      </c>
    </row>
    <row r="203" spans="3:57" x14ac:dyDescent="0.35">
      <c r="C203" s="19"/>
      <c r="D203" s="58" t="s">
        <v>16</v>
      </c>
      <c r="E203" s="9">
        <v>31.914275249999999</v>
      </c>
      <c r="F203" s="7">
        <v>26.985815850000002</v>
      </c>
      <c r="G203" s="7">
        <v>18.813699320000001</v>
      </c>
      <c r="H203" s="12">
        <f t="shared" si="470"/>
        <v>0.69716992899438324</v>
      </c>
      <c r="I203" s="9">
        <v>36.551380599999995</v>
      </c>
      <c r="J203" s="7">
        <v>34.128526209999997</v>
      </c>
      <c r="K203" s="7">
        <v>32.684714249999999</v>
      </c>
      <c r="L203" s="12">
        <f t="shared" si="471"/>
        <v>0.95769486349583577</v>
      </c>
      <c r="M203" s="7">
        <v>27.459785</v>
      </c>
      <c r="N203" s="7">
        <f>N214</f>
        <v>32.322971379999998</v>
      </c>
      <c r="O203" s="7">
        <v>31.028187769999999</v>
      </c>
      <c r="P203" s="12">
        <f t="shared" si="472"/>
        <v>0.95994230868263697</v>
      </c>
      <c r="Q203" s="9">
        <v>21.500592999999999</v>
      </c>
      <c r="R203" s="7">
        <v>43.126792999999999</v>
      </c>
      <c r="S203" s="7">
        <v>41.708292019999995</v>
      </c>
      <c r="T203" s="12">
        <f t="shared" si="473"/>
        <v>0.9671085911720817</v>
      </c>
      <c r="U203" s="9">
        <v>22.091757000000001</v>
      </c>
      <c r="V203" s="7">
        <v>21.000090259999997</v>
      </c>
      <c r="W203" s="7">
        <v>20.002746250000001</v>
      </c>
      <c r="X203" s="12">
        <f t="shared" si="474"/>
        <v>0.95250763222195811</v>
      </c>
      <c r="Y203" s="9">
        <v>17.570378000000002</v>
      </c>
      <c r="Z203" s="7">
        <v>21.12054346</v>
      </c>
      <c r="AA203" s="7">
        <v>16.292485130000003</v>
      </c>
      <c r="AB203" s="12">
        <f t="shared" si="475"/>
        <v>0.7714046355320443</v>
      </c>
      <c r="AC203" s="9">
        <v>12.513204</v>
      </c>
      <c r="AD203" s="7">
        <v>12.913204</v>
      </c>
      <c r="AE203" s="7">
        <v>10.301743729999998</v>
      </c>
      <c r="AF203" s="12">
        <f t="shared" si="466"/>
        <v>0.79776821693516176</v>
      </c>
      <c r="AG203" s="9">
        <v>9.3349820000000001</v>
      </c>
      <c r="AH203" s="7">
        <v>10.648889800000001</v>
      </c>
      <c r="AI203" s="7">
        <v>6.6432527299999995</v>
      </c>
      <c r="AJ203" s="15">
        <f t="shared" si="467"/>
        <v>0.62384463120277556</v>
      </c>
      <c r="AK203" s="92">
        <f t="shared" si="343"/>
        <v>-0.12686539533885613</v>
      </c>
      <c r="AL203" s="87">
        <f t="shared" si="344"/>
        <v>-0.20928856745964936</v>
      </c>
      <c r="AM203" s="102">
        <f t="shared" si="345"/>
        <v>-0.42438844115028473</v>
      </c>
      <c r="AN203" s="92">
        <f t="shared" si="346"/>
        <v>0.33108764689891035</v>
      </c>
      <c r="AO203" s="87">
        <f t="shared" si="347"/>
        <v>5.5859803505478291E-2</v>
      </c>
      <c r="AP203" s="102">
        <f t="shared" si="348"/>
        <v>5.3387793456685019E-2</v>
      </c>
      <c r="AQ203" s="92">
        <f t="shared" si="349"/>
        <v>0.27716407635826612</v>
      </c>
      <c r="AR203" s="87">
        <f t="shared" si="350"/>
        <v>-0.25051298435290564</v>
      </c>
      <c r="AS203" s="102">
        <f t="shared" si="351"/>
        <v>-0.25606668920603759</v>
      </c>
      <c r="AT203" s="92">
        <f t="shared" si="476"/>
        <v>-2.6759483186421192E-2</v>
      </c>
      <c r="AU203" s="87">
        <f t="shared" si="477"/>
        <v>1.0536479827491945</v>
      </c>
      <c r="AV203" s="102">
        <f t="shared" si="478"/>
        <v>1.0851282868221153</v>
      </c>
      <c r="AW203" s="124">
        <f t="shared" si="479"/>
        <v>0.25732963741588255</v>
      </c>
      <c r="AX203" s="15">
        <f t="shared" si="480"/>
        <v>-5.7031297621734393E-3</v>
      </c>
      <c r="AY203" s="12">
        <f t="shared" si="481"/>
        <v>0.22772837233824733</v>
      </c>
      <c r="AZ203" s="92">
        <f t="shared" si="482"/>
        <v>0.40414701142888759</v>
      </c>
      <c r="BA203" s="15">
        <f t="shared" si="468"/>
        <v>0.63557730986051175</v>
      </c>
      <c r="BB203" s="12">
        <f t="shared" si="469"/>
        <v>0.5815269295191452</v>
      </c>
      <c r="BC203" s="14">
        <f>(AC203-AG203)/AG203</f>
        <v>0.34046364524323663</v>
      </c>
      <c r="BD203" s="15">
        <f>(AD203-AH203)/AH203</f>
        <v>0.212633827800528</v>
      </c>
      <c r="BE203" s="12">
        <f>(AE203-AI203)/AI203</f>
        <v>0.55070778558201849</v>
      </c>
    </row>
    <row r="204" spans="3:57" x14ac:dyDescent="0.35">
      <c r="C204" s="19"/>
      <c r="D204" s="59" t="s">
        <v>17</v>
      </c>
      <c r="E204" s="46">
        <f>SUM(E198:E203)</f>
        <v>155.23677359999999</v>
      </c>
      <c r="F204" s="44">
        <f>SUM(F198:F203)</f>
        <v>145.68107965000002</v>
      </c>
      <c r="G204" s="44">
        <f>SUM(G198:G203)</f>
        <v>132.71315675</v>
      </c>
      <c r="H204" s="45">
        <f t="shared" si="470"/>
        <v>0.91098416533460924</v>
      </c>
      <c r="I204" s="46">
        <f>SUM(I198:I203)</f>
        <v>143.3480476255248</v>
      </c>
      <c r="J204" s="44">
        <f>SUM(J198:J203)</f>
        <v>143.8060998437648</v>
      </c>
      <c r="K204" s="44">
        <f>SUM(K198:K203)</f>
        <v>134.7307123837648</v>
      </c>
      <c r="L204" s="45">
        <f t="shared" si="471"/>
        <v>0.93689149855354004</v>
      </c>
      <c r="M204" s="44">
        <f>SUM(M198:M203)</f>
        <v>126.51849273999999</v>
      </c>
      <c r="N204" s="44">
        <f>SUM(N198:N203)</f>
        <v>135.44818547</v>
      </c>
      <c r="O204" s="44">
        <f>SUM(O198:O203)</f>
        <v>127.71564794</v>
      </c>
      <c r="P204" s="45">
        <f t="shared" si="472"/>
        <v>0.94291147199079561</v>
      </c>
      <c r="Q204" s="46">
        <f>SUM(Q198:Q203)</f>
        <v>120.4679656619638</v>
      </c>
      <c r="R204" s="44">
        <f>SUM(R198:R203)</f>
        <v>144.78498509196382</v>
      </c>
      <c r="S204" s="44">
        <f>SUM(S198:S203)</f>
        <v>138.4214077019638</v>
      </c>
      <c r="T204" s="45">
        <f t="shared" si="473"/>
        <v>0.95604808477924674</v>
      </c>
      <c r="U204" s="46">
        <f>SUM(U198:U203)</f>
        <v>118.25960254000002</v>
      </c>
      <c r="V204" s="44">
        <f>SUM(V198:V203)</f>
        <v>116.77175810999999</v>
      </c>
      <c r="W204" s="44">
        <f>SUM(W198:W203)</f>
        <v>112.60492610000001</v>
      </c>
      <c r="X204" s="45">
        <f t="shared" si="474"/>
        <v>0.96431644022971041</v>
      </c>
      <c r="Y204" s="46">
        <f>SUM(Y198:Y203)</f>
        <v>121.02907581700001</v>
      </c>
      <c r="Z204" s="44">
        <f>SUM(Z198:Z203)</f>
        <v>125.44541280057999</v>
      </c>
      <c r="AA204" s="44">
        <f>SUM(AA198:AA203)</f>
        <v>118.77392234057999</v>
      </c>
      <c r="AB204" s="45">
        <f t="shared" si="475"/>
        <v>0.94681758136022365</v>
      </c>
      <c r="AC204" s="46">
        <f>SUM(AC198:AC203)</f>
        <v>113.56233233333332</v>
      </c>
      <c r="AD204" s="44">
        <f>SUM(AD198:AD203)</f>
        <v>113.65484203333332</v>
      </c>
      <c r="AE204" s="44">
        <f>SUM(AE198:AE203)</f>
        <v>109.13807163333334</v>
      </c>
      <c r="AF204" s="45">
        <f t="shared" si="466"/>
        <v>0.96025888277883242</v>
      </c>
      <c r="AG204" s="46">
        <f>SUM(AG198:AG203)</f>
        <v>102.19642741999999</v>
      </c>
      <c r="AH204" s="44">
        <f>SUM(AH198:AH203)</f>
        <v>103.76309226000001</v>
      </c>
      <c r="AI204" s="44">
        <f>SUM(AI198:AI203)</f>
        <v>97.759772700000013</v>
      </c>
      <c r="AJ204" s="47">
        <f t="shared" si="467"/>
        <v>0.94214397981743425</v>
      </c>
      <c r="AK204" s="90">
        <f t="shared" si="343"/>
        <v>8.2936085781458987E-2</v>
      </c>
      <c r="AL204" s="98">
        <f t="shared" si="344"/>
        <v>1.3038249478097595E-2</v>
      </c>
      <c r="AM204" s="82">
        <f t="shared" si="345"/>
        <v>-1.4974726979977863E-2</v>
      </c>
      <c r="AN204" s="90">
        <f t="shared" si="346"/>
        <v>0.13302051361068734</v>
      </c>
      <c r="AO204" s="98">
        <f t="shared" si="347"/>
        <v>6.1705620822923232E-2</v>
      </c>
      <c r="AP204" s="82">
        <f t="shared" si="348"/>
        <v>5.4927211793659246E-2</v>
      </c>
      <c r="AQ204" s="90">
        <f t="shared" si="349"/>
        <v>5.0225195094720176E-2</v>
      </c>
      <c r="AR204" s="98">
        <f t="shared" si="350"/>
        <v>-6.448734733117055E-2</v>
      </c>
      <c r="AS204" s="82">
        <f t="shared" si="351"/>
        <v>-7.7341792282697039E-2</v>
      </c>
      <c r="AT204" s="90">
        <f t="shared" si="476"/>
        <v>1.8673858820190355E-2</v>
      </c>
      <c r="AU204" s="98">
        <f t="shared" si="477"/>
        <v>0.23989727854893755</v>
      </c>
      <c r="AV204" s="82">
        <f t="shared" si="478"/>
        <v>0.22926600545909673</v>
      </c>
      <c r="AW204" s="216">
        <f t="shared" si="479"/>
        <v>-2.2882710276888544E-2</v>
      </c>
      <c r="AX204" s="47">
        <f t="shared" si="480"/>
        <v>-6.914286060318893E-2</v>
      </c>
      <c r="AY204" s="45">
        <f t="shared" si="481"/>
        <v>-5.1938978851692671E-2</v>
      </c>
      <c r="AZ204" s="90">
        <f t="shared" si="482"/>
        <v>6.5750177283696198E-2</v>
      </c>
      <c r="BA204" s="47">
        <f t="shared" si="468"/>
        <v>0.1037401535764632</v>
      </c>
      <c r="BB204" s="45">
        <f t="shared" si="469"/>
        <v>8.8290461458947297E-2</v>
      </c>
      <c r="BC204" s="107">
        <f>(AC204-AG204)/AG204</f>
        <v>0.11121626460211269</v>
      </c>
      <c r="BD204" s="47">
        <f>(AD204-AH204)/AH204</f>
        <v>9.5330136736359788E-2</v>
      </c>
      <c r="BE204" s="45">
        <f>(AE204-AI204)/AI204</f>
        <v>0.11639039882232996</v>
      </c>
    </row>
    <row r="205" spans="3:57" x14ac:dyDescent="0.35">
      <c r="C205" s="20"/>
      <c r="D205" s="58" t="s">
        <v>18</v>
      </c>
      <c r="E205" s="9">
        <v>0</v>
      </c>
      <c r="F205" s="7">
        <v>0</v>
      </c>
      <c r="G205" s="7">
        <v>0</v>
      </c>
      <c r="H205" s="22">
        <v>0</v>
      </c>
      <c r="I205" s="9">
        <v>0</v>
      </c>
      <c r="J205" s="7">
        <v>0</v>
      </c>
      <c r="K205" s="7">
        <v>0</v>
      </c>
      <c r="L205" s="22">
        <v>0</v>
      </c>
      <c r="M205" s="7">
        <v>0</v>
      </c>
      <c r="N205" s="7">
        <v>0</v>
      </c>
      <c r="O205" s="7">
        <v>0</v>
      </c>
      <c r="P205" s="22">
        <v>0</v>
      </c>
      <c r="Q205" s="9">
        <v>0</v>
      </c>
      <c r="R205" s="7">
        <v>0</v>
      </c>
      <c r="S205" s="7">
        <v>0</v>
      </c>
      <c r="T205" s="22">
        <v>0</v>
      </c>
      <c r="U205" s="9">
        <v>9.9978999999999996</v>
      </c>
      <c r="V205" s="7">
        <v>9.9978999999999996</v>
      </c>
      <c r="W205" s="7">
        <v>9.9978999999999996</v>
      </c>
      <c r="X205" s="12">
        <f>W205/V205</f>
        <v>1</v>
      </c>
      <c r="Y205" s="9">
        <v>10</v>
      </c>
      <c r="Z205" s="7">
        <v>4.8086050399999998</v>
      </c>
      <c r="AA205" s="7">
        <v>4.8086050399999998</v>
      </c>
      <c r="AB205" s="12">
        <f>AA205/Z205</f>
        <v>1</v>
      </c>
      <c r="AC205" s="9">
        <v>10</v>
      </c>
      <c r="AD205" s="7">
        <v>5.2595484099999998</v>
      </c>
      <c r="AE205" s="7">
        <v>5.2595484099999998</v>
      </c>
      <c r="AF205" s="12">
        <f>AE205/AD205</f>
        <v>1</v>
      </c>
      <c r="AG205" s="9">
        <v>21.674617000000001</v>
      </c>
      <c r="AH205" s="7">
        <v>21.674617000000001</v>
      </c>
      <c r="AI205" s="7">
        <v>11.15063026</v>
      </c>
      <c r="AJ205" s="15">
        <f t="shared" si="467"/>
        <v>0.5144556999553902</v>
      </c>
      <c r="AK205" s="150">
        <v>0</v>
      </c>
      <c r="AL205" s="16">
        <v>0</v>
      </c>
      <c r="AM205" s="211">
        <v>0</v>
      </c>
      <c r="AN205" s="150">
        <v>0</v>
      </c>
      <c r="AO205" s="16">
        <v>0</v>
      </c>
      <c r="AP205" s="211">
        <v>0</v>
      </c>
      <c r="AQ205" s="150">
        <v>0</v>
      </c>
      <c r="AR205" s="16">
        <v>0</v>
      </c>
      <c r="AS205" s="211">
        <v>0</v>
      </c>
      <c r="AT205" s="92">
        <f t="shared" si="476"/>
        <v>-1</v>
      </c>
      <c r="AU205" s="87">
        <f t="shared" si="477"/>
        <v>-1</v>
      </c>
      <c r="AV205" s="102">
        <f t="shared" si="478"/>
        <v>-1</v>
      </c>
      <c r="AW205" s="124">
        <f t="shared" si="479"/>
        <v>-2.1000000000004349E-4</v>
      </c>
      <c r="AX205" s="15">
        <f t="shared" si="480"/>
        <v>1.079168473358336</v>
      </c>
      <c r="AY205" s="12">
        <f t="shared" si="481"/>
        <v>1.079168473358336</v>
      </c>
      <c r="AZ205" s="92">
        <f t="shared" si="482"/>
        <v>0</v>
      </c>
      <c r="BA205" s="15">
        <f t="shared" si="468"/>
        <v>-8.5738039627626522E-2</v>
      </c>
      <c r="BB205" s="12">
        <f t="shared" si="469"/>
        <v>-8.5738039627626522E-2</v>
      </c>
      <c r="BC205" s="7">
        <v>0</v>
      </c>
      <c r="BD205" s="16">
        <v>0</v>
      </c>
      <c r="BE205" s="17">
        <v>0</v>
      </c>
    </row>
    <row r="206" spans="3:57" x14ac:dyDescent="0.35">
      <c r="C206" s="19"/>
      <c r="D206" s="58" t="s">
        <v>19</v>
      </c>
      <c r="E206" s="9">
        <v>1.1499999999999999</v>
      </c>
      <c r="F206" s="7">
        <v>1.1499999999999999</v>
      </c>
      <c r="G206" s="7">
        <v>1.1499999999999999</v>
      </c>
      <c r="H206" s="12">
        <f>G206/F206</f>
        <v>1</v>
      </c>
      <c r="I206" s="9">
        <v>25.436499000000001</v>
      </c>
      <c r="J206" s="7">
        <v>25.564280249999999</v>
      </c>
      <c r="K206" s="7">
        <v>22.90531154</v>
      </c>
      <c r="L206" s="12">
        <f>K206/J206</f>
        <v>0.89598890780427898</v>
      </c>
      <c r="M206" s="7">
        <v>13.28135</v>
      </c>
      <c r="N206" s="7">
        <v>13.28135</v>
      </c>
      <c r="O206" s="7">
        <v>13.28134914</v>
      </c>
      <c r="P206" s="12">
        <f>O206/N206</f>
        <v>0.99999993524754638</v>
      </c>
      <c r="Q206" s="9">
        <v>13.28135</v>
      </c>
      <c r="R206" s="7">
        <v>36.440129779999999</v>
      </c>
      <c r="S206" s="7">
        <v>36.440128919999999</v>
      </c>
      <c r="T206" s="12">
        <f>S206/R206</f>
        <v>0.999999976399645</v>
      </c>
      <c r="U206" s="9">
        <v>13.28135</v>
      </c>
      <c r="V206" s="7">
        <v>13.28135</v>
      </c>
      <c r="W206" s="7">
        <v>13.281349140000001</v>
      </c>
      <c r="X206" s="12">
        <f>W206/V206</f>
        <v>0.99999993524754649</v>
      </c>
      <c r="Y206" s="9">
        <v>11.15</v>
      </c>
      <c r="Z206" s="7">
        <v>16.410356619999998</v>
      </c>
      <c r="AA206" s="7">
        <v>16.410356619999998</v>
      </c>
      <c r="AB206" s="12">
        <f>AA206/Z206</f>
        <v>1</v>
      </c>
      <c r="AC206" s="9">
        <v>8.65</v>
      </c>
      <c r="AD206" s="7">
        <v>8.65</v>
      </c>
      <c r="AE206" s="7">
        <v>8.65</v>
      </c>
      <c r="AF206" s="12">
        <f>AE206/AD206</f>
        <v>1</v>
      </c>
      <c r="AG206" s="9">
        <v>8.65</v>
      </c>
      <c r="AH206" s="7">
        <v>8.65</v>
      </c>
      <c r="AI206" s="7">
        <v>8.65</v>
      </c>
      <c r="AJ206" s="15">
        <f>AI206/AH206</f>
        <v>1</v>
      </c>
      <c r="AK206" s="92">
        <f t="shared" ref="AK206:AK268" si="483">(E206-I206)/I206</f>
        <v>-0.95478937569199285</v>
      </c>
      <c r="AL206" s="87">
        <f t="shared" ref="AL206:AL268" si="484">(F206-J206)/J206</f>
        <v>-0.95501535780574154</v>
      </c>
      <c r="AM206" s="102">
        <f t="shared" ref="AM206:AM268" si="485">(G206-K206)/K206</f>
        <v>-0.94979330457951938</v>
      </c>
      <c r="AN206" s="92">
        <f t="shared" ref="AN206:AN268" si="486">(I206-M206)/M206</f>
        <v>0.9152043278732962</v>
      </c>
      <c r="AO206" s="87">
        <f t="shared" ref="AO206:AO268" si="487">(J206-N206)/N206</f>
        <v>0.92482543190263033</v>
      </c>
      <c r="AP206" s="102">
        <f t="shared" ref="AP206:AP268" si="488">(K206-O206)/O206</f>
        <v>0.72462234811786597</v>
      </c>
      <c r="AQ206" s="92">
        <f t="shared" ref="AQ206:AR210" si="489">(M206-Q206)/Q206</f>
        <v>0</v>
      </c>
      <c r="AR206" s="87">
        <f t="shared" si="489"/>
        <v>-0.63552956369300839</v>
      </c>
      <c r="AS206" s="102">
        <f t="shared" ref="AS206:AS268" si="490">(O206-S206)/S206</f>
        <v>-0.63552957869173199</v>
      </c>
      <c r="AT206" s="92">
        <f t="shared" si="476"/>
        <v>0</v>
      </c>
      <c r="AU206" s="87">
        <f t="shared" si="477"/>
        <v>1.7437067602314524</v>
      </c>
      <c r="AV206" s="102">
        <f t="shared" si="478"/>
        <v>1.7437068731407503</v>
      </c>
      <c r="AW206" s="124">
        <f t="shared" si="479"/>
        <v>0.19115246636771294</v>
      </c>
      <c r="AX206" s="15">
        <f t="shared" si="480"/>
        <v>-0.19067267655759201</v>
      </c>
      <c r="AY206" s="12">
        <f t="shared" si="481"/>
        <v>-0.19067272896352189</v>
      </c>
      <c r="AZ206" s="92">
        <f t="shared" si="482"/>
        <v>0.28901734104046239</v>
      </c>
      <c r="BA206" s="15">
        <f t="shared" si="468"/>
        <v>0.89715105433525988</v>
      </c>
      <c r="BB206" s="12">
        <f t="shared" si="469"/>
        <v>0.89715105433525988</v>
      </c>
      <c r="BC206" s="14">
        <f t="shared" ref="BC206:BE210" si="491">(AC206-AG206)/AG206</f>
        <v>0</v>
      </c>
      <c r="BD206" s="15">
        <f t="shared" si="491"/>
        <v>0</v>
      </c>
      <c r="BE206" s="12">
        <f t="shared" si="491"/>
        <v>0</v>
      </c>
    </row>
    <row r="207" spans="3:57" x14ac:dyDescent="0.35">
      <c r="C207" s="19"/>
      <c r="D207" s="59" t="s">
        <v>20</v>
      </c>
      <c r="E207" s="46">
        <f>SUM(E205:E206)</f>
        <v>1.1499999999999999</v>
      </c>
      <c r="F207" s="44">
        <f>SUM(F205:F206)</f>
        <v>1.1499999999999999</v>
      </c>
      <c r="G207" s="44">
        <f>SUM(G205:G206)</f>
        <v>1.1499999999999999</v>
      </c>
      <c r="H207" s="45">
        <f>G207/F207</f>
        <v>1</v>
      </c>
      <c r="I207" s="46">
        <f>SUM(I205:I206)</f>
        <v>25.436499000000001</v>
      </c>
      <c r="J207" s="44">
        <f>SUM(J205:J206)</f>
        <v>25.564280249999999</v>
      </c>
      <c r="K207" s="44">
        <f>SUM(K205:K206)</f>
        <v>22.90531154</v>
      </c>
      <c r="L207" s="45">
        <f>K207/J207</f>
        <v>0.89598890780427898</v>
      </c>
      <c r="M207" s="44">
        <f>SUM(M205:M206)</f>
        <v>13.28135</v>
      </c>
      <c r="N207" s="44">
        <f>SUM(N205:N206)</f>
        <v>13.28135</v>
      </c>
      <c r="O207" s="44">
        <f>SUM(O205:O206)</f>
        <v>13.28134914</v>
      </c>
      <c r="P207" s="45">
        <f>O207/N207</f>
        <v>0.99999993524754638</v>
      </c>
      <c r="Q207" s="46">
        <f>SUM(Q205:Q206)</f>
        <v>13.28135</v>
      </c>
      <c r="R207" s="44">
        <f>SUM(R205:R206)</f>
        <v>36.440129779999999</v>
      </c>
      <c r="S207" s="44">
        <f>SUM(S205:S206)</f>
        <v>36.440128919999999</v>
      </c>
      <c r="T207" s="45">
        <f>S207/R207</f>
        <v>0.999999976399645</v>
      </c>
      <c r="U207" s="46">
        <f>SUM(U205:U206)</f>
        <v>23.279249999999998</v>
      </c>
      <c r="V207" s="44">
        <f>SUM(V205:V206)</f>
        <v>23.279249999999998</v>
      </c>
      <c r="W207" s="44">
        <f>SUM(W205:W206)</f>
        <v>23.279249140000001</v>
      </c>
      <c r="X207" s="45">
        <f>W207/V207</f>
        <v>0.99999996305722927</v>
      </c>
      <c r="Y207" s="46">
        <f>SUM(Y205:Y206)</f>
        <v>21.15</v>
      </c>
      <c r="Z207" s="44">
        <f>SUM(Z205:Z206)</f>
        <v>21.218961659999998</v>
      </c>
      <c r="AA207" s="44">
        <f>SUM(AA205:AA206)</f>
        <v>21.218961659999998</v>
      </c>
      <c r="AB207" s="45">
        <f>AA207/Z207</f>
        <v>1</v>
      </c>
      <c r="AC207" s="46">
        <f>SUM(AC205:AC206)</f>
        <v>18.649999999999999</v>
      </c>
      <c r="AD207" s="44">
        <f>SUM(AD205:AD206)</f>
        <v>13.909548409999999</v>
      </c>
      <c r="AE207" s="44">
        <f>SUM(AE205:AE206)</f>
        <v>13.909548409999999</v>
      </c>
      <c r="AF207" s="45">
        <f>AE207/AD207</f>
        <v>1</v>
      </c>
      <c r="AG207" s="46">
        <f>SUM(AG205:AG206)</f>
        <v>30.324617000000003</v>
      </c>
      <c r="AH207" s="44">
        <f>SUM(AH205:AH206)</f>
        <v>30.324617000000003</v>
      </c>
      <c r="AI207" s="44">
        <f>SUM(AI205:AI206)</f>
        <v>19.800630259999998</v>
      </c>
      <c r="AJ207" s="47">
        <f>AI207/AH207</f>
        <v>0.652955658434202</v>
      </c>
      <c r="AK207" s="90">
        <f t="shared" si="483"/>
        <v>-0.95478937569199285</v>
      </c>
      <c r="AL207" s="98">
        <f t="shared" si="484"/>
        <v>-0.95501535780574154</v>
      </c>
      <c r="AM207" s="82">
        <f t="shared" si="485"/>
        <v>-0.94979330457951938</v>
      </c>
      <c r="AN207" s="90">
        <f t="shared" si="486"/>
        <v>0.9152043278732962</v>
      </c>
      <c r="AO207" s="98">
        <f t="shared" si="487"/>
        <v>0.92482543190263033</v>
      </c>
      <c r="AP207" s="82">
        <f t="shared" si="488"/>
        <v>0.72462234811786597</v>
      </c>
      <c r="AQ207" s="90">
        <f t="shared" si="489"/>
        <v>0</v>
      </c>
      <c r="AR207" s="98">
        <f t="shared" si="489"/>
        <v>-0.63552956369300839</v>
      </c>
      <c r="AS207" s="82">
        <f t="shared" si="490"/>
        <v>-0.63552957869173199</v>
      </c>
      <c r="AT207" s="90">
        <f t="shared" si="476"/>
        <v>-0.42947689465940692</v>
      </c>
      <c r="AU207" s="98">
        <f t="shared" si="477"/>
        <v>0.56534810099122623</v>
      </c>
      <c r="AV207" s="82">
        <f t="shared" si="478"/>
        <v>0.56534812187675221</v>
      </c>
      <c r="AW207" s="216">
        <f t="shared" si="479"/>
        <v>0.10067375886524818</v>
      </c>
      <c r="AX207" s="47">
        <f t="shared" si="480"/>
        <v>9.7096567353899432E-2</v>
      </c>
      <c r="AY207" s="45">
        <f t="shared" si="481"/>
        <v>9.7096526824112434E-2</v>
      </c>
      <c r="AZ207" s="90">
        <f t="shared" si="482"/>
        <v>0.13404825737265416</v>
      </c>
      <c r="BA207" s="47">
        <f t="shared" si="468"/>
        <v>0.52549608618098909</v>
      </c>
      <c r="BB207" s="45">
        <f t="shared" si="469"/>
        <v>0.52549608618098909</v>
      </c>
      <c r="BC207" s="107">
        <f t="shared" si="491"/>
        <v>-0.38498811048462717</v>
      </c>
      <c r="BD207" s="47">
        <f t="shared" si="491"/>
        <v>-0.54131165415873195</v>
      </c>
      <c r="BE207" s="45">
        <f t="shared" si="491"/>
        <v>-0.2975199159140301</v>
      </c>
    </row>
    <row r="208" spans="3:57" x14ac:dyDescent="0.35">
      <c r="C208" s="21"/>
      <c r="D208" s="257" t="s">
        <v>71</v>
      </c>
      <c r="E208" s="136">
        <f>E215+E218</f>
        <v>76.178471250000001</v>
      </c>
      <c r="F208" s="129">
        <f>F215+F218</f>
        <v>66.234620690000014</v>
      </c>
      <c r="G208" s="129">
        <f>G215+G218</f>
        <v>55.284904950000005</v>
      </c>
      <c r="H208" s="130">
        <f>G208/F208</f>
        <v>0.83468289504897586</v>
      </c>
      <c r="I208" s="136">
        <f>I215+I218</f>
        <v>92.899100000000004</v>
      </c>
      <c r="J208" s="129">
        <f>J215+J218</f>
        <v>91.311490699999993</v>
      </c>
      <c r="K208" s="129">
        <f>K215+K218</f>
        <v>79.763079099999999</v>
      </c>
      <c r="L208" s="130">
        <f>K208/J208</f>
        <v>0.87352729090863479</v>
      </c>
      <c r="M208" s="129">
        <f>M215+M218</f>
        <v>71.916522999999998</v>
      </c>
      <c r="N208" s="48">
        <f>N215+N218</f>
        <v>79.018942980000006</v>
      </c>
      <c r="O208" s="48">
        <f>O215+O218</f>
        <v>71.671831019999999</v>
      </c>
      <c r="P208" s="49">
        <f>O208/N208</f>
        <v>0.90702087774244733</v>
      </c>
      <c r="Q208" s="48">
        <f>Q215+Q218</f>
        <v>64.205797000000004</v>
      </c>
      <c r="R208" s="48">
        <f>R215+R218</f>
        <v>113.96336865000001</v>
      </c>
      <c r="S208" s="48">
        <f>S215+S218</f>
        <v>109.86764266</v>
      </c>
      <c r="T208" s="49">
        <f>S208/R208</f>
        <v>0.96406103085124972</v>
      </c>
      <c r="U208" s="48">
        <f>U215+U218</f>
        <v>73.043541000000005</v>
      </c>
      <c r="V208" s="48">
        <f>V215+V218</f>
        <v>71.62417198</v>
      </c>
      <c r="W208" s="48">
        <f>W215+W218</f>
        <v>67.766690150000002</v>
      </c>
      <c r="X208" s="49">
        <f>W208/V208</f>
        <v>0.94614273752334421</v>
      </c>
      <c r="Y208" s="48">
        <f>Y215+Y218</f>
        <v>63.029741999999999</v>
      </c>
      <c r="Z208" s="48">
        <f>Z215+Z218</f>
        <v>66.497296320000004</v>
      </c>
      <c r="AA208" s="48">
        <f>AA215+AA218</f>
        <v>59.91727547</v>
      </c>
      <c r="AB208" s="49">
        <f>AA208/Z208</f>
        <v>0.90104829498126571</v>
      </c>
      <c r="AC208" s="50">
        <f>AC215+AC218</f>
        <v>55.203474</v>
      </c>
      <c r="AD208" s="48">
        <f>AD215+AD218</f>
        <v>50.555532110000001</v>
      </c>
      <c r="AE208" s="48">
        <f>AE215+AE218</f>
        <v>46.038761710000003</v>
      </c>
      <c r="AF208" s="49">
        <f>AE208/AD208</f>
        <v>0.91065724735777098</v>
      </c>
      <c r="AG208" s="50">
        <f>AG215+AG218</f>
        <v>63.021667000000008</v>
      </c>
      <c r="AH208" s="48">
        <f>AH215+AH218</f>
        <v>64.588331840000009</v>
      </c>
      <c r="AI208" s="48">
        <f>AI215+AI218</f>
        <v>48.061025540000003</v>
      </c>
      <c r="AJ208" s="131">
        <f>AI208/AH208</f>
        <v>0.74411312648634576</v>
      </c>
      <c r="AK208" s="132">
        <f t="shared" si="483"/>
        <v>-0.17998698318928819</v>
      </c>
      <c r="AL208" s="133">
        <f t="shared" si="484"/>
        <v>-0.27462994873656116</v>
      </c>
      <c r="AM208" s="207">
        <f t="shared" si="485"/>
        <v>-0.30688602328542747</v>
      </c>
      <c r="AN208" s="132">
        <f t="shared" si="486"/>
        <v>0.29176295133178237</v>
      </c>
      <c r="AO208" s="133">
        <f t="shared" si="487"/>
        <v>0.15556456789242648</v>
      </c>
      <c r="AP208" s="207">
        <f t="shared" si="488"/>
        <v>0.11289300084634561</v>
      </c>
      <c r="AQ208" s="132">
        <f t="shared" si="489"/>
        <v>0.12009392236031263</v>
      </c>
      <c r="AR208" s="133">
        <f t="shared" si="489"/>
        <v>-0.30662857797157611</v>
      </c>
      <c r="AS208" s="207">
        <f t="shared" si="490"/>
        <v>-0.34765296419621933</v>
      </c>
      <c r="AT208" s="132">
        <f t="shared" si="476"/>
        <v>-0.12099281988533388</v>
      </c>
      <c r="AU208" s="133">
        <f t="shared" si="477"/>
        <v>0.59112999842877911</v>
      </c>
      <c r="AV208" s="207">
        <f t="shared" si="478"/>
        <v>0.62126322558782954</v>
      </c>
      <c r="AW208" s="217">
        <f t="shared" si="479"/>
        <v>0.15887418672917947</v>
      </c>
      <c r="AX208" s="131">
        <f t="shared" si="480"/>
        <v>7.7099009188709156E-2</v>
      </c>
      <c r="AY208" s="130">
        <f t="shared" si="481"/>
        <v>0.13100419901318991</v>
      </c>
      <c r="AZ208" s="132">
        <f t="shared" si="482"/>
        <v>0.14177129504567049</v>
      </c>
      <c r="BA208" s="131">
        <f t="shared" si="468"/>
        <v>0.31533174599593788</v>
      </c>
      <c r="BB208" s="130">
        <f t="shared" si="469"/>
        <v>0.30145280291032389</v>
      </c>
      <c r="BC208" s="168">
        <f t="shared" si="491"/>
        <v>-0.12405563629410195</v>
      </c>
      <c r="BD208" s="131">
        <f t="shared" si="491"/>
        <v>-0.21726524482413395</v>
      </c>
      <c r="BE208" s="130">
        <f t="shared" si="491"/>
        <v>-4.2077001214152615E-2</v>
      </c>
    </row>
    <row r="209" spans="1:57" x14ac:dyDescent="0.35">
      <c r="A209" s="135"/>
      <c r="B209" s="135"/>
      <c r="C209" s="246"/>
      <c r="D209" s="58" t="s">
        <v>11</v>
      </c>
      <c r="E209" s="9">
        <v>18.080822999999999</v>
      </c>
      <c r="F209" s="7">
        <v>8.3707142500000007</v>
      </c>
      <c r="G209" s="7">
        <v>7.9295945000000003</v>
      </c>
      <c r="H209" s="12">
        <f t="shared" ref="H209:H210" si="492">G209/F209</f>
        <v>0.94730201786544077</v>
      </c>
      <c r="I209" s="9">
        <v>8.3843619999999994</v>
      </c>
      <c r="J209" s="7">
        <v>8.6791504600000007</v>
      </c>
      <c r="K209" s="7">
        <v>7.6678061999999994</v>
      </c>
      <c r="L209" s="12">
        <f t="shared" ref="L209:L210" si="493">K209/J209</f>
        <v>0.88347427957828017</v>
      </c>
      <c r="M209" s="7">
        <v>8.1675830000000005</v>
      </c>
      <c r="N209" s="7">
        <v>7.8501063499999999</v>
      </c>
      <c r="O209" s="7">
        <v>7.16439644</v>
      </c>
      <c r="P209" s="12">
        <f t="shared" ref="P209:P210" si="494">O209/N209</f>
        <v>0.91264960251143601</v>
      </c>
      <c r="Q209" s="9">
        <v>8.0820439999999998</v>
      </c>
      <c r="R209" s="7">
        <v>8.0906148499999997</v>
      </c>
      <c r="S209" s="7">
        <v>7.0232866199999995</v>
      </c>
      <c r="T209" s="12">
        <f t="shared" ref="T209:T210" si="495">S209/R209</f>
        <v>0.86807823017307517</v>
      </c>
      <c r="U209" s="9">
        <v>7.859483</v>
      </c>
      <c r="V209" s="7">
        <v>7.4294828399999995</v>
      </c>
      <c r="W209" s="7">
        <v>6.9293164800000007</v>
      </c>
      <c r="X209" s="12">
        <f t="shared" ref="X209:X210" si="496">W209/V209</f>
        <v>0.93267817279190335</v>
      </c>
      <c r="Y209" s="9">
        <v>6.8212799999999998</v>
      </c>
      <c r="Z209" s="7">
        <v>6.5363600000000002</v>
      </c>
      <c r="AA209" s="7">
        <v>6.1166495999999997</v>
      </c>
      <c r="AB209" s="12">
        <f t="shared" ref="AB209:AB216" si="497">AA209/Z209</f>
        <v>0.93578835927029713</v>
      </c>
      <c r="AC209" s="9">
        <v>6.8519019999999999</v>
      </c>
      <c r="AD209" s="7">
        <v>6.8009938200000004</v>
      </c>
      <c r="AE209" s="7">
        <v>5.9855013999999995</v>
      </c>
      <c r="AF209" s="12">
        <f t="shared" ref="AF209:AF216" si="498">AE209/AD209</f>
        <v>0.88009216864719919</v>
      </c>
      <c r="AG209" s="9">
        <v>6.7627470000000001</v>
      </c>
      <c r="AH209" s="7">
        <v>6.7816752200000003</v>
      </c>
      <c r="AI209" s="7">
        <v>6.3821602000000013</v>
      </c>
      <c r="AJ209" s="15">
        <f t="shared" ref="AJ209:AJ215" si="499">AI209/AH209</f>
        <v>0.94108903669969635</v>
      </c>
      <c r="AK209" s="92">
        <f t="shared" si="483"/>
        <v>1.1564936008249644</v>
      </c>
      <c r="AL209" s="87">
        <f t="shared" si="484"/>
        <v>-3.5537603757591726E-2</v>
      </c>
      <c r="AM209" s="102">
        <f t="shared" si="485"/>
        <v>3.4141225426380886E-2</v>
      </c>
      <c r="AN209" s="92">
        <f t="shared" si="486"/>
        <v>2.6541389294727574E-2</v>
      </c>
      <c r="AO209" s="87">
        <f t="shared" si="487"/>
        <v>0.10560928387931977</v>
      </c>
      <c r="AP209" s="102">
        <f t="shared" si="488"/>
        <v>7.0265480730432525E-2</v>
      </c>
      <c r="AQ209" s="92">
        <f t="shared" si="489"/>
        <v>1.0583832505737497E-2</v>
      </c>
      <c r="AR209" s="87">
        <f t="shared" si="489"/>
        <v>-2.9726850734959877E-2</v>
      </c>
      <c r="AS209" s="102">
        <f t="shared" si="490"/>
        <v>2.0091707434830634E-2</v>
      </c>
      <c r="AT209" s="92">
        <f>(Q209-U209)/U209</f>
        <v>2.8317511469901999E-2</v>
      </c>
      <c r="AU209" s="87">
        <f>(R209-V209)/V209</f>
        <v>8.8987621916359422E-2</v>
      </c>
      <c r="AV209" s="102">
        <f>(S209-W209)/W209</f>
        <v>1.3561242334828211E-2</v>
      </c>
      <c r="AW209" s="124">
        <f>(U209-Y209)/Y209</f>
        <v>0.15220061337461593</v>
      </c>
      <c r="AX209" s="15">
        <f t="shared" si="480"/>
        <v>0.13663917532082065</v>
      </c>
      <c r="AY209" s="12">
        <f t="shared" si="481"/>
        <v>0.13286144100848951</v>
      </c>
      <c r="AZ209" s="92">
        <f t="shared" si="482"/>
        <v>-4.4691240476002359E-3</v>
      </c>
      <c r="BA209" s="15">
        <f t="shared" si="468"/>
        <v>-3.8911051385134211E-2</v>
      </c>
      <c r="BB209" s="12">
        <f t="shared" si="469"/>
        <v>2.191097975517977E-2</v>
      </c>
      <c r="BC209" s="14">
        <f t="shared" si="491"/>
        <v>1.3183252308566307E-2</v>
      </c>
      <c r="BD209" s="15">
        <f t="shared" si="491"/>
        <v>2.8486471813081123E-3</v>
      </c>
      <c r="BE209" s="12">
        <f t="shared" si="491"/>
        <v>-6.215118197753821E-2</v>
      </c>
    </row>
    <row r="210" spans="1:57" x14ac:dyDescent="0.35">
      <c r="A210" s="135"/>
      <c r="B210" s="135"/>
      <c r="C210" s="246"/>
      <c r="D210" s="58" t="s">
        <v>12</v>
      </c>
      <c r="E210" s="9">
        <v>3.011727</v>
      </c>
      <c r="F210" s="7">
        <v>2.9813994699999999</v>
      </c>
      <c r="G210" s="7">
        <v>2.5974583500000001</v>
      </c>
      <c r="H210" s="12">
        <f t="shared" si="492"/>
        <v>0.87122117520199338</v>
      </c>
      <c r="I210" s="9">
        <v>3.3617270000000001</v>
      </c>
      <c r="J210" s="7">
        <v>3.3617270000000001</v>
      </c>
      <c r="K210" s="7">
        <v>2.2328148999999997</v>
      </c>
      <c r="L210" s="12">
        <f t="shared" si="493"/>
        <v>0.66418685990861237</v>
      </c>
      <c r="M210" s="7">
        <v>2.8060320000000001</v>
      </c>
      <c r="N210" s="7">
        <v>2.7760319999999998</v>
      </c>
      <c r="O210" s="7">
        <v>2.5851744000000001</v>
      </c>
      <c r="P210" s="12">
        <f t="shared" si="494"/>
        <v>0.93124805477746664</v>
      </c>
      <c r="Q210" s="9">
        <v>2.3842819999999998</v>
      </c>
      <c r="R210" s="7">
        <v>2.2864505199999998</v>
      </c>
      <c r="S210" s="7">
        <v>2.0821771099999999</v>
      </c>
      <c r="T210" s="12">
        <f t="shared" si="495"/>
        <v>0.91065916003290559</v>
      </c>
      <c r="U210" s="9">
        <v>3.0655559999999999</v>
      </c>
      <c r="V210" s="7">
        <v>2.9747850100000002</v>
      </c>
      <c r="W210" s="7">
        <v>2.5308480499999999</v>
      </c>
      <c r="X210" s="12">
        <f t="shared" si="496"/>
        <v>0.85076670801161514</v>
      </c>
      <c r="Y210" s="9">
        <v>3.0060560000000001</v>
      </c>
      <c r="Z210" s="7">
        <v>2.8517400199999998</v>
      </c>
      <c r="AA210" s="7">
        <v>2.3499558600000001</v>
      </c>
      <c r="AB210" s="12">
        <f t="shared" si="497"/>
        <v>0.82404281018576164</v>
      </c>
      <c r="AC210" s="9">
        <v>3.0171559999999999</v>
      </c>
      <c r="AD210" s="7">
        <v>2.8272053200000005</v>
      </c>
      <c r="AE210" s="7">
        <v>2.2879283900000003</v>
      </c>
      <c r="AF210" s="12">
        <f t="shared" si="498"/>
        <v>0.80925441594740632</v>
      </c>
      <c r="AG210" s="9">
        <v>3.0171570000000001</v>
      </c>
      <c r="AH210" s="7">
        <v>2.4961139999999999</v>
      </c>
      <c r="AI210" s="7">
        <v>2.3983231800000002</v>
      </c>
      <c r="AJ210" s="15">
        <f t="shared" si="499"/>
        <v>0.96082277492133783</v>
      </c>
      <c r="AK210" s="92">
        <f t="shared" si="483"/>
        <v>-0.10411315374508402</v>
      </c>
      <c r="AL210" s="87">
        <f t="shared" si="484"/>
        <v>-0.11313456744108019</v>
      </c>
      <c r="AM210" s="102">
        <f t="shared" si="485"/>
        <v>0.16331109667890539</v>
      </c>
      <c r="AN210" s="92">
        <f t="shared" si="486"/>
        <v>0.19803587414541246</v>
      </c>
      <c r="AO210" s="87">
        <f t="shared" si="487"/>
        <v>0.21098279846918203</v>
      </c>
      <c r="AP210" s="102">
        <f t="shared" si="488"/>
        <v>-0.13630008869034149</v>
      </c>
      <c r="AQ210" s="92">
        <f t="shared" si="489"/>
        <v>0.1768876332581466</v>
      </c>
      <c r="AR210" s="87">
        <f t="shared" si="489"/>
        <v>0.2141229279695937</v>
      </c>
      <c r="AS210" s="102">
        <f t="shared" si="490"/>
        <v>0.24157276899466068</v>
      </c>
      <c r="AT210" s="92">
        <f t="shared" si="476"/>
        <v>-0.22223505295613591</v>
      </c>
      <c r="AU210" s="87">
        <f t="shared" si="477"/>
        <v>-0.23138965931524588</v>
      </c>
      <c r="AV210" s="102">
        <f t="shared" si="478"/>
        <v>-0.17728086836347207</v>
      </c>
      <c r="AW210" s="124">
        <f t="shared" si="479"/>
        <v>1.9793377102755201E-2</v>
      </c>
      <c r="AX210" s="15">
        <f t="shared" si="480"/>
        <v>4.3147337813774611E-2</v>
      </c>
      <c r="AY210" s="12">
        <f t="shared" si="481"/>
        <v>7.6976845854457784E-2</v>
      </c>
      <c r="AZ210" s="92">
        <f t="shared" si="482"/>
        <v>-3.6789612469490763E-3</v>
      </c>
      <c r="BA210" s="15">
        <f t="shared" si="468"/>
        <v>8.6780750681380824E-3</v>
      </c>
      <c r="BB210" s="12">
        <f t="shared" si="469"/>
        <v>2.7110756731332775E-2</v>
      </c>
      <c r="BC210" s="14">
        <f t="shared" si="491"/>
        <v>-3.3143784037084511E-7</v>
      </c>
      <c r="BD210" s="15">
        <f t="shared" si="491"/>
        <v>0.13264270782504345</v>
      </c>
      <c r="BE210" s="12">
        <f t="shared" si="491"/>
        <v>-4.6029989169349542E-2</v>
      </c>
    </row>
    <row r="211" spans="1:57" x14ac:dyDescent="0.35">
      <c r="A211" s="135"/>
      <c r="B211" s="135"/>
      <c r="C211" s="246"/>
      <c r="D211" s="58" t="s">
        <v>13</v>
      </c>
      <c r="E211" s="9">
        <v>0</v>
      </c>
      <c r="F211" s="7">
        <v>0</v>
      </c>
      <c r="G211" s="7">
        <v>0</v>
      </c>
      <c r="H211" s="22">
        <v>0</v>
      </c>
      <c r="I211" s="9">
        <v>0</v>
      </c>
      <c r="J211" s="7">
        <v>0</v>
      </c>
      <c r="K211" s="7">
        <v>0</v>
      </c>
      <c r="L211" s="22">
        <v>0</v>
      </c>
      <c r="M211" s="7">
        <v>0</v>
      </c>
      <c r="N211" s="7">
        <v>0</v>
      </c>
      <c r="O211" s="7">
        <v>0</v>
      </c>
      <c r="P211" s="22">
        <v>0</v>
      </c>
      <c r="Q211" s="9">
        <v>0</v>
      </c>
      <c r="R211" s="7">
        <v>0</v>
      </c>
      <c r="S211" s="7">
        <v>0</v>
      </c>
      <c r="T211" s="22">
        <v>0</v>
      </c>
      <c r="U211" s="9">
        <v>0</v>
      </c>
      <c r="V211" s="7">
        <v>0</v>
      </c>
      <c r="W211" s="7">
        <v>0</v>
      </c>
      <c r="X211" s="22">
        <v>0</v>
      </c>
      <c r="Y211" s="9">
        <v>0</v>
      </c>
      <c r="Z211" s="7">
        <v>0</v>
      </c>
      <c r="AA211" s="7">
        <v>0</v>
      </c>
      <c r="AB211" s="22">
        <v>0</v>
      </c>
      <c r="AC211" s="9">
        <v>0</v>
      </c>
      <c r="AD211" s="7">
        <v>3.8030799999999999E-3</v>
      </c>
      <c r="AE211" s="7">
        <v>3.7953699999999997E-3</v>
      </c>
      <c r="AF211" s="12">
        <f t="shared" si="498"/>
        <v>0.99797269581497094</v>
      </c>
      <c r="AG211" s="9">
        <v>0</v>
      </c>
      <c r="AH211" s="7">
        <v>1.444E-2</v>
      </c>
      <c r="AI211" s="7">
        <v>0</v>
      </c>
      <c r="AJ211" s="15">
        <f t="shared" si="499"/>
        <v>0</v>
      </c>
      <c r="AK211" s="150">
        <v>0</v>
      </c>
      <c r="AL211" s="16">
        <v>0</v>
      </c>
      <c r="AM211" s="211">
        <v>0</v>
      </c>
      <c r="AN211" s="150">
        <v>0</v>
      </c>
      <c r="AO211" s="16">
        <v>0</v>
      </c>
      <c r="AP211" s="211">
        <v>0</v>
      </c>
      <c r="AQ211" s="150">
        <v>0</v>
      </c>
      <c r="AR211" s="16">
        <v>0</v>
      </c>
      <c r="AS211" s="211">
        <v>0</v>
      </c>
      <c r="AT211" s="150">
        <v>0</v>
      </c>
      <c r="AU211" s="16">
        <v>0</v>
      </c>
      <c r="AV211" s="211">
        <v>0</v>
      </c>
      <c r="AW211" s="150">
        <v>0</v>
      </c>
      <c r="AX211" s="18">
        <v>0</v>
      </c>
      <c r="AY211" s="17">
        <v>0</v>
      </c>
      <c r="AZ211" s="9">
        <v>0</v>
      </c>
      <c r="BA211" s="18">
        <v>0</v>
      </c>
      <c r="BB211" s="17">
        <v>0</v>
      </c>
      <c r="BC211" s="7">
        <v>0</v>
      </c>
      <c r="BD211" s="15">
        <f>(AD211-AH211)/AH211</f>
        <v>-0.73662880886426585</v>
      </c>
      <c r="BE211" s="17">
        <v>0</v>
      </c>
    </row>
    <row r="212" spans="1:57" x14ac:dyDescent="0.35">
      <c r="A212" s="135"/>
      <c r="B212" s="135"/>
      <c r="C212" s="246"/>
      <c r="D212" s="58" t="s">
        <v>14</v>
      </c>
      <c r="E212" s="9">
        <v>17.225736000000001</v>
      </c>
      <c r="F212" s="7">
        <v>21.913864</v>
      </c>
      <c r="G212" s="7">
        <v>20.596260489999999</v>
      </c>
      <c r="H212" s="12">
        <f t="shared" ref="H212:H215" si="500">G212/F212</f>
        <v>0.93987351979550471</v>
      </c>
      <c r="I212" s="9">
        <v>14.599259</v>
      </c>
      <c r="J212" s="7">
        <v>16.916504920000001</v>
      </c>
      <c r="K212" s="7">
        <v>13.475664980000001</v>
      </c>
      <c r="L212" s="12">
        <f t="shared" ref="L212:L215" si="501">K212/J212</f>
        <v>0.7965986498823423</v>
      </c>
      <c r="M212" s="7">
        <v>14.370533</v>
      </c>
      <c r="N212" s="7">
        <v>16.811426919999999</v>
      </c>
      <c r="O212" s="7">
        <v>13.76702901</v>
      </c>
      <c r="P212" s="12">
        <f t="shared" ref="P212:P214" si="502">O212/N212</f>
        <v>0.818909012037629</v>
      </c>
      <c r="Q212" s="9">
        <v>13.733821000000001</v>
      </c>
      <c r="R212" s="7">
        <v>19.071321000000001</v>
      </c>
      <c r="S212" s="7">
        <v>19.008678920000001</v>
      </c>
      <c r="T212" s="12">
        <f t="shared" ref="T212:T215" si="503">S212/R212</f>
        <v>0.99671537802756294</v>
      </c>
      <c r="U212" s="9">
        <v>13.129981000000001</v>
      </c>
      <c r="V212" s="7">
        <v>13.10303624</v>
      </c>
      <c r="W212" s="7">
        <v>12.044455860000001</v>
      </c>
      <c r="X212" s="12">
        <f t="shared" ref="X212:X216" si="504">W212/V212</f>
        <v>0.91921106218355397</v>
      </c>
      <c r="Y212" s="9">
        <v>12.151279000000001</v>
      </c>
      <c r="Z212" s="7">
        <v>12.231634269999999</v>
      </c>
      <c r="AA212" s="7">
        <v>11.766872629999998</v>
      </c>
      <c r="AB212" s="12">
        <f t="shared" si="497"/>
        <v>0.96200330800113099</v>
      </c>
      <c r="AC212" s="9">
        <v>12.268216000000001</v>
      </c>
      <c r="AD212" s="7">
        <v>11.711633880000001</v>
      </c>
      <c r="AE212" s="7">
        <v>11.517913230000001</v>
      </c>
      <c r="AF212" s="12">
        <f t="shared" si="498"/>
        <v>0.98345912688315706</v>
      </c>
      <c r="AG212" s="9">
        <v>12.155744</v>
      </c>
      <c r="AH212" s="7">
        <v>12.447234999999999</v>
      </c>
      <c r="AI212" s="7">
        <v>11.76269213</v>
      </c>
      <c r="AJ212" s="15">
        <f t="shared" si="499"/>
        <v>0.9450044230706659</v>
      </c>
      <c r="AK212" s="92">
        <f t="shared" si="483"/>
        <v>0.17990481571701697</v>
      </c>
      <c r="AL212" s="87">
        <f t="shared" si="484"/>
        <v>0.29541321352330496</v>
      </c>
      <c r="AM212" s="102">
        <f t="shared" si="485"/>
        <v>0.52840401720939767</v>
      </c>
      <c r="AN212" s="92">
        <f t="shared" si="486"/>
        <v>1.591631987484389E-2</v>
      </c>
      <c r="AO212" s="87">
        <f t="shared" si="487"/>
        <v>6.2503915045423438E-3</v>
      </c>
      <c r="AP212" s="102">
        <f t="shared" si="488"/>
        <v>-2.116390034395654E-2</v>
      </c>
      <c r="AQ212" s="92">
        <f t="shared" ref="AQ212:AR215" si="505">(M212-Q212)/Q212</f>
        <v>4.6360878010569616E-2</v>
      </c>
      <c r="AR212" s="87">
        <f t="shared" si="505"/>
        <v>-0.118496987177763</v>
      </c>
      <c r="AS212" s="102">
        <f t="shared" si="490"/>
        <v>-0.2757503523553651</v>
      </c>
      <c r="AT212" s="92">
        <f t="shared" ref="AT212:AT221" si="506">(Q212-U212)/U212</f>
        <v>4.5989403945062825E-2</v>
      </c>
      <c r="AU212" s="87">
        <f t="shared" ref="AU212:AU221" si="507">(R212-V212)/V212</f>
        <v>0.45548868603297105</v>
      </c>
      <c r="AV212" s="102">
        <f t="shared" ref="AV212:AV221" si="508">(S212-W212)/W212</f>
        <v>0.57820985364132504</v>
      </c>
      <c r="AW212" s="124">
        <f t="shared" ref="AW212:AY219" si="509">(U212-Y212)/Y212</f>
        <v>8.0543126365545559E-2</v>
      </c>
      <c r="AX212" s="15">
        <f t="shared" si="509"/>
        <v>7.1241663277756009E-2</v>
      </c>
      <c r="AY212" s="12">
        <f t="shared" si="509"/>
        <v>2.3590229853622798E-2</v>
      </c>
      <c r="AZ212" s="92">
        <f t="shared" ref="AZ212:BB219" si="510">(Y212-AC212)/AC212</f>
        <v>-9.5317037130745064E-3</v>
      </c>
      <c r="BA212" s="15">
        <f t="shared" si="510"/>
        <v>4.4400328368188205E-2</v>
      </c>
      <c r="BB212" s="12">
        <f t="shared" si="510"/>
        <v>2.1614974434044837E-2</v>
      </c>
      <c r="BC212" s="14">
        <f>(AC212-AG212)/AG212</f>
        <v>9.2525805084411415E-3</v>
      </c>
      <c r="BD212" s="15">
        <f>(AD212-AH212)/AH212</f>
        <v>-5.9097552187292873E-2</v>
      </c>
      <c r="BE212" s="12">
        <f>(AE212-AI212)/AI212</f>
        <v>-2.0809768486221382E-2</v>
      </c>
    </row>
    <row r="213" spans="1:57" x14ac:dyDescent="0.35">
      <c r="A213" s="135"/>
      <c r="B213" s="135"/>
      <c r="C213" s="246"/>
      <c r="D213" s="58" t="s">
        <v>15</v>
      </c>
      <c r="E213" s="9">
        <v>4.7959100000000001</v>
      </c>
      <c r="F213" s="7">
        <v>4.8328271200000001</v>
      </c>
      <c r="G213" s="7">
        <v>4.1978922900000004</v>
      </c>
      <c r="H213" s="12">
        <f t="shared" si="500"/>
        <v>0.8686204132209886</v>
      </c>
      <c r="I213" s="9">
        <v>5.7037579999999997</v>
      </c>
      <c r="J213" s="7">
        <v>5.5486865700000001</v>
      </c>
      <c r="K213" s="7">
        <v>3.68415194</v>
      </c>
      <c r="L213" s="12">
        <f t="shared" si="501"/>
        <v>0.66396829114822387</v>
      </c>
      <c r="M213" s="7">
        <v>5.8312400000000002</v>
      </c>
      <c r="N213" s="7">
        <v>5.9770563299999999</v>
      </c>
      <c r="O213" s="7">
        <v>3.8456942600000001</v>
      </c>
      <c r="P213" s="12">
        <f t="shared" si="502"/>
        <v>0.64340940551249581</v>
      </c>
      <c r="Q213" s="9">
        <v>5.2237070000000001</v>
      </c>
      <c r="R213" s="7">
        <v>4.9480595000000003</v>
      </c>
      <c r="S213" s="7">
        <v>3.6050790700000004</v>
      </c>
      <c r="T213" s="12">
        <f t="shared" si="503"/>
        <v>0.72858442183243755</v>
      </c>
      <c r="U213" s="9">
        <v>3.6175139999999999</v>
      </c>
      <c r="V213" s="7">
        <v>3.8375276299999999</v>
      </c>
      <c r="W213" s="7">
        <v>2.9800743700000001</v>
      </c>
      <c r="X213" s="12">
        <f t="shared" si="504"/>
        <v>0.77656101983557579</v>
      </c>
      <c r="Y213" s="9">
        <v>2.330749</v>
      </c>
      <c r="Z213" s="7">
        <v>2.5380569100000003</v>
      </c>
      <c r="AA213" s="7">
        <v>2.1723505899999997</v>
      </c>
      <c r="AB213" s="12">
        <f t="shared" si="497"/>
        <v>0.85591090626884303</v>
      </c>
      <c r="AC213" s="9">
        <v>1.9029959999999999</v>
      </c>
      <c r="AD213" s="7">
        <v>2.3891436000000001</v>
      </c>
      <c r="AE213" s="7">
        <v>2.0323311800000003</v>
      </c>
      <c r="AF213" s="12">
        <f t="shared" si="498"/>
        <v>0.85065258530295129</v>
      </c>
      <c r="AG213" s="9">
        <v>1.42642</v>
      </c>
      <c r="AH213" s="7">
        <v>1.8753608199999998</v>
      </c>
      <c r="AI213" s="7">
        <v>1.0739670400000001</v>
      </c>
      <c r="AJ213" s="15">
        <f t="shared" si="499"/>
        <v>0.57267221781886224</v>
      </c>
      <c r="AK213" s="92">
        <f t="shared" si="483"/>
        <v>-0.15916664066042066</v>
      </c>
      <c r="AL213" s="87">
        <f t="shared" si="484"/>
        <v>-0.12901421642203156</v>
      </c>
      <c r="AM213" s="102">
        <f t="shared" si="485"/>
        <v>0.13944602675643186</v>
      </c>
      <c r="AN213" s="92">
        <f t="shared" si="486"/>
        <v>-2.1861902442705246E-2</v>
      </c>
      <c r="AO213" s="87">
        <f t="shared" si="487"/>
        <v>-7.1669018384506317E-2</v>
      </c>
      <c r="AP213" s="102">
        <f t="shared" si="488"/>
        <v>-4.2006022600455016E-2</v>
      </c>
      <c r="AQ213" s="92">
        <f t="shared" si="505"/>
        <v>0.11630303920185418</v>
      </c>
      <c r="AR213" s="87">
        <f t="shared" si="505"/>
        <v>0.20795967186732486</v>
      </c>
      <c r="AS213" s="102">
        <f t="shared" si="490"/>
        <v>6.6743387683865618E-2</v>
      </c>
      <c r="AT213" s="92">
        <f t="shared" si="506"/>
        <v>0.44400463965032344</v>
      </c>
      <c r="AU213" s="87">
        <f t="shared" si="507"/>
        <v>0.28938732878908302</v>
      </c>
      <c r="AV213" s="102">
        <f t="shared" si="508"/>
        <v>0.20972788675740339</v>
      </c>
      <c r="AW213" s="124">
        <f t="shared" si="509"/>
        <v>0.55208218473975534</v>
      </c>
      <c r="AX213" s="15">
        <f t="shared" si="509"/>
        <v>0.5119943193078359</v>
      </c>
      <c r="AY213" s="12">
        <f t="shared" si="509"/>
        <v>0.37182017659497607</v>
      </c>
      <c r="AZ213" s="92">
        <f t="shared" si="510"/>
        <v>0.22477871734885416</v>
      </c>
      <c r="BA213" s="15">
        <f t="shared" si="510"/>
        <v>6.232915844824069E-2</v>
      </c>
      <c r="BB213" s="12">
        <f t="shared" si="510"/>
        <v>6.8895961139561604E-2</v>
      </c>
      <c r="BC213" s="14">
        <f>(AC213-AG213)/AG213</f>
        <v>0.33410636418446171</v>
      </c>
      <c r="BD213" s="15">
        <f>(AD213-AH213)/AH213</f>
        <v>0.27396476161851369</v>
      </c>
      <c r="BE213" s="12">
        <f>(AE213-AI213)/AI213</f>
        <v>0.89235898710634565</v>
      </c>
    </row>
    <row r="214" spans="1:57" x14ac:dyDescent="0.35">
      <c r="A214" s="135"/>
      <c r="B214" s="135"/>
      <c r="C214" s="246"/>
      <c r="D214" s="58" t="s">
        <v>16</v>
      </c>
      <c r="E214" s="9">
        <v>31.914275249999999</v>
      </c>
      <c r="F214" s="7">
        <v>26.985815850000002</v>
      </c>
      <c r="G214" s="7">
        <v>18.813699320000001</v>
      </c>
      <c r="H214" s="12">
        <f t="shared" si="500"/>
        <v>0.69716992899438324</v>
      </c>
      <c r="I214" s="9">
        <v>35.413494999999998</v>
      </c>
      <c r="J214" s="7">
        <v>31.241141499999998</v>
      </c>
      <c r="K214" s="7">
        <v>29.79732954</v>
      </c>
      <c r="L214" s="12">
        <f t="shared" si="501"/>
        <v>0.9537849165978779</v>
      </c>
      <c r="M214" s="7">
        <v>27.459785</v>
      </c>
      <c r="N214" s="7">
        <v>32.322971379999998</v>
      </c>
      <c r="O214" s="7">
        <v>31.028187769999999</v>
      </c>
      <c r="P214" s="12">
        <f t="shared" si="502"/>
        <v>0.95994230868263697</v>
      </c>
      <c r="Q214" s="9">
        <v>21.500592999999999</v>
      </c>
      <c r="R214" s="7">
        <v>43.126792999999999</v>
      </c>
      <c r="S214" s="7">
        <v>41.708292019999995</v>
      </c>
      <c r="T214" s="12">
        <f t="shared" si="503"/>
        <v>0.9671085911720817</v>
      </c>
      <c r="U214" s="9">
        <v>22.091757000000001</v>
      </c>
      <c r="V214" s="7">
        <v>21.00009026</v>
      </c>
      <c r="W214" s="7">
        <v>20.002746250000001</v>
      </c>
      <c r="X214" s="12">
        <f t="shared" si="504"/>
        <v>0.95250763222195789</v>
      </c>
      <c r="Y214" s="9">
        <v>17.570378000000002</v>
      </c>
      <c r="Z214" s="7">
        <v>21.12054346</v>
      </c>
      <c r="AA214" s="7">
        <v>16.292485130000003</v>
      </c>
      <c r="AB214" s="12">
        <f t="shared" si="497"/>
        <v>0.7714046355320443</v>
      </c>
      <c r="AC214" s="9">
        <v>12.513204</v>
      </c>
      <c r="AD214" s="7">
        <v>12.913204</v>
      </c>
      <c r="AE214" s="7">
        <v>10.301743729999998</v>
      </c>
      <c r="AF214" s="12">
        <f t="shared" si="498"/>
        <v>0.79776821693516176</v>
      </c>
      <c r="AG214" s="9">
        <v>9.3349820000000001</v>
      </c>
      <c r="AH214" s="7">
        <v>10.648889800000001</v>
      </c>
      <c r="AI214" s="7">
        <v>6.6432527299999995</v>
      </c>
      <c r="AJ214" s="15">
        <f t="shared" si="499"/>
        <v>0.62384463120277556</v>
      </c>
      <c r="AK214" s="92">
        <f t="shared" si="483"/>
        <v>-9.8810347580773894E-2</v>
      </c>
      <c r="AL214" s="87">
        <f t="shared" si="484"/>
        <v>-0.13620903224678896</v>
      </c>
      <c r="AM214" s="102">
        <f t="shared" si="485"/>
        <v>-0.36861122756841513</v>
      </c>
      <c r="AN214" s="92">
        <f t="shared" si="486"/>
        <v>0.28964939091839204</v>
      </c>
      <c r="AO214" s="87">
        <f t="shared" si="487"/>
        <v>-3.3469382108520768E-2</v>
      </c>
      <c r="AP214" s="102">
        <f t="shared" si="488"/>
        <v>-3.9669033819308974E-2</v>
      </c>
      <c r="AQ214" s="92">
        <f t="shared" si="505"/>
        <v>0.27716407635826612</v>
      </c>
      <c r="AR214" s="87">
        <f t="shared" si="505"/>
        <v>-0.25051298435290564</v>
      </c>
      <c r="AS214" s="102">
        <f t="shared" si="490"/>
        <v>-0.25606668920603759</v>
      </c>
      <c r="AT214" s="92">
        <f t="shared" si="506"/>
        <v>-2.6759483186421192E-2</v>
      </c>
      <c r="AU214" s="87">
        <f t="shared" si="507"/>
        <v>1.053647982749194</v>
      </c>
      <c r="AV214" s="102">
        <f t="shared" si="508"/>
        <v>1.0851282868221153</v>
      </c>
      <c r="AW214" s="124">
        <f t="shared" si="509"/>
        <v>0.25732963741588255</v>
      </c>
      <c r="AX214" s="15">
        <f t="shared" si="509"/>
        <v>-5.703129762173271E-3</v>
      </c>
      <c r="AY214" s="12">
        <f t="shared" si="509"/>
        <v>0.22772837233824733</v>
      </c>
      <c r="AZ214" s="92">
        <f t="shared" si="510"/>
        <v>0.40414701142888759</v>
      </c>
      <c r="BA214" s="15">
        <f t="shared" si="510"/>
        <v>0.63557730986051175</v>
      </c>
      <c r="BB214" s="12">
        <f t="shared" si="510"/>
        <v>0.5815269295191452</v>
      </c>
      <c r="BC214" s="14">
        <f>(AC214-AG214)/AG214</f>
        <v>0.34046364524323663</v>
      </c>
      <c r="BD214" s="15">
        <f>(AD214-AH214)/AH214</f>
        <v>0.212633827800528</v>
      </c>
      <c r="BE214" s="12">
        <f>(AE214-AI214)/AI214</f>
        <v>0.55070778558201849</v>
      </c>
    </row>
    <row r="215" spans="1:57" x14ac:dyDescent="0.35">
      <c r="A215" s="135"/>
      <c r="B215" s="135"/>
      <c r="C215" s="246"/>
      <c r="D215" s="59" t="s">
        <v>17</v>
      </c>
      <c r="E215" s="46">
        <f>SUM(E209:E214)</f>
        <v>75.028471249999996</v>
      </c>
      <c r="F215" s="44">
        <f>SUM(F209:F214)</f>
        <v>65.084620690000008</v>
      </c>
      <c r="G215" s="44">
        <f>SUM(G209:G214)</f>
        <v>54.134904950000006</v>
      </c>
      <c r="H215" s="45">
        <f t="shared" si="500"/>
        <v>0.83176185673488323</v>
      </c>
      <c r="I215" s="46">
        <f>SUM(I209:I214)</f>
        <v>67.462601000000006</v>
      </c>
      <c r="J215" s="44">
        <f>SUM(J209:J214)</f>
        <v>65.747210449999997</v>
      </c>
      <c r="K215" s="44">
        <f>SUM(K209:K214)</f>
        <v>56.857767559999999</v>
      </c>
      <c r="L215" s="45">
        <f t="shared" si="501"/>
        <v>0.86479361133107968</v>
      </c>
      <c r="M215" s="44">
        <f>SUM(M209:M214)</f>
        <v>58.635173000000002</v>
      </c>
      <c r="N215" s="44">
        <f>SUM(N209:N214)</f>
        <v>65.737592980000002</v>
      </c>
      <c r="O215" s="44">
        <f>SUM(O209:O214)</f>
        <v>58.390481879999996</v>
      </c>
      <c r="P215" s="45">
        <f t="shared" ref="P215" si="511">O215/N215</f>
        <v>0.88823577549857524</v>
      </c>
      <c r="Q215" s="46">
        <f>SUM(Q209:Q214)</f>
        <v>50.924447000000001</v>
      </c>
      <c r="R215" s="44">
        <f>SUM(R209:R214)</f>
        <v>77.52323887</v>
      </c>
      <c r="S215" s="44">
        <f>SUM(S209:S214)</f>
        <v>73.427513739999995</v>
      </c>
      <c r="T215" s="45">
        <f t="shared" si="503"/>
        <v>0.94716777588629653</v>
      </c>
      <c r="U215" s="46">
        <f>SUM(U209:U214)</f>
        <v>49.764291</v>
      </c>
      <c r="V215" s="44">
        <f>SUM(V209:V214)</f>
        <v>48.344921979999995</v>
      </c>
      <c r="W215" s="44">
        <f>SUM(W209:W214)</f>
        <v>44.487441009999998</v>
      </c>
      <c r="X215" s="45">
        <f t="shared" si="504"/>
        <v>0.92020917995077511</v>
      </c>
      <c r="Y215" s="46">
        <f>SUM(Y209:Y214)</f>
        <v>41.879742</v>
      </c>
      <c r="Z215" s="44">
        <f>SUM(Z209:Z214)</f>
        <v>45.278334659999999</v>
      </c>
      <c r="AA215" s="44">
        <f>SUM(AA209:AA214)</f>
        <v>38.698313810000002</v>
      </c>
      <c r="AB215" s="45">
        <f t="shared" si="497"/>
        <v>0.85467617350748215</v>
      </c>
      <c r="AC215" s="46">
        <f>SUM(AC209:AC214)</f>
        <v>36.553474000000001</v>
      </c>
      <c r="AD215" s="44">
        <f>SUM(AD209:AD214)</f>
        <v>36.645983700000002</v>
      </c>
      <c r="AE215" s="44">
        <f>SUM(AE209:AE214)</f>
        <v>32.129213300000004</v>
      </c>
      <c r="AF215" s="45">
        <f t="shared" si="498"/>
        <v>0.87674582740154416</v>
      </c>
      <c r="AG215" s="46">
        <f>SUM(AG209:AG214)</f>
        <v>32.697050000000004</v>
      </c>
      <c r="AH215" s="44">
        <f>SUM(AH209:AH214)</f>
        <v>34.263714840000006</v>
      </c>
      <c r="AI215" s="44">
        <f>SUM(AI209:AI214)</f>
        <v>28.260395280000001</v>
      </c>
      <c r="AJ215" s="47">
        <f t="shared" si="499"/>
        <v>0.82479075640124011</v>
      </c>
      <c r="AK215" s="90">
        <f t="shared" si="483"/>
        <v>0.11214910391610884</v>
      </c>
      <c r="AL215" s="98">
        <f t="shared" si="484"/>
        <v>-1.0077838367057121E-2</v>
      </c>
      <c r="AM215" s="82">
        <f t="shared" si="485"/>
        <v>-4.7889017224016964E-2</v>
      </c>
      <c r="AN215" s="90">
        <f t="shared" si="486"/>
        <v>0.15054834066917488</v>
      </c>
      <c r="AO215" s="98">
        <f t="shared" si="487"/>
        <v>1.4630091495624015E-4</v>
      </c>
      <c r="AP215" s="82">
        <f t="shared" si="488"/>
        <v>-2.6249386383724715E-2</v>
      </c>
      <c r="AQ215" s="90">
        <f t="shared" si="505"/>
        <v>0.15141501683857267</v>
      </c>
      <c r="AR215" s="98">
        <f t="shared" si="505"/>
        <v>-0.15202726384747084</v>
      </c>
      <c r="AS215" s="82">
        <f t="shared" si="490"/>
        <v>-0.20478743040714592</v>
      </c>
      <c r="AT215" s="90">
        <f t="shared" si="506"/>
        <v>2.3313021781019658E-2</v>
      </c>
      <c r="AU215" s="98">
        <f t="shared" si="507"/>
        <v>0.60354460603061677</v>
      </c>
      <c r="AV215" s="82">
        <f t="shared" si="508"/>
        <v>0.65052230636270525</v>
      </c>
      <c r="AW215" s="216">
        <f t="shared" si="509"/>
        <v>0.18826641768710037</v>
      </c>
      <c r="AX215" s="47">
        <f t="shared" si="509"/>
        <v>6.7727475911544419E-2</v>
      </c>
      <c r="AY215" s="45">
        <f t="shared" si="509"/>
        <v>0.14959636816279143</v>
      </c>
      <c r="AZ215" s="90">
        <f t="shared" si="510"/>
        <v>0.14571167708984373</v>
      </c>
      <c r="BA215" s="47">
        <f t="shared" si="510"/>
        <v>0.23556062870813305</v>
      </c>
      <c r="BB215" s="45">
        <f t="shared" si="510"/>
        <v>0.20445880354001689</v>
      </c>
      <c r="BC215" s="107">
        <f>(AC215-AG215)/AG215</f>
        <v>0.11794409587409251</v>
      </c>
      <c r="BD215" s="47">
        <f>(AD215-AH215)/AH215</f>
        <v>6.9527454075671263E-2</v>
      </c>
      <c r="BE215" s="45">
        <f>(AE215-AI215)/AI215</f>
        <v>0.13689893512345813</v>
      </c>
    </row>
    <row r="216" spans="1:57" x14ac:dyDescent="0.35">
      <c r="C216" s="19"/>
      <c r="D216" s="58" t="s">
        <v>18</v>
      </c>
      <c r="E216" s="9">
        <v>0</v>
      </c>
      <c r="F216" s="7">
        <v>0</v>
      </c>
      <c r="G216" s="7">
        <v>0</v>
      </c>
      <c r="H216" s="22">
        <v>0</v>
      </c>
      <c r="I216" s="9">
        <v>0</v>
      </c>
      <c r="J216" s="7">
        <v>0</v>
      </c>
      <c r="K216" s="7">
        <v>0</v>
      </c>
      <c r="L216" s="22">
        <v>0</v>
      </c>
      <c r="M216" s="7">
        <v>0</v>
      </c>
      <c r="N216" s="7">
        <v>0</v>
      </c>
      <c r="O216" s="7">
        <v>0</v>
      </c>
      <c r="P216" s="22">
        <v>0</v>
      </c>
      <c r="Q216" s="9">
        <v>0</v>
      </c>
      <c r="R216" s="7">
        <v>0</v>
      </c>
      <c r="S216" s="7">
        <v>0</v>
      </c>
      <c r="T216" s="22">
        <v>0</v>
      </c>
      <c r="U216" s="9">
        <v>9.9978999999999996</v>
      </c>
      <c r="V216" s="7">
        <v>9.9978999999999996</v>
      </c>
      <c r="W216" s="7">
        <v>9.9978999999999996</v>
      </c>
      <c r="X216" s="12">
        <f t="shared" si="504"/>
        <v>1</v>
      </c>
      <c r="Y216" s="9">
        <v>10</v>
      </c>
      <c r="Z216" s="7">
        <v>4.8086050399999998</v>
      </c>
      <c r="AA216" s="7">
        <v>4.8086050399999998</v>
      </c>
      <c r="AB216" s="12">
        <f t="shared" si="497"/>
        <v>1</v>
      </c>
      <c r="AC216" s="9">
        <v>10</v>
      </c>
      <c r="AD216" s="7">
        <v>5.2595484099999998</v>
      </c>
      <c r="AE216" s="7">
        <v>5.2595484099999998</v>
      </c>
      <c r="AF216" s="12">
        <f t="shared" si="498"/>
        <v>1</v>
      </c>
      <c r="AG216" s="9">
        <v>21.674617000000001</v>
      </c>
      <c r="AH216" s="7">
        <v>21.674617000000001</v>
      </c>
      <c r="AI216" s="7">
        <v>11.15063026</v>
      </c>
      <c r="AJ216" s="15">
        <f>AI216/AH216</f>
        <v>0.5144556999553902</v>
      </c>
      <c r="AK216" s="150">
        <v>0</v>
      </c>
      <c r="AL216" s="16">
        <v>0</v>
      </c>
      <c r="AM216" s="211">
        <v>0</v>
      </c>
      <c r="AN216" s="150">
        <v>0</v>
      </c>
      <c r="AO216" s="16">
        <v>0</v>
      </c>
      <c r="AP216" s="211">
        <v>0</v>
      </c>
      <c r="AQ216" s="150">
        <v>0</v>
      </c>
      <c r="AR216" s="16">
        <v>0</v>
      </c>
      <c r="AS216" s="211">
        <v>0</v>
      </c>
      <c r="AT216" s="92">
        <f t="shared" si="506"/>
        <v>-1</v>
      </c>
      <c r="AU216" s="87">
        <f t="shared" si="507"/>
        <v>-1</v>
      </c>
      <c r="AV216" s="102">
        <f t="shared" si="508"/>
        <v>-1</v>
      </c>
      <c r="AW216" s="124">
        <f t="shared" si="509"/>
        <v>-2.1000000000004349E-4</v>
      </c>
      <c r="AX216" s="15">
        <f t="shared" si="509"/>
        <v>1.079168473358336</v>
      </c>
      <c r="AY216" s="12">
        <f t="shared" si="509"/>
        <v>1.079168473358336</v>
      </c>
      <c r="AZ216" s="92">
        <f t="shared" si="510"/>
        <v>0</v>
      </c>
      <c r="BA216" s="15">
        <f t="shared" si="510"/>
        <v>-8.5738039627626522E-2</v>
      </c>
      <c r="BB216" s="12">
        <f t="shared" si="510"/>
        <v>-8.5738039627626522E-2</v>
      </c>
      <c r="BC216" s="7">
        <v>0</v>
      </c>
      <c r="BD216" s="16">
        <v>0</v>
      </c>
      <c r="BE216" s="17">
        <v>0</v>
      </c>
    </row>
    <row r="217" spans="1:57" x14ac:dyDescent="0.35">
      <c r="C217" s="19"/>
      <c r="D217" s="58" t="s">
        <v>19</v>
      </c>
      <c r="E217" s="9">
        <v>1.1499999999999999</v>
      </c>
      <c r="F217" s="7">
        <v>1.1499999999999999</v>
      </c>
      <c r="G217" s="7">
        <v>1.1499999999999999</v>
      </c>
      <c r="H217" s="12">
        <f>G217/F217</f>
        <v>1</v>
      </c>
      <c r="I217" s="9">
        <v>25.436499000000001</v>
      </c>
      <c r="J217" s="7">
        <v>25.564280249999999</v>
      </c>
      <c r="K217" s="7">
        <v>22.90531154</v>
      </c>
      <c r="L217" s="12">
        <f>K217/J217</f>
        <v>0.89598890780427898</v>
      </c>
      <c r="M217" s="7">
        <v>13.28135</v>
      </c>
      <c r="N217" s="7">
        <v>13.28135</v>
      </c>
      <c r="O217" s="7">
        <v>13.28134914</v>
      </c>
      <c r="P217" s="12">
        <f>O217/N217</f>
        <v>0.99999993524754638</v>
      </c>
      <c r="Q217" s="9">
        <v>13.28135</v>
      </c>
      <c r="R217" s="7">
        <v>36.440129779999999</v>
      </c>
      <c r="S217" s="7">
        <v>36.440128919999999</v>
      </c>
      <c r="T217" s="12">
        <f>S217/R217</f>
        <v>0.999999976399645</v>
      </c>
      <c r="U217" s="9">
        <v>13.28135</v>
      </c>
      <c r="V217" s="7">
        <v>13.28135</v>
      </c>
      <c r="W217" s="7">
        <v>13.281349140000001</v>
      </c>
      <c r="X217" s="12">
        <f>W217/V217</f>
        <v>0.99999993524754649</v>
      </c>
      <c r="Y217" s="9">
        <v>11.15</v>
      </c>
      <c r="Z217" s="7">
        <v>16.410356619999998</v>
      </c>
      <c r="AA217" s="7">
        <v>16.410356619999998</v>
      </c>
      <c r="AB217" s="12">
        <f>AA217/Z217</f>
        <v>1</v>
      </c>
      <c r="AC217" s="9">
        <v>8.65</v>
      </c>
      <c r="AD217" s="7">
        <v>8.65</v>
      </c>
      <c r="AE217" s="7">
        <v>8.65</v>
      </c>
      <c r="AF217" s="12">
        <f>AE217/AD217</f>
        <v>1</v>
      </c>
      <c r="AG217" s="9">
        <v>8.65</v>
      </c>
      <c r="AH217" s="7">
        <v>8.65</v>
      </c>
      <c r="AI217" s="7">
        <v>8.65</v>
      </c>
      <c r="AJ217" s="15">
        <f>AI217/AH217</f>
        <v>1</v>
      </c>
      <c r="AK217" s="92">
        <f t="shared" si="483"/>
        <v>-0.95478937569199285</v>
      </c>
      <c r="AL217" s="87">
        <f t="shared" si="484"/>
        <v>-0.95501535780574154</v>
      </c>
      <c r="AM217" s="102">
        <f t="shared" si="485"/>
        <v>-0.94979330457951938</v>
      </c>
      <c r="AN217" s="92">
        <f t="shared" si="486"/>
        <v>0.9152043278732962</v>
      </c>
      <c r="AO217" s="87">
        <f t="shared" si="487"/>
        <v>0.92482543190263033</v>
      </c>
      <c r="AP217" s="102">
        <f t="shared" si="488"/>
        <v>0.72462234811786597</v>
      </c>
      <c r="AQ217" s="92">
        <f>(M217-Q217)/Q217</f>
        <v>0</v>
      </c>
      <c r="AR217" s="87">
        <f>(N217-R217)/R217</f>
        <v>-0.63552956369300839</v>
      </c>
      <c r="AS217" s="102">
        <f>(O217-S217)/S217</f>
        <v>-0.63552957869173199</v>
      </c>
      <c r="AT217" s="92">
        <f t="shared" si="506"/>
        <v>0</v>
      </c>
      <c r="AU217" s="87">
        <f t="shared" si="507"/>
        <v>1.7437067602314524</v>
      </c>
      <c r="AV217" s="102">
        <f t="shared" si="508"/>
        <v>1.7437068731407503</v>
      </c>
      <c r="AW217" s="124">
        <f t="shared" si="509"/>
        <v>0.19115246636771294</v>
      </c>
      <c r="AX217" s="15">
        <f t="shared" si="509"/>
        <v>-0.19067267655759201</v>
      </c>
      <c r="AY217" s="12">
        <f t="shared" si="509"/>
        <v>-0.19067272896352189</v>
      </c>
      <c r="AZ217" s="92">
        <f t="shared" si="510"/>
        <v>0.28901734104046239</v>
      </c>
      <c r="BA217" s="15">
        <f t="shared" si="510"/>
        <v>0.89715105433525988</v>
      </c>
      <c r="BB217" s="12">
        <f t="shared" si="510"/>
        <v>0.89715105433525988</v>
      </c>
      <c r="BC217" s="14">
        <f t="shared" ref="BC217:BE218" si="512">(AC217-AG217)/AG217</f>
        <v>0</v>
      </c>
      <c r="BD217" s="15">
        <f t="shared" si="512"/>
        <v>0</v>
      </c>
      <c r="BE217" s="12">
        <f t="shared" si="512"/>
        <v>0</v>
      </c>
    </row>
    <row r="218" spans="1:57" x14ac:dyDescent="0.35">
      <c r="C218" s="19"/>
      <c r="D218" s="59" t="s">
        <v>20</v>
      </c>
      <c r="E218" s="46">
        <f>SUM(E216:E217)</f>
        <v>1.1499999999999999</v>
      </c>
      <c r="F218" s="44">
        <f>SUM(F216:F217)</f>
        <v>1.1499999999999999</v>
      </c>
      <c r="G218" s="44">
        <f>SUM(G216:G217)</f>
        <v>1.1499999999999999</v>
      </c>
      <c r="H218" s="45">
        <f>G218/F218</f>
        <v>1</v>
      </c>
      <c r="I218" s="46">
        <f>SUM(I216:I217)</f>
        <v>25.436499000000001</v>
      </c>
      <c r="J218" s="44">
        <f>SUM(J216:J217)</f>
        <v>25.564280249999999</v>
      </c>
      <c r="K218" s="44">
        <f>SUM(K216:K217)</f>
        <v>22.90531154</v>
      </c>
      <c r="L218" s="45">
        <f>K218/J218</f>
        <v>0.89598890780427898</v>
      </c>
      <c r="M218" s="44">
        <f>SUM(M216:M217)</f>
        <v>13.28135</v>
      </c>
      <c r="N218" s="44">
        <f>SUM(N216:N217)</f>
        <v>13.28135</v>
      </c>
      <c r="O218" s="44">
        <f>SUM(O216:O217)</f>
        <v>13.28134914</v>
      </c>
      <c r="P218" s="45">
        <f>O218/N218</f>
        <v>0.99999993524754638</v>
      </c>
      <c r="Q218" s="46">
        <f>SUM(Q216:Q217)</f>
        <v>13.28135</v>
      </c>
      <c r="R218" s="44">
        <f>SUM(R216:R217)</f>
        <v>36.440129779999999</v>
      </c>
      <c r="S218" s="44">
        <f>SUM(S216:S217)</f>
        <v>36.440128919999999</v>
      </c>
      <c r="T218" s="45">
        <f>S218/R218</f>
        <v>0.999999976399645</v>
      </c>
      <c r="U218" s="46">
        <f>SUM(U216:U217)</f>
        <v>23.279249999999998</v>
      </c>
      <c r="V218" s="44">
        <f>SUM(V216:V217)</f>
        <v>23.279249999999998</v>
      </c>
      <c r="W218" s="44">
        <f>SUM(W216:W217)</f>
        <v>23.279249140000001</v>
      </c>
      <c r="X218" s="45">
        <f>W218/V218</f>
        <v>0.99999996305722927</v>
      </c>
      <c r="Y218" s="46">
        <f>SUM(Y216:Y217)</f>
        <v>21.15</v>
      </c>
      <c r="Z218" s="44">
        <f>SUM(Z216:Z217)</f>
        <v>21.218961659999998</v>
      </c>
      <c r="AA218" s="44">
        <f>SUM(AA216:AA217)</f>
        <v>21.218961659999998</v>
      </c>
      <c r="AB218" s="45">
        <f>AA218/Z218</f>
        <v>1</v>
      </c>
      <c r="AC218" s="46">
        <f>SUM(AC216:AC217)</f>
        <v>18.649999999999999</v>
      </c>
      <c r="AD218" s="44">
        <f>SUM(AD216:AD217)</f>
        <v>13.909548409999999</v>
      </c>
      <c r="AE218" s="44">
        <f>SUM(AE216:AE217)</f>
        <v>13.909548409999999</v>
      </c>
      <c r="AF218" s="45">
        <f>AE218/AD218</f>
        <v>1</v>
      </c>
      <c r="AG218" s="46">
        <f>SUM(AG216:AG217)</f>
        <v>30.324617000000003</v>
      </c>
      <c r="AH218" s="44">
        <f>SUM(AH216:AH217)</f>
        <v>30.324617000000003</v>
      </c>
      <c r="AI218" s="44">
        <f>SUM(AI216:AI217)</f>
        <v>19.800630259999998</v>
      </c>
      <c r="AJ218" s="47">
        <f>AI218/AH218</f>
        <v>0.652955658434202</v>
      </c>
      <c r="AK218" s="90">
        <f t="shared" si="483"/>
        <v>-0.95478937569199285</v>
      </c>
      <c r="AL218" s="98">
        <f t="shared" si="484"/>
        <v>-0.95501535780574154</v>
      </c>
      <c r="AM218" s="82">
        <f t="shared" si="485"/>
        <v>-0.94979330457951938</v>
      </c>
      <c r="AN218" s="90">
        <f t="shared" si="486"/>
        <v>0.9152043278732962</v>
      </c>
      <c r="AO218" s="98">
        <f t="shared" si="487"/>
        <v>0.92482543190263033</v>
      </c>
      <c r="AP218" s="82">
        <f t="shared" si="488"/>
        <v>0.72462234811786597</v>
      </c>
      <c r="AQ218" s="90">
        <f t="shared" ref="AQ218:AR220" si="513">(M218-Q218)/Q218</f>
        <v>0</v>
      </c>
      <c r="AR218" s="98">
        <f t="shared" si="513"/>
        <v>-0.63552956369300839</v>
      </c>
      <c r="AS218" s="82">
        <f t="shared" si="490"/>
        <v>-0.63552957869173199</v>
      </c>
      <c r="AT218" s="90">
        <f t="shared" si="506"/>
        <v>-0.42947689465940692</v>
      </c>
      <c r="AU218" s="98">
        <f t="shared" si="507"/>
        <v>0.56534810099122623</v>
      </c>
      <c r="AV218" s="82">
        <f t="shared" si="508"/>
        <v>0.56534812187675221</v>
      </c>
      <c r="AW218" s="216">
        <f t="shared" si="509"/>
        <v>0.10067375886524818</v>
      </c>
      <c r="AX218" s="47">
        <f t="shared" si="509"/>
        <v>9.7096567353899432E-2</v>
      </c>
      <c r="AY218" s="45">
        <f t="shared" si="509"/>
        <v>9.7096526824112434E-2</v>
      </c>
      <c r="AZ218" s="90">
        <f t="shared" si="510"/>
        <v>0.13404825737265416</v>
      </c>
      <c r="BA218" s="47">
        <f t="shared" si="510"/>
        <v>0.52549608618098909</v>
      </c>
      <c r="BB218" s="45">
        <f t="shared" si="510"/>
        <v>0.52549608618098909</v>
      </c>
      <c r="BC218" s="107">
        <f t="shared" si="512"/>
        <v>-0.38498811048462717</v>
      </c>
      <c r="BD218" s="47">
        <f t="shared" si="512"/>
        <v>-0.54131165415873195</v>
      </c>
      <c r="BE218" s="45">
        <f t="shared" si="512"/>
        <v>-0.2975199159140301</v>
      </c>
    </row>
    <row r="219" spans="1:57" x14ac:dyDescent="0.35">
      <c r="C219" s="21"/>
      <c r="D219" s="257" t="s">
        <v>72</v>
      </c>
      <c r="E219" s="136">
        <f>E226+E229</f>
        <v>4.7498440000000004</v>
      </c>
      <c r="F219" s="129">
        <f>F226+F229</f>
        <v>3.43400061</v>
      </c>
      <c r="G219" s="129">
        <f>G226+G229</f>
        <v>1.41579345</v>
      </c>
      <c r="H219" s="130">
        <f>G219/F219</f>
        <v>0.41228689531304424</v>
      </c>
      <c r="I219" s="136">
        <f>I226+I229</f>
        <v>2.4220956600000001</v>
      </c>
      <c r="J219" s="129">
        <f>J226+J229</f>
        <v>2.6080402299999998</v>
      </c>
      <c r="K219" s="129">
        <f>K226+K229</f>
        <v>2.4220956600000001</v>
      </c>
      <c r="L219" s="130">
        <f>K219/J219</f>
        <v>0.92870333522424242</v>
      </c>
      <c r="M219" s="129">
        <f>M226+M229</f>
        <v>3.5341469999999999</v>
      </c>
      <c r="N219" s="48">
        <f>N226+N229</f>
        <v>4.5752436999999997</v>
      </c>
      <c r="O219" s="48">
        <f>O226+O229</f>
        <v>4.1898172699999998</v>
      </c>
      <c r="P219" s="49">
        <f>O219/N219</f>
        <v>0.91575827316040015</v>
      </c>
      <c r="Q219" s="48">
        <f>Q226+Q229</f>
        <v>5.6461099999999993</v>
      </c>
      <c r="R219" s="48">
        <f>R226+R229</f>
        <v>3.3643375600000001</v>
      </c>
      <c r="S219" s="48">
        <f>S226+S229</f>
        <v>1.0964852999999999</v>
      </c>
      <c r="T219" s="49">
        <f>S219/R219</f>
        <v>0.32591417491412483</v>
      </c>
      <c r="U219" s="48">
        <f>U226+U229</f>
        <v>4.1007610000000003</v>
      </c>
      <c r="V219" s="48">
        <f>V226+V229</f>
        <v>4.0322855899999999</v>
      </c>
      <c r="W219" s="48">
        <f>W226+W229</f>
        <v>3.7229345499999997</v>
      </c>
      <c r="X219" s="49">
        <f>W219/V219</f>
        <v>0.92328146578526449</v>
      </c>
      <c r="Y219" s="48">
        <f>Y226+Y229</f>
        <v>1.0562420000000001</v>
      </c>
      <c r="Z219" s="48">
        <f>Z226+Z229</f>
        <v>1.0562420000000001</v>
      </c>
      <c r="AA219" s="48">
        <f>AA226+AA229</f>
        <v>0.96477238999999992</v>
      </c>
      <c r="AB219" s="49">
        <f>AA219/Z219</f>
        <v>0.91340089676418834</v>
      </c>
      <c r="AC219" s="50">
        <f>AC226+AC229</f>
        <v>1.0762419999999999</v>
      </c>
      <c r="AD219" s="48">
        <f>AD226+AD229</f>
        <v>1.0762419999999999</v>
      </c>
      <c r="AE219" s="48">
        <f>AE226+AE229</f>
        <v>1.0762419999999999</v>
      </c>
      <c r="AF219" s="49">
        <f>AE219/AD219</f>
        <v>1</v>
      </c>
      <c r="AG219" s="50">
        <f>AG226+AG229</f>
        <v>0</v>
      </c>
      <c r="AH219" s="48">
        <f>AH226+AH229</f>
        <v>0</v>
      </c>
      <c r="AI219" s="48">
        <f>AI226+AI229</f>
        <v>0</v>
      </c>
      <c r="AJ219" s="129">
        <f>AJ226+AJ229</f>
        <v>0</v>
      </c>
      <c r="AK219" s="132">
        <f t="shared" si="483"/>
        <v>0.96104723625985944</v>
      </c>
      <c r="AL219" s="133">
        <f t="shared" si="484"/>
        <v>0.31669771443671335</v>
      </c>
      <c r="AM219" s="207">
        <f t="shared" si="485"/>
        <v>-0.4154675748851307</v>
      </c>
      <c r="AN219" s="132">
        <f t="shared" si="486"/>
        <v>-0.31465905068464889</v>
      </c>
      <c r="AO219" s="133">
        <f t="shared" si="487"/>
        <v>-0.42996692613335546</v>
      </c>
      <c r="AP219" s="207">
        <f t="shared" si="488"/>
        <v>-0.42190899890963496</v>
      </c>
      <c r="AQ219" s="132">
        <f t="shared" si="513"/>
        <v>-0.37405629716743027</v>
      </c>
      <c r="AR219" s="133">
        <f t="shared" si="513"/>
        <v>0.35992409156470007</v>
      </c>
      <c r="AS219" s="207">
        <f t="shared" si="490"/>
        <v>2.8211340088189054</v>
      </c>
      <c r="AT219" s="132">
        <f t="shared" si="506"/>
        <v>0.37684444423852032</v>
      </c>
      <c r="AU219" s="133">
        <f t="shared" si="507"/>
        <v>-0.16564998066022399</v>
      </c>
      <c r="AV219" s="207">
        <f t="shared" si="508"/>
        <v>-0.70547822281753514</v>
      </c>
      <c r="AW219" s="217">
        <f t="shared" si="509"/>
        <v>2.8824066833168911</v>
      </c>
      <c r="AX219" s="131">
        <f t="shared" si="509"/>
        <v>2.8175774017696695</v>
      </c>
      <c r="AY219" s="130">
        <f t="shared" si="509"/>
        <v>2.8588734385319632</v>
      </c>
      <c r="AZ219" s="132">
        <f t="shared" si="510"/>
        <v>-1.8583181106107918E-2</v>
      </c>
      <c r="BA219" s="131">
        <f t="shared" si="510"/>
        <v>-1.8583181106107918E-2</v>
      </c>
      <c r="BB219" s="130">
        <f t="shared" si="510"/>
        <v>-0.10357299752286196</v>
      </c>
      <c r="BC219" s="168">
        <v>0</v>
      </c>
      <c r="BD219" s="131">
        <v>0</v>
      </c>
      <c r="BE219" s="130">
        <v>0</v>
      </c>
    </row>
    <row r="220" spans="1:57" x14ac:dyDescent="0.35">
      <c r="A220" s="135"/>
      <c r="B220" s="135"/>
      <c r="C220" s="246"/>
      <c r="D220" s="58" t="s">
        <v>11</v>
      </c>
      <c r="E220" s="9">
        <v>0</v>
      </c>
      <c r="F220" s="7">
        <v>0</v>
      </c>
      <c r="G220" s="7">
        <v>0</v>
      </c>
      <c r="H220" s="17">
        <v>0</v>
      </c>
      <c r="I220" s="9">
        <v>0</v>
      </c>
      <c r="J220" s="7">
        <v>0</v>
      </c>
      <c r="K220" s="7">
        <v>0</v>
      </c>
      <c r="L220" s="17">
        <v>0</v>
      </c>
      <c r="M220" s="7">
        <v>1.60846</v>
      </c>
      <c r="N220" s="7">
        <v>1.3717407500000001</v>
      </c>
      <c r="O220" s="7">
        <v>1.2051977899999999</v>
      </c>
      <c r="P220" s="17">
        <v>0</v>
      </c>
      <c r="Q220" s="9">
        <v>1.4370849999999999</v>
      </c>
      <c r="R220" s="7">
        <v>1.36808756</v>
      </c>
      <c r="S220" s="7">
        <v>1.0809702999999999</v>
      </c>
      <c r="T220" s="17">
        <v>0</v>
      </c>
      <c r="U220" s="9">
        <v>1.1716789999999999</v>
      </c>
      <c r="V220" s="7">
        <v>1.1032035900000001</v>
      </c>
      <c r="W220" s="7">
        <v>0.96196526000000004</v>
      </c>
      <c r="X220" s="17">
        <v>0</v>
      </c>
      <c r="Y220" s="9">
        <v>0</v>
      </c>
      <c r="Z220" s="7">
        <v>0</v>
      </c>
      <c r="AA220" s="7">
        <v>0</v>
      </c>
      <c r="AB220" s="17">
        <v>0</v>
      </c>
      <c r="AC220" s="9">
        <v>0</v>
      </c>
      <c r="AD220" s="7">
        <v>0</v>
      </c>
      <c r="AE220" s="7">
        <v>0</v>
      </c>
      <c r="AF220" s="17">
        <v>0</v>
      </c>
      <c r="AG220" s="9">
        <v>0</v>
      </c>
      <c r="AH220" s="7">
        <v>0</v>
      </c>
      <c r="AI220" s="7">
        <v>0</v>
      </c>
      <c r="AJ220" s="18">
        <v>0</v>
      </c>
      <c r="AK220" s="150">
        <v>0</v>
      </c>
      <c r="AL220" s="16">
        <v>0</v>
      </c>
      <c r="AM220" s="211">
        <v>0</v>
      </c>
      <c r="AN220" s="92">
        <f t="shared" si="486"/>
        <v>-1</v>
      </c>
      <c r="AO220" s="87">
        <f t="shared" si="487"/>
        <v>-1</v>
      </c>
      <c r="AP220" s="102">
        <f t="shared" si="488"/>
        <v>-1</v>
      </c>
      <c r="AQ220" s="92">
        <f t="shared" si="513"/>
        <v>0.11925181878594521</v>
      </c>
      <c r="AR220" s="87">
        <f t="shared" si="513"/>
        <v>2.6702896121649435E-3</v>
      </c>
      <c r="AS220" s="102">
        <f t="shared" si="490"/>
        <v>0.11492220461561248</v>
      </c>
      <c r="AT220" s="92">
        <f t="shared" si="506"/>
        <v>0.22651767250245164</v>
      </c>
      <c r="AU220" s="87">
        <f t="shared" si="507"/>
        <v>0.2401043401245638</v>
      </c>
      <c r="AV220" s="102">
        <f t="shared" si="508"/>
        <v>0.12371033024622936</v>
      </c>
      <c r="AW220" s="150">
        <v>0</v>
      </c>
      <c r="AX220" s="18">
        <v>0</v>
      </c>
      <c r="AY220" s="17">
        <v>0</v>
      </c>
      <c r="AZ220" s="9">
        <v>0</v>
      </c>
      <c r="BA220" s="18">
        <v>0</v>
      </c>
      <c r="BB220" s="17">
        <v>0</v>
      </c>
      <c r="BC220" s="7">
        <v>0</v>
      </c>
      <c r="BD220" s="16">
        <v>0</v>
      </c>
      <c r="BE220" s="17">
        <v>0</v>
      </c>
    </row>
    <row r="221" spans="1:57" x14ac:dyDescent="0.35">
      <c r="A221" s="135"/>
      <c r="B221" s="135"/>
      <c r="C221" s="246"/>
      <c r="D221" s="58" t="s">
        <v>12</v>
      </c>
      <c r="E221" s="9">
        <v>0</v>
      </c>
      <c r="F221" s="7">
        <v>0</v>
      </c>
      <c r="G221" s="7">
        <v>0</v>
      </c>
      <c r="H221" s="17">
        <v>0</v>
      </c>
      <c r="I221" s="9">
        <v>0</v>
      </c>
      <c r="J221" s="7">
        <v>0</v>
      </c>
      <c r="K221" s="7">
        <v>0</v>
      </c>
      <c r="L221" s="17">
        <v>0</v>
      </c>
      <c r="M221" s="7">
        <v>0.27659699999999998</v>
      </c>
      <c r="N221" s="7">
        <v>0.27659699999999998</v>
      </c>
      <c r="O221" s="7">
        <v>9.6763559999999998E-2</v>
      </c>
      <c r="P221" s="17">
        <v>0</v>
      </c>
      <c r="Q221" s="9">
        <v>0</v>
      </c>
      <c r="R221" s="7">
        <v>0</v>
      </c>
      <c r="S221" s="7">
        <v>0</v>
      </c>
      <c r="T221" s="17">
        <v>0</v>
      </c>
      <c r="U221" s="9">
        <v>0.27659800000000001</v>
      </c>
      <c r="V221" s="7">
        <v>0.27659800000000001</v>
      </c>
      <c r="W221" s="7">
        <v>0.14486177</v>
      </c>
      <c r="X221" s="17">
        <v>0</v>
      </c>
      <c r="Y221" s="9">
        <v>0</v>
      </c>
      <c r="Z221" s="7">
        <v>0</v>
      </c>
      <c r="AA221" s="7">
        <v>0</v>
      </c>
      <c r="AB221" s="17">
        <v>0</v>
      </c>
      <c r="AC221" s="9">
        <v>0</v>
      </c>
      <c r="AD221" s="7">
        <v>0</v>
      </c>
      <c r="AE221" s="7">
        <v>0</v>
      </c>
      <c r="AF221" s="17">
        <v>0</v>
      </c>
      <c r="AG221" s="9">
        <v>0</v>
      </c>
      <c r="AH221" s="7">
        <v>0</v>
      </c>
      <c r="AI221" s="7">
        <v>0</v>
      </c>
      <c r="AJ221" s="18">
        <v>0</v>
      </c>
      <c r="AK221" s="150">
        <v>0</v>
      </c>
      <c r="AL221" s="16">
        <v>0</v>
      </c>
      <c r="AM221" s="211">
        <v>0</v>
      </c>
      <c r="AN221" s="92">
        <f t="shared" ref="AN221" si="514">(I221-M221)/M221</f>
        <v>-1</v>
      </c>
      <c r="AO221" s="87">
        <f t="shared" ref="AO221" si="515">(J221-N221)/N221</f>
        <v>-1</v>
      </c>
      <c r="AP221" s="102">
        <f t="shared" ref="AP221" si="516">(K221-O221)/O221</f>
        <v>-1</v>
      </c>
      <c r="AQ221" s="150">
        <v>0</v>
      </c>
      <c r="AR221" s="16">
        <v>0</v>
      </c>
      <c r="AS221" s="211">
        <v>0</v>
      </c>
      <c r="AT221" s="92">
        <f t="shared" si="506"/>
        <v>-1</v>
      </c>
      <c r="AU221" s="87">
        <f t="shared" si="507"/>
        <v>-1</v>
      </c>
      <c r="AV221" s="102">
        <f t="shared" si="508"/>
        <v>-1</v>
      </c>
      <c r="AW221" s="150">
        <v>0</v>
      </c>
      <c r="AX221" s="18">
        <v>0</v>
      </c>
      <c r="AY221" s="17">
        <v>0</v>
      </c>
      <c r="AZ221" s="9">
        <v>0</v>
      </c>
      <c r="BA221" s="18">
        <v>0</v>
      </c>
      <c r="BB221" s="17">
        <v>0</v>
      </c>
      <c r="BC221" s="7">
        <v>0</v>
      </c>
      <c r="BD221" s="16">
        <v>0</v>
      </c>
      <c r="BE221" s="17">
        <v>0</v>
      </c>
    </row>
    <row r="222" spans="1:57" x14ac:dyDescent="0.35">
      <c r="A222" s="135"/>
      <c r="B222" s="135"/>
      <c r="C222" s="246"/>
      <c r="D222" s="58" t="s">
        <v>13</v>
      </c>
      <c r="E222" s="9">
        <v>0</v>
      </c>
      <c r="F222" s="7">
        <v>0</v>
      </c>
      <c r="G222" s="7">
        <v>0</v>
      </c>
      <c r="H222" s="17">
        <v>0</v>
      </c>
      <c r="I222" s="9">
        <v>0</v>
      </c>
      <c r="J222" s="7">
        <v>0</v>
      </c>
      <c r="K222" s="7">
        <v>0</v>
      </c>
      <c r="L222" s="17">
        <v>0</v>
      </c>
      <c r="M222" s="7">
        <v>0</v>
      </c>
      <c r="N222" s="7">
        <v>0</v>
      </c>
      <c r="O222" s="7">
        <v>0</v>
      </c>
      <c r="P222" s="17">
        <v>0</v>
      </c>
      <c r="Q222" s="9">
        <v>0</v>
      </c>
      <c r="R222" s="7">
        <v>0</v>
      </c>
      <c r="S222" s="7">
        <v>0</v>
      </c>
      <c r="T222" s="17">
        <v>0</v>
      </c>
      <c r="U222" s="9">
        <v>0</v>
      </c>
      <c r="V222" s="7">
        <v>0</v>
      </c>
      <c r="W222" s="7">
        <v>0</v>
      </c>
      <c r="X222" s="17">
        <v>0</v>
      </c>
      <c r="Y222" s="9">
        <v>0</v>
      </c>
      <c r="Z222" s="7">
        <v>0</v>
      </c>
      <c r="AA222" s="7">
        <v>0</v>
      </c>
      <c r="AB222" s="17">
        <v>0</v>
      </c>
      <c r="AC222" s="9">
        <v>0</v>
      </c>
      <c r="AD222" s="7">
        <v>0</v>
      </c>
      <c r="AE222" s="7">
        <v>0</v>
      </c>
      <c r="AF222" s="17">
        <v>0</v>
      </c>
      <c r="AG222" s="9">
        <v>0</v>
      </c>
      <c r="AH222" s="7">
        <v>0</v>
      </c>
      <c r="AI222" s="7">
        <v>0</v>
      </c>
      <c r="AJ222" s="18">
        <v>0</v>
      </c>
      <c r="AK222" s="150">
        <v>0</v>
      </c>
      <c r="AL222" s="16">
        <v>0</v>
      </c>
      <c r="AM222" s="211">
        <v>0</v>
      </c>
      <c r="AN222" s="150">
        <v>0</v>
      </c>
      <c r="AO222" s="16">
        <v>0</v>
      </c>
      <c r="AP222" s="211">
        <v>0</v>
      </c>
      <c r="AQ222" s="150">
        <v>0</v>
      </c>
      <c r="AR222" s="16">
        <v>0</v>
      </c>
      <c r="AS222" s="211">
        <v>0</v>
      </c>
      <c r="AT222" s="150">
        <v>0</v>
      </c>
      <c r="AU222" s="16">
        <v>0</v>
      </c>
      <c r="AV222" s="211">
        <v>0</v>
      </c>
      <c r="AW222" s="150">
        <v>0</v>
      </c>
      <c r="AX222" s="18">
        <v>0</v>
      </c>
      <c r="AY222" s="17">
        <v>0</v>
      </c>
      <c r="AZ222" s="9">
        <v>0</v>
      </c>
      <c r="BA222" s="18">
        <v>0</v>
      </c>
      <c r="BB222" s="17">
        <v>0</v>
      </c>
      <c r="BC222" s="7">
        <v>0</v>
      </c>
      <c r="BD222" s="16">
        <v>0</v>
      </c>
      <c r="BE222" s="17">
        <v>0</v>
      </c>
    </row>
    <row r="223" spans="1:57" x14ac:dyDescent="0.35">
      <c r="A223" s="135"/>
      <c r="B223" s="135"/>
      <c r="C223" s="246"/>
      <c r="D223" s="58" t="s">
        <v>14</v>
      </c>
      <c r="E223" s="9">
        <v>0</v>
      </c>
      <c r="F223" s="7">
        <v>0</v>
      </c>
      <c r="G223" s="7">
        <v>0</v>
      </c>
      <c r="H223" s="17">
        <v>0</v>
      </c>
      <c r="I223" s="9">
        <v>0</v>
      </c>
      <c r="J223" s="7">
        <v>0</v>
      </c>
      <c r="K223" s="7">
        <v>0</v>
      </c>
      <c r="L223" s="17">
        <v>0</v>
      </c>
      <c r="M223" s="7">
        <v>0</v>
      </c>
      <c r="N223" s="7">
        <v>0</v>
      </c>
      <c r="O223" s="7">
        <v>0</v>
      </c>
      <c r="P223" s="17">
        <v>0</v>
      </c>
      <c r="Q223" s="9">
        <v>0</v>
      </c>
      <c r="R223" s="7">
        <v>0</v>
      </c>
      <c r="S223" s="7">
        <v>0</v>
      </c>
      <c r="T223" s="17">
        <v>0</v>
      </c>
      <c r="U223" s="9">
        <v>0</v>
      </c>
      <c r="V223" s="7">
        <v>0</v>
      </c>
      <c r="W223" s="7">
        <v>0</v>
      </c>
      <c r="X223" s="17">
        <v>0</v>
      </c>
      <c r="Y223" s="9">
        <v>0.08</v>
      </c>
      <c r="Z223" s="7">
        <v>0.08</v>
      </c>
      <c r="AA223" s="7">
        <v>0.08</v>
      </c>
      <c r="AB223" s="12">
        <f>AA223/Z223</f>
        <v>1</v>
      </c>
      <c r="AC223" s="9">
        <v>0</v>
      </c>
      <c r="AD223" s="7">
        <v>0</v>
      </c>
      <c r="AE223" s="7">
        <v>0</v>
      </c>
      <c r="AF223" s="17">
        <v>0</v>
      </c>
      <c r="AG223" s="9">
        <v>0</v>
      </c>
      <c r="AH223" s="7">
        <v>0</v>
      </c>
      <c r="AI223" s="7">
        <v>0</v>
      </c>
      <c r="AJ223" s="18">
        <v>0</v>
      </c>
      <c r="AK223" s="150">
        <v>0</v>
      </c>
      <c r="AL223" s="16">
        <v>0</v>
      </c>
      <c r="AM223" s="211">
        <v>0</v>
      </c>
      <c r="AN223" s="150">
        <v>0</v>
      </c>
      <c r="AO223" s="16">
        <v>0</v>
      </c>
      <c r="AP223" s="211">
        <v>0</v>
      </c>
      <c r="AQ223" s="150">
        <v>0</v>
      </c>
      <c r="AR223" s="16">
        <v>0</v>
      </c>
      <c r="AS223" s="211">
        <v>0</v>
      </c>
      <c r="AT223" s="150">
        <v>0</v>
      </c>
      <c r="AU223" s="16">
        <v>0</v>
      </c>
      <c r="AV223" s="211">
        <v>0</v>
      </c>
      <c r="AW223" s="124">
        <f t="shared" ref="AW223:AY224" si="517">(U223-Y223)/Y223</f>
        <v>-1</v>
      </c>
      <c r="AX223" s="15">
        <f t="shared" si="517"/>
        <v>-1</v>
      </c>
      <c r="AY223" s="12">
        <f t="shared" si="517"/>
        <v>-1</v>
      </c>
      <c r="AZ223" s="9">
        <v>0</v>
      </c>
      <c r="BA223" s="18">
        <v>0</v>
      </c>
      <c r="BB223" s="17">
        <v>0</v>
      </c>
      <c r="BC223" s="7">
        <v>0</v>
      </c>
      <c r="BD223" s="16">
        <v>0</v>
      </c>
      <c r="BE223" s="17">
        <v>0</v>
      </c>
    </row>
    <row r="224" spans="1:57" x14ac:dyDescent="0.35">
      <c r="C224" s="19"/>
      <c r="D224" s="58" t="s">
        <v>15</v>
      </c>
      <c r="E224" s="9">
        <v>4.7498440000000004</v>
      </c>
      <c r="F224" s="7">
        <v>3.43400061</v>
      </c>
      <c r="G224" s="7">
        <v>1.41579345</v>
      </c>
      <c r="H224" s="12">
        <f>G224/F224</f>
        <v>0.41228689531304424</v>
      </c>
      <c r="I224" s="9">
        <v>2.4220956600000001</v>
      </c>
      <c r="J224" s="7">
        <v>2.6080402299999998</v>
      </c>
      <c r="K224" s="7">
        <v>2.4220956600000001</v>
      </c>
      <c r="L224" s="12">
        <f>K224/J224</f>
        <v>0.92870333522424242</v>
      </c>
      <c r="M224" s="7">
        <v>1.6490899999999999</v>
      </c>
      <c r="N224" s="7">
        <v>2.9269059500000001</v>
      </c>
      <c r="O224" s="7">
        <v>2.8878559199999998</v>
      </c>
      <c r="P224" s="12">
        <f>O224/N224</f>
        <v>0.98665825596480128</v>
      </c>
      <c r="Q224" s="9">
        <v>4.2090249999999996</v>
      </c>
      <c r="R224" s="7">
        <v>1.9962500000000001</v>
      </c>
      <c r="S224" s="7">
        <v>1.5514999999999999E-2</v>
      </c>
      <c r="T224" s="12">
        <f>S224/R224</f>
        <v>7.7720726361928611E-3</v>
      </c>
      <c r="U224" s="9">
        <v>2.6524839999999998</v>
      </c>
      <c r="V224" s="7">
        <v>2.6524839999999998</v>
      </c>
      <c r="W224" s="7">
        <v>2.6161075199999999</v>
      </c>
      <c r="X224" s="12">
        <f>W224/V224</f>
        <v>0.98628588146054796</v>
      </c>
      <c r="Y224" s="9">
        <v>0.97624200000000005</v>
      </c>
      <c r="Z224" s="7">
        <v>0.97624200000000005</v>
      </c>
      <c r="AA224" s="7">
        <v>0.88477238999999996</v>
      </c>
      <c r="AB224" s="12">
        <f>AA224/Z224</f>
        <v>0.90630436920353752</v>
      </c>
      <c r="AC224" s="9">
        <v>1.0762419999999999</v>
      </c>
      <c r="AD224" s="7">
        <v>1.0762419999999999</v>
      </c>
      <c r="AE224" s="7">
        <v>1.0762419999999999</v>
      </c>
      <c r="AF224" s="12">
        <f>AE224/AD224</f>
        <v>1</v>
      </c>
      <c r="AG224" s="9">
        <v>0</v>
      </c>
      <c r="AH224" s="7">
        <v>0</v>
      </c>
      <c r="AI224" s="7">
        <v>0</v>
      </c>
      <c r="AJ224" s="18">
        <v>0</v>
      </c>
      <c r="AK224" s="92">
        <f t="shared" si="483"/>
        <v>0.96104723625985944</v>
      </c>
      <c r="AL224" s="87">
        <f t="shared" si="484"/>
        <v>0.31669771443671335</v>
      </c>
      <c r="AM224" s="102">
        <f t="shared" si="485"/>
        <v>-0.4154675748851307</v>
      </c>
      <c r="AN224" s="92">
        <f t="shared" si="486"/>
        <v>0.46874679975016537</v>
      </c>
      <c r="AO224" s="87">
        <f t="shared" si="487"/>
        <v>-0.10894293340720436</v>
      </c>
      <c r="AP224" s="102">
        <f t="shared" si="488"/>
        <v>-0.16128237450294949</v>
      </c>
      <c r="AQ224" s="92">
        <f>(M224-Q224)/Q224</f>
        <v>-0.60820142432035917</v>
      </c>
      <c r="AR224" s="87">
        <f>(N224-R224)/R224</f>
        <v>0.46620210394489664</v>
      </c>
      <c r="AS224" s="102">
        <f t="shared" si="490"/>
        <v>185.13315630035447</v>
      </c>
      <c r="AT224" s="92">
        <f>(Q224-U224)/U224</f>
        <v>0.58682389790098632</v>
      </c>
      <c r="AU224" s="87">
        <f>(R224-V224)/V224</f>
        <v>-0.24740356586505322</v>
      </c>
      <c r="AV224" s="102">
        <f>(S224-W224)/W224</f>
        <v>-0.99406943335417641</v>
      </c>
      <c r="AW224" s="124">
        <f t="shared" si="517"/>
        <v>1.7170353252574666</v>
      </c>
      <c r="AX224" s="15">
        <f t="shared" si="517"/>
        <v>1.7170353252574666</v>
      </c>
      <c r="AY224" s="12">
        <f t="shared" si="517"/>
        <v>1.9568141474215759</v>
      </c>
      <c r="AZ224" s="92">
        <f>(Y224-AC224)/AC224</f>
        <v>-9.291590553054041E-2</v>
      </c>
      <c r="BA224" s="15">
        <f>(Z224-AD224)/AD224</f>
        <v>-9.291590553054041E-2</v>
      </c>
      <c r="BB224" s="12">
        <f>(AA224-AE224)/AE224</f>
        <v>-0.17790572194729434</v>
      </c>
      <c r="BC224" s="7">
        <v>0</v>
      </c>
      <c r="BD224" s="16">
        <v>0</v>
      </c>
      <c r="BE224" s="17">
        <v>0</v>
      </c>
    </row>
    <row r="225" spans="3:57" x14ac:dyDescent="0.35">
      <c r="C225" s="19"/>
      <c r="D225" s="58" t="s">
        <v>16</v>
      </c>
      <c r="E225" s="9">
        <v>0</v>
      </c>
      <c r="F225" s="7">
        <v>0</v>
      </c>
      <c r="G225" s="7">
        <v>0</v>
      </c>
      <c r="H225" s="17">
        <v>0</v>
      </c>
      <c r="I225" s="9">
        <v>0</v>
      </c>
      <c r="J225" s="7">
        <v>0</v>
      </c>
      <c r="K225" s="7">
        <v>0</v>
      </c>
      <c r="L225" s="17">
        <v>0</v>
      </c>
      <c r="M225" s="7">
        <v>0</v>
      </c>
      <c r="N225" s="7">
        <v>0</v>
      </c>
      <c r="O225" s="7">
        <v>0</v>
      </c>
      <c r="P225" s="17">
        <v>0</v>
      </c>
      <c r="Q225" s="9">
        <v>0</v>
      </c>
      <c r="R225" s="7">
        <v>0</v>
      </c>
      <c r="S225" s="7">
        <v>0</v>
      </c>
      <c r="T225" s="17">
        <v>0</v>
      </c>
      <c r="U225" s="9">
        <v>0</v>
      </c>
      <c r="V225" s="7">
        <v>0</v>
      </c>
      <c r="W225" s="7">
        <v>0</v>
      </c>
      <c r="X225" s="17">
        <v>0</v>
      </c>
      <c r="Y225" s="9">
        <v>0</v>
      </c>
      <c r="Z225" s="7">
        <v>0</v>
      </c>
      <c r="AA225" s="7">
        <v>0</v>
      </c>
      <c r="AB225" s="17">
        <v>0</v>
      </c>
      <c r="AC225" s="9">
        <v>0</v>
      </c>
      <c r="AD225" s="7">
        <v>0</v>
      </c>
      <c r="AE225" s="7">
        <v>0</v>
      </c>
      <c r="AF225" s="17">
        <v>0</v>
      </c>
      <c r="AG225" s="9">
        <v>0</v>
      </c>
      <c r="AH225" s="7">
        <v>0</v>
      </c>
      <c r="AI225" s="7">
        <v>0</v>
      </c>
      <c r="AJ225" s="18">
        <v>0</v>
      </c>
      <c r="AK225" s="150">
        <v>0</v>
      </c>
      <c r="AL225" s="16">
        <v>0</v>
      </c>
      <c r="AM225" s="211">
        <v>0</v>
      </c>
      <c r="AN225" s="150">
        <v>0</v>
      </c>
      <c r="AO225" s="16">
        <v>0</v>
      </c>
      <c r="AP225" s="211">
        <v>0</v>
      </c>
      <c r="AQ225" s="150">
        <v>0</v>
      </c>
      <c r="AR225" s="16">
        <v>0</v>
      </c>
      <c r="AS225" s="211">
        <v>0</v>
      </c>
      <c r="AT225" s="150">
        <v>0</v>
      </c>
      <c r="AU225" s="16">
        <v>0</v>
      </c>
      <c r="AV225" s="211">
        <v>0</v>
      </c>
      <c r="AW225" s="150">
        <v>0</v>
      </c>
      <c r="AX225" s="18">
        <v>0</v>
      </c>
      <c r="AY225" s="17">
        <v>0</v>
      </c>
      <c r="AZ225" s="9">
        <v>0</v>
      </c>
      <c r="BA225" s="18">
        <v>0</v>
      </c>
      <c r="BB225" s="17">
        <v>0</v>
      </c>
      <c r="BC225" s="7">
        <v>0</v>
      </c>
      <c r="BD225" s="16">
        <v>0</v>
      </c>
      <c r="BE225" s="17">
        <v>0</v>
      </c>
    </row>
    <row r="226" spans="3:57" x14ac:dyDescent="0.35">
      <c r="C226" s="19"/>
      <c r="D226" s="59" t="s">
        <v>17</v>
      </c>
      <c r="E226" s="46">
        <f>SUM(E220:E225)</f>
        <v>4.7498440000000004</v>
      </c>
      <c r="F226" s="44">
        <f>SUM(F220:F225)</f>
        <v>3.43400061</v>
      </c>
      <c r="G226" s="44">
        <f>SUM(G220:G225)</f>
        <v>1.41579345</v>
      </c>
      <c r="H226" s="45">
        <f>G226/F226</f>
        <v>0.41228689531304424</v>
      </c>
      <c r="I226" s="46">
        <f>SUM(I220:I225)</f>
        <v>2.4220956600000001</v>
      </c>
      <c r="J226" s="44">
        <f>SUM(J220:J225)</f>
        <v>2.6080402299999998</v>
      </c>
      <c r="K226" s="44">
        <f>SUM(K220:K225)</f>
        <v>2.4220956600000001</v>
      </c>
      <c r="L226" s="45">
        <f>K226/J226</f>
        <v>0.92870333522424242</v>
      </c>
      <c r="M226" s="44">
        <f>SUM(M220:M225)</f>
        <v>3.5341469999999999</v>
      </c>
      <c r="N226" s="44">
        <f>SUM(N220:N225)</f>
        <v>4.5752436999999997</v>
      </c>
      <c r="O226" s="44">
        <f>SUM(O220:O225)</f>
        <v>4.1898172699999998</v>
      </c>
      <c r="P226" s="45">
        <f>O226/N226</f>
        <v>0.91575827316040015</v>
      </c>
      <c r="Q226" s="46">
        <f>SUM(Q220:Q225)</f>
        <v>5.6461099999999993</v>
      </c>
      <c r="R226" s="44">
        <f>SUM(R220:R225)</f>
        <v>3.3643375600000001</v>
      </c>
      <c r="S226" s="44">
        <f>SUM(S220:S225)</f>
        <v>1.0964852999999999</v>
      </c>
      <c r="T226" s="45">
        <f>S226/R226</f>
        <v>0.32591417491412483</v>
      </c>
      <c r="U226" s="46">
        <f>SUM(U220:U225)</f>
        <v>4.1007610000000003</v>
      </c>
      <c r="V226" s="44">
        <f>SUM(V220:V225)</f>
        <v>4.0322855899999999</v>
      </c>
      <c r="W226" s="44">
        <f>SUM(W220:W225)</f>
        <v>3.7229345499999997</v>
      </c>
      <c r="X226" s="45">
        <f>W226/V226</f>
        <v>0.92328146578526449</v>
      </c>
      <c r="Y226" s="46">
        <f>SUM(Y220:Y225)</f>
        <v>1.0562420000000001</v>
      </c>
      <c r="Z226" s="44">
        <f>SUM(Z220:Z225)</f>
        <v>1.0562420000000001</v>
      </c>
      <c r="AA226" s="44">
        <f>SUM(AA220:AA225)</f>
        <v>0.96477238999999992</v>
      </c>
      <c r="AB226" s="45">
        <f>AA226/Z226</f>
        <v>0.91340089676418834</v>
      </c>
      <c r="AC226" s="46">
        <f>SUM(AC220:AC225)</f>
        <v>1.0762419999999999</v>
      </c>
      <c r="AD226" s="44">
        <f>SUM(AD220:AD225)</f>
        <v>1.0762419999999999</v>
      </c>
      <c r="AE226" s="44">
        <f>SUM(AE220:AE225)</f>
        <v>1.0762419999999999</v>
      </c>
      <c r="AF226" s="45">
        <f>AE226/AD226</f>
        <v>1</v>
      </c>
      <c r="AG226" s="46">
        <f>SUM(AG220:AG225)</f>
        <v>0</v>
      </c>
      <c r="AH226" s="44">
        <f>SUM(AH220:AH225)</f>
        <v>0</v>
      </c>
      <c r="AI226" s="44">
        <f>SUM(AI220:AI225)</f>
        <v>0</v>
      </c>
      <c r="AJ226" s="65">
        <v>0</v>
      </c>
      <c r="AK226" s="90">
        <f t="shared" si="483"/>
        <v>0.96104723625985944</v>
      </c>
      <c r="AL226" s="98">
        <f t="shared" si="484"/>
        <v>0.31669771443671335</v>
      </c>
      <c r="AM226" s="82">
        <f t="shared" si="485"/>
        <v>-0.4154675748851307</v>
      </c>
      <c r="AN226" s="90">
        <f t="shared" si="486"/>
        <v>-0.31465905068464889</v>
      </c>
      <c r="AO226" s="98">
        <f t="shared" si="487"/>
        <v>-0.42996692613335546</v>
      </c>
      <c r="AP226" s="82">
        <f t="shared" si="488"/>
        <v>-0.42190899890963496</v>
      </c>
      <c r="AQ226" s="90">
        <f>(M226-Q226)/Q226</f>
        <v>-0.37405629716743027</v>
      </c>
      <c r="AR226" s="98">
        <f>(N226-R226)/R226</f>
        <v>0.35992409156470007</v>
      </c>
      <c r="AS226" s="82">
        <f t="shared" si="490"/>
        <v>2.8211340088189054</v>
      </c>
      <c r="AT226" s="90">
        <f>(Q226-U226)/U226</f>
        <v>0.37684444423852032</v>
      </c>
      <c r="AU226" s="98">
        <f>(R226-V226)/V226</f>
        <v>-0.16564998066022399</v>
      </c>
      <c r="AV226" s="82">
        <f>(S226-W226)/W226</f>
        <v>-0.70547822281753514</v>
      </c>
      <c r="AW226" s="216">
        <f>(U226-Y226)/Y226</f>
        <v>2.8824066833168911</v>
      </c>
      <c r="AX226" s="47">
        <f>(V226-Z226)/Z226</f>
        <v>2.8175774017696695</v>
      </c>
      <c r="AY226" s="45">
        <f>(W226-AA226)/AA226</f>
        <v>2.8588734385319632</v>
      </c>
      <c r="AZ226" s="90">
        <f>(Y226-AC226)/AC226</f>
        <v>-1.8583181106107918E-2</v>
      </c>
      <c r="BA226" s="47">
        <f>(Z226-AD226)/AD226</f>
        <v>-1.8583181106107918E-2</v>
      </c>
      <c r="BB226" s="45">
        <f>(AA226-AE226)/AE226</f>
        <v>-0.10357299752286196</v>
      </c>
      <c r="BC226" s="44">
        <v>0</v>
      </c>
      <c r="BD226" s="53">
        <v>0</v>
      </c>
      <c r="BE226" s="51">
        <v>0</v>
      </c>
    </row>
    <row r="227" spans="3:57" x14ac:dyDescent="0.35">
      <c r="C227" s="20"/>
      <c r="D227" s="58" t="s">
        <v>18</v>
      </c>
      <c r="E227" s="9">
        <v>0</v>
      </c>
      <c r="F227" s="7">
        <v>0</v>
      </c>
      <c r="G227" s="7">
        <v>0</v>
      </c>
      <c r="H227" s="17">
        <v>0</v>
      </c>
      <c r="I227" s="9">
        <v>0</v>
      </c>
      <c r="J227" s="7">
        <v>0</v>
      </c>
      <c r="K227" s="7">
        <v>0</v>
      </c>
      <c r="L227" s="17">
        <v>0</v>
      </c>
      <c r="M227" s="7">
        <v>0</v>
      </c>
      <c r="N227" s="7">
        <v>0</v>
      </c>
      <c r="O227" s="7">
        <v>0</v>
      </c>
      <c r="P227" s="17">
        <v>0</v>
      </c>
      <c r="Q227" s="9">
        <v>0</v>
      </c>
      <c r="R227" s="7">
        <v>0</v>
      </c>
      <c r="S227" s="7">
        <v>0</v>
      </c>
      <c r="T227" s="17">
        <v>0</v>
      </c>
      <c r="U227" s="9">
        <v>0</v>
      </c>
      <c r="V227" s="7">
        <v>0</v>
      </c>
      <c r="W227" s="7">
        <v>0</v>
      </c>
      <c r="X227" s="17">
        <v>0</v>
      </c>
      <c r="Y227" s="9">
        <v>0</v>
      </c>
      <c r="Z227" s="7">
        <v>0</v>
      </c>
      <c r="AA227" s="7">
        <v>0</v>
      </c>
      <c r="AB227" s="17">
        <v>0</v>
      </c>
      <c r="AC227" s="9">
        <v>0</v>
      </c>
      <c r="AD227" s="7">
        <v>0</v>
      </c>
      <c r="AE227" s="7">
        <v>0</v>
      </c>
      <c r="AF227" s="17">
        <v>0</v>
      </c>
      <c r="AG227" s="9">
        <v>0</v>
      </c>
      <c r="AH227" s="7">
        <v>0</v>
      </c>
      <c r="AI227" s="7">
        <v>0</v>
      </c>
      <c r="AJ227" s="18">
        <v>0</v>
      </c>
      <c r="AK227" s="150">
        <v>0</v>
      </c>
      <c r="AL227" s="16">
        <v>0</v>
      </c>
      <c r="AM227" s="211">
        <v>0</v>
      </c>
      <c r="AN227" s="150">
        <v>0</v>
      </c>
      <c r="AO227" s="16">
        <v>0</v>
      </c>
      <c r="AP227" s="211">
        <v>0</v>
      </c>
      <c r="AQ227" s="150">
        <v>0</v>
      </c>
      <c r="AR227" s="16">
        <v>0</v>
      </c>
      <c r="AS227" s="211">
        <v>0</v>
      </c>
      <c r="AT227" s="150">
        <v>0</v>
      </c>
      <c r="AU227" s="16">
        <v>0</v>
      </c>
      <c r="AV227" s="211">
        <v>0</v>
      </c>
      <c r="AW227" s="150">
        <v>0</v>
      </c>
      <c r="AX227" s="18">
        <v>0</v>
      </c>
      <c r="AY227" s="17">
        <v>0</v>
      </c>
      <c r="AZ227" s="9">
        <v>0</v>
      </c>
      <c r="BA227" s="18">
        <v>0</v>
      </c>
      <c r="BB227" s="17">
        <v>0</v>
      </c>
      <c r="BC227" s="7">
        <v>0</v>
      </c>
      <c r="BD227" s="16">
        <v>0</v>
      </c>
      <c r="BE227" s="17">
        <v>0</v>
      </c>
    </row>
    <row r="228" spans="3:57" x14ac:dyDescent="0.35">
      <c r="C228" s="19"/>
      <c r="D228" s="58" t="s">
        <v>19</v>
      </c>
      <c r="E228" s="9">
        <v>0</v>
      </c>
      <c r="F228" s="7">
        <v>0</v>
      </c>
      <c r="G228" s="7">
        <v>0</v>
      </c>
      <c r="H228" s="17">
        <v>0</v>
      </c>
      <c r="I228" s="9">
        <v>0</v>
      </c>
      <c r="J228" s="7">
        <v>0</v>
      </c>
      <c r="K228" s="7">
        <v>0</v>
      </c>
      <c r="L228" s="17">
        <v>0</v>
      </c>
      <c r="M228" s="7">
        <v>0</v>
      </c>
      <c r="N228" s="7">
        <v>0</v>
      </c>
      <c r="O228" s="7">
        <v>0</v>
      </c>
      <c r="P228" s="17">
        <v>0</v>
      </c>
      <c r="Q228" s="9">
        <v>0</v>
      </c>
      <c r="R228" s="7">
        <v>0</v>
      </c>
      <c r="S228" s="7">
        <v>0</v>
      </c>
      <c r="T228" s="17">
        <v>0</v>
      </c>
      <c r="U228" s="9">
        <v>0</v>
      </c>
      <c r="V228" s="7">
        <v>0</v>
      </c>
      <c r="W228" s="7">
        <v>0</v>
      </c>
      <c r="X228" s="17">
        <v>0</v>
      </c>
      <c r="Y228" s="9">
        <v>0</v>
      </c>
      <c r="Z228" s="7">
        <v>0</v>
      </c>
      <c r="AA228" s="7">
        <v>0</v>
      </c>
      <c r="AB228" s="17">
        <v>0</v>
      </c>
      <c r="AC228" s="9">
        <v>0</v>
      </c>
      <c r="AD228" s="7">
        <v>0</v>
      </c>
      <c r="AE228" s="7">
        <v>0</v>
      </c>
      <c r="AF228" s="17">
        <v>0</v>
      </c>
      <c r="AG228" s="9">
        <v>0</v>
      </c>
      <c r="AH228" s="7">
        <v>0</v>
      </c>
      <c r="AI228" s="7">
        <v>0</v>
      </c>
      <c r="AJ228" s="18">
        <v>0</v>
      </c>
      <c r="AK228" s="150">
        <v>0</v>
      </c>
      <c r="AL228" s="16">
        <v>0</v>
      </c>
      <c r="AM228" s="211">
        <v>0</v>
      </c>
      <c r="AN228" s="150">
        <v>0</v>
      </c>
      <c r="AO228" s="16">
        <v>0</v>
      </c>
      <c r="AP228" s="211">
        <v>0</v>
      </c>
      <c r="AQ228" s="150">
        <v>0</v>
      </c>
      <c r="AR228" s="16">
        <v>0</v>
      </c>
      <c r="AS228" s="211">
        <v>0</v>
      </c>
      <c r="AT228" s="150">
        <v>0</v>
      </c>
      <c r="AU228" s="16">
        <v>0</v>
      </c>
      <c r="AV228" s="211">
        <v>0</v>
      </c>
      <c r="AW228" s="150">
        <v>0</v>
      </c>
      <c r="AX228" s="18">
        <v>0</v>
      </c>
      <c r="AY228" s="17">
        <v>0</v>
      </c>
      <c r="AZ228" s="9">
        <v>0</v>
      </c>
      <c r="BA228" s="18">
        <v>0</v>
      </c>
      <c r="BB228" s="17">
        <v>0</v>
      </c>
      <c r="BC228" s="7">
        <v>0</v>
      </c>
      <c r="BD228" s="16">
        <v>0</v>
      </c>
      <c r="BE228" s="17">
        <v>0</v>
      </c>
    </row>
    <row r="229" spans="3:57" x14ac:dyDescent="0.35">
      <c r="C229" s="19"/>
      <c r="D229" s="59" t="s">
        <v>20</v>
      </c>
      <c r="E229" s="46">
        <f>SUM(E227:E228)</f>
        <v>0</v>
      </c>
      <c r="F229" s="44">
        <f>SUM(F227:F228)</f>
        <v>0</v>
      </c>
      <c r="G229" s="44">
        <f>SUM(G227:G228)</f>
        <v>0</v>
      </c>
      <c r="H229" s="51">
        <v>0</v>
      </c>
      <c r="I229" s="46">
        <f>SUM(I227:I228)</f>
        <v>0</v>
      </c>
      <c r="J229" s="44">
        <f>SUM(J227:J228)</f>
        <v>0</v>
      </c>
      <c r="K229" s="44">
        <f>SUM(K227:K228)</f>
        <v>0</v>
      </c>
      <c r="L229" s="51">
        <v>0</v>
      </c>
      <c r="M229" s="44">
        <f>SUM(M227:M228)</f>
        <v>0</v>
      </c>
      <c r="N229" s="44">
        <f>SUM(N227:N228)</f>
        <v>0</v>
      </c>
      <c r="O229" s="44">
        <f>SUM(O227:O228)</f>
        <v>0</v>
      </c>
      <c r="P229" s="51">
        <v>0</v>
      </c>
      <c r="Q229" s="46">
        <f>SUM(Q227:Q228)</f>
        <v>0</v>
      </c>
      <c r="R229" s="44">
        <f>SUM(R227:R228)</f>
        <v>0</v>
      </c>
      <c r="S229" s="44">
        <f>SUM(S227:S228)</f>
        <v>0</v>
      </c>
      <c r="T229" s="51">
        <v>0</v>
      </c>
      <c r="U229" s="46">
        <f>SUM(U227:U228)</f>
        <v>0</v>
      </c>
      <c r="V229" s="44">
        <f>SUM(V227:V228)</f>
        <v>0</v>
      </c>
      <c r="W229" s="44">
        <f>SUM(W227:W228)</f>
        <v>0</v>
      </c>
      <c r="X229" s="51">
        <v>0</v>
      </c>
      <c r="Y229" s="46">
        <f>SUM(Y227:Y228)</f>
        <v>0</v>
      </c>
      <c r="Z229" s="44">
        <f>SUM(Z227:Z228)</f>
        <v>0</v>
      </c>
      <c r="AA229" s="44">
        <f>SUM(AA227:AA228)</f>
        <v>0</v>
      </c>
      <c r="AB229" s="51">
        <v>0</v>
      </c>
      <c r="AC229" s="46">
        <f>SUM(AC227:AC228)</f>
        <v>0</v>
      </c>
      <c r="AD229" s="44">
        <f>SUM(AD227:AD228)</f>
        <v>0</v>
      </c>
      <c r="AE229" s="44">
        <f>SUM(AE227:AE228)</f>
        <v>0</v>
      </c>
      <c r="AF229" s="51">
        <v>0</v>
      </c>
      <c r="AG229" s="46">
        <f>SUM(AG227:AG228)</f>
        <v>0</v>
      </c>
      <c r="AH229" s="44">
        <f>SUM(AH227:AH228)</f>
        <v>0</v>
      </c>
      <c r="AI229" s="44">
        <f>SUM(AI227:AI228)</f>
        <v>0</v>
      </c>
      <c r="AJ229" s="52">
        <v>0</v>
      </c>
      <c r="AK229" s="152">
        <v>0</v>
      </c>
      <c r="AL229" s="53">
        <v>0</v>
      </c>
      <c r="AM229" s="209">
        <v>0</v>
      </c>
      <c r="AN229" s="152">
        <v>0</v>
      </c>
      <c r="AO229" s="53">
        <v>0</v>
      </c>
      <c r="AP229" s="209">
        <v>0</v>
      </c>
      <c r="AQ229" s="152">
        <v>0</v>
      </c>
      <c r="AR229" s="53">
        <v>0</v>
      </c>
      <c r="AS229" s="209">
        <v>0</v>
      </c>
      <c r="AT229" s="152">
        <v>0</v>
      </c>
      <c r="AU229" s="53">
        <v>0</v>
      </c>
      <c r="AV229" s="209">
        <v>0</v>
      </c>
      <c r="AW229" s="152">
        <v>0</v>
      </c>
      <c r="AX229" s="52">
        <v>0</v>
      </c>
      <c r="AY229" s="51">
        <v>0</v>
      </c>
      <c r="AZ229" s="46">
        <v>0</v>
      </c>
      <c r="BA229" s="52">
        <v>0</v>
      </c>
      <c r="BB229" s="51">
        <v>0</v>
      </c>
      <c r="BC229" s="44">
        <v>0</v>
      </c>
      <c r="BD229" s="53">
        <v>0</v>
      </c>
      <c r="BE229" s="51">
        <v>0</v>
      </c>
    </row>
    <row r="230" spans="3:57" x14ac:dyDescent="0.35">
      <c r="C230" s="21"/>
      <c r="D230" s="259" t="s">
        <v>83</v>
      </c>
      <c r="E230" s="136">
        <f>E233</f>
        <v>75.458458350000001</v>
      </c>
      <c r="F230" s="129">
        <f>F233</f>
        <v>77.162458349999994</v>
      </c>
      <c r="G230" s="129">
        <f>G233</f>
        <v>77.162458349999994</v>
      </c>
      <c r="H230" s="130">
        <f t="shared" ref="H230:H231" si="518">G230/F230</f>
        <v>1</v>
      </c>
      <c r="I230" s="136">
        <f>I233</f>
        <v>73.463350965524796</v>
      </c>
      <c r="J230" s="129">
        <f>J233</f>
        <v>75.450849163764801</v>
      </c>
      <c r="K230" s="129">
        <f>K233</f>
        <v>75.450849163764801</v>
      </c>
      <c r="L230" s="130">
        <f t="shared" ref="L230:L231" si="519">K230/J230</f>
        <v>1</v>
      </c>
      <c r="M230" s="129">
        <f>M233</f>
        <v>64.34917274</v>
      </c>
      <c r="N230" s="129">
        <f>N233</f>
        <v>65.135348789999995</v>
      </c>
      <c r="O230" s="129">
        <f>O233</f>
        <v>65.135348789999995</v>
      </c>
      <c r="P230" s="130">
        <f t="shared" ref="P230:P231" si="520">O230/N230</f>
        <v>1</v>
      </c>
      <c r="Q230" s="129">
        <f>Q233</f>
        <v>63.897408661963809</v>
      </c>
      <c r="R230" s="129">
        <f>R233</f>
        <v>63.897408661963809</v>
      </c>
      <c r="S230" s="129">
        <f>S233</f>
        <v>63.897408661963809</v>
      </c>
      <c r="T230" s="130">
        <f t="shared" ref="T230:T231" si="521">S230/R230</f>
        <v>1</v>
      </c>
      <c r="U230" s="129">
        <f>U233</f>
        <v>64.394550540000012</v>
      </c>
      <c r="V230" s="129">
        <f>V233</f>
        <v>64.394550540000012</v>
      </c>
      <c r="W230" s="129">
        <f>W233</f>
        <v>64.394550540000012</v>
      </c>
      <c r="X230" s="130">
        <f t="shared" ref="X230:X231" si="522">W230/V230</f>
        <v>1</v>
      </c>
      <c r="Y230" s="129">
        <f>Y233</f>
        <v>78.013091817000003</v>
      </c>
      <c r="Z230" s="129">
        <f>Z233</f>
        <v>79.030836140579993</v>
      </c>
      <c r="AA230" s="129">
        <f>AA233</f>
        <v>79.030836140579993</v>
      </c>
      <c r="AB230" s="130">
        <f t="shared" ref="AB230:AB231" si="523">AA230/Z230</f>
        <v>1</v>
      </c>
      <c r="AC230" s="129">
        <f>AC233</f>
        <v>75.932616333333328</v>
      </c>
      <c r="AD230" s="129">
        <f>AD233</f>
        <v>75.932616333333328</v>
      </c>
      <c r="AE230" s="129">
        <f>AE233</f>
        <v>75.932616333333328</v>
      </c>
      <c r="AF230" s="130">
        <f>AE230/AD230</f>
        <v>1</v>
      </c>
      <c r="AG230" s="129">
        <f>AG233</f>
        <v>69.499377420000002</v>
      </c>
      <c r="AH230" s="129">
        <f>AH233</f>
        <v>69.499377420000002</v>
      </c>
      <c r="AI230" s="129">
        <f>AI233</f>
        <v>69.499377420000002</v>
      </c>
      <c r="AJ230" s="131">
        <f t="shared" ref="AJ230:AJ231" si="524">AI230/AH230</f>
        <v>1</v>
      </c>
      <c r="AK230" s="132">
        <f t="shared" si="483"/>
        <v>2.7157859779789753E-2</v>
      </c>
      <c r="AL230" s="133">
        <f t="shared" si="484"/>
        <v>2.2685088441087981E-2</v>
      </c>
      <c r="AM230" s="207">
        <f t="shared" si="485"/>
        <v>2.2685088441087981E-2</v>
      </c>
      <c r="AN230" s="132">
        <f t="shared" si="486"/>
        <v>0.14163629208335329</v>
      </c>
      <c r="AO230" s="133">
        <f t="shared" si="487"/>
        <v>0.15837023314364301</v>
      </c>
      <c r="AP230" s="207">
        <f t="shared" si="488"/>
        <v>0.15837023314364301</v>
      </c>
      <c r="AQ230" s="132">
        <f>(M230-Q230)/Q230</f>
        <v>7.0701470919760949E-3</v>
      </c>
      <c r="AR230" s="133">
        <f>(N230-R230)/R230</f>
        <v>1.9373870614773372E-2</v>
      </c>
      <c r="AS230" s="207">
        <f t="shared" si="490"/>
        <v>1.9373870614773372E-2</v>
      </c>
      <c r="AT230" s="132">
        <f t="shared" ref="AT230:AV231" si="525">(Q230-U230)/U230</f>
        <v>-7.7202476586492041E-3</v>
      </c>
      <c r="AU230" s="133">
        <f t="shared" si="525"/>
        <v>-7.7202476586492041E-3</v>
      </c>
      <c r="AV230" s="207">
        <f t="shared" si="525"/>
        <v>-7.7202476586492041E-3</v>
      </c>
      <c r="AW230" s="217">
        <f t="shared" ref="AW230:AY231" si="526">(U230-Y230)/Y230</f>
        <v>-0.17456738298420246</v>
      </c>
      <c r="AX230" s="131">
        <f t="shared" si="526"/>
        <v>-0.18519714981308014</v>
      </c>
      <c r="AY230" s="130">
        <f t="shared" si="526"/>
        <v>-0.18519714981308014</v>
      </c>
      <c r="AZ230" s="132">
        <f t="shared" ref="AZ230:BB231" si="527">(Y230-AC230)/AC230</f>
        <v>2.7398970088607043E-2</v>
      </c>
      <c r="BA230" s="131">
        <f t="shared" si="527"/>
        <v>4.0802226458863507E-2</v>
      </c>
      <c r="BB230" s="130">
        <f t="shared" si="527"/>
        <v>4.0802226458863507E-2</v>
      </c>
      <c r="BC230" s="168">
        <f t="shared" ref="BC230:BE231" si="528">(AC230-AG230)/AG230</f>
        <v>9.256541788073655E-2</v>
      </c>
      <c r="BD230" s="131">
        <f t="shared" si="528"/>
        <v>9.256541788073655E-2</v>
      </c>
      <c r="BE230" s="130">
        <f t="shared" si="528"/>
        <v>9.256541788073655E-2</v>
      </c>
    </row>
    <row r="231" spans="3:57" x14ac:dyDescent="0.35">
      <c r="C231" s="19"/>
      <c r="D231" s="122" t="s">
        <v>14</v>
      </c>
      <c r="E231" s="30">
        <v>75.458458350000001</v>
      </c>
      <c r="F231" s="26">
        <v>77.162458349999994</v>
      </c>
      <c r="G231" s="26">
        <v>77.162458349999994</v>
      </c>
      <c r="H231" s="31">
        <f t="shared" si="518"/>
        <v>1</v>
      </c>
      <c r="I231" s="30">
        <v>72.325465365524792</v>
      </c>
      <c r="J231" s="26">
        <v>72.563464453764794</v>
      </c>
      <c r="K231" s="26">
        <v>72.563464453764794</v>
      </c>
      <c r="L231" s="31">
        <f t="shared" si="519"/>
        <v>1</v>
      </c>
      <c r="M231" s="26">
        <v>64.34917274</v>
      </c>
      <c r="N231" s="26">
        <v>65.135348789999995</v>
      </c>
      <c r="O231" s="26">
        <v>65.135348789999995</v>
      </c>
      <c r="P231" s="31">
        <f t="shared" si="520"/>
        <v>1</v>
      </c>
      <c r="Q231" s="26">
        <v>63.897408661963809</v>
      </c>
      <c r="R231" s="26">
        <v>63.897408661963809</v>
      </c>
      <c r="S231" s="26">
        <v>63.897408661963809</v>
      </c>
      <c r="T231" s="31">
        <f t="shared" si="521"/>
        <v>1</v>
      </c>
      <c r="U231" s="26">
        <v>64.394550540000012</v>
      </c>
      <c r="V231" s="26">
        <v>64.394550540000012</v>
      </c>
      <c r="W231" s="26">
        <v>64.394550540000012</v>
      </c>
      <c r="X231" s="31">
        <f t="shared" si="522"/>
        <v>1</v>
      </c>
      <c r="Y231" s="26">
        <v>78.013091817000003</v>
      </c>
      <c r="Z231" s="26">
        <v>79.030836140579993</v>
      </c>
      <c r="AA231" s="26">
        <v>79.030836140579993</v>
      </c>
      <c r="AB231" s="31">
        <f t="shared" si="523"/>
        <v>1</v>
      </c>
      <c r="AC231" s="26">
        <v>75.932616333333328</v>
      </c>
      <c r="AD231" s="26">
        <v>75.932616333333328</v>
      </c>
      <c r="AE231" s="26">
        <v>75.932616333333328</v>
      </c>
      <c r="AF231" s="31">
        <f t="shared" ref="AF231" si="529">AE231/AD231</f>
        <v>1</v>
      </c>
      <c r="AG231" s="26">
        <v>69.499377420000002</v>
      </c>
      <c r="AH231" s="26">
        <v>69.499377420000002</v>
      </c>
      <c r="AI231" s="26">
        <v>69.499377420000002</v>
      </c>
      <c r="AJ231" s="15">
        <f t="shared" si="524"/>
        <v>1</v>
      </c>
      <c r="AK231" s="89">
        <f t="shared" si="483"/>
        <v>4.3317978925422926E-2</v>
      </c>
      <c r="AL231" s="36">
        <f t="shared" si="484"/>
        <v>6.3378918452350594E-2</v>
      </c>
      <c r="AM231" s="83">
        <f t="shared" si="485"/>
        <v>6.3378918452350594E-2</v>
      </c>
      <c r="AN231" s="89">
        <f t="shared" si="486"/>
        <v>0.1239533048505946</v>
      </c>
      <c r="AO231" s="36">
        <f t="shared" si="487"/>
        <v>0.11404123570004146</v>
      </c>
      <c r="AP231" s="83">
        <f t="shared" si="488"/>
        <v>0.11404123570004146</v>
      </c>
      <c r="AQ231" s="89">
        <f>(M231-Q231)/Q231</f>
        <v>7.0701470919760949E-3</v>
      </c>
      <c r="AR231" s="36">
        <f>(N231-R231)/R231</f>
        <v>1.9373870614773372E-2</v>
      </c>
      <c r="AS231" s="83">
        <f t="shared" si="490"/>
        <v>1.9373870614773372E-2</v>
      </c>
      <c r="AT231" s="89">
        <f t="shared" si="525"/>
        <v>-7.7202476586492041E-3</v>
      </c>
      <c r="AU231" s="36">
        <f t="shared" si="525"/>
        <v>-7.7202476586492041E-3</v>
      </c>
      <c r="AV231" s="83">
        <f t="shared" si="525"/>
        <v>-7.7202476586492041E-3</v>
      </c>
      <c r="AW231" s="215">
        <f t="shared" si="526"/>
        <v>-0.17456738298420246</v>
      </c>
      <c r="AX231" s="34">
        <f t="shared" si="526"/>
        <v>-0.18519714981308014</v>
      </c>
      <c r="AY231" s="31">
        <f t="shared" si="526"/>
        <v>-0.18519714981308014</v>
      </c>
      <c r="AZ231" s="89">
        <f t="shared" si="527"/>
        <v>2.7398970088607043E-2</v>
      </c>
      <c r="BA231" s="34">
        <f t="shared" si="527"/>
        <v>4.0802226458863507E-2</v>
      </c>
      <c r="BB231" s="31">
        <f t="shared" si="527"/>
        <v>4.0802226458863507E-2</v>
      </c>
      <c r="BC231" s="108">
        <f t="shared" si="528"/>
        <v>9.256541788073655E-2</v>
      </c>
      <c r="BD231" s="34">
        <f t="shared" si="528"/>
        <v>9.256541788073655E-2</v>
      </c>
      <c r="BE231" s="31">
        <f t="shared" si="528"/>
        <v>9.256541788073655E-2</v>
      </c>
    </row>
    <row r="232" spans="3:57" x14ac:dyDescent="0.35">
      <c r="C232" s="19"/>
      <c r="D232" s="122" t="s">
        <v>16</v>
      </c>
      <c r="E232" s="9">
        <v>0</v>
      </c>
      <c r="F232" s="7">
        <v>0</v>
      </c>
      <c r="G232" s="7">
        <v>0</v>
      </c>
      <c r="H232" s="17">
        <v>0</v>
      </c>
      <c r="I232" s="9">
        <v>1.1378856000000002</v>
      </c>
      <c r="J232" s="7">
        <v>2.8873847100000001</v>
      </c>
      <c r="K232" s="7">
        <v>2.8873847100000001</v>
      </c>
      <c r="L232" s="17">
        <v>0</v>
      </c>
      <c r="M232" s="7">
        <v>0</v>
      </c>
      <c r="N232" s="7">
        <v>0</v>
      </c>
      <c r="O232" s="7">
        <v>0</v>
      </c>
      <c r="P232" s="17">
        <v>0</v>
      </c>
      <c r="Q232" s="9">
        <v>0</v>
      </c>
      <c r="R232" s="7">
        <v>0</v>
      </c>
      <c r="S232" s="7">
        <v>0</v>
      </c>
      <c r="T232" s="17">
        <v>0</v>
      </c>
      <c r="U232" s="9">
        <v>0</v>
      </c>
      <c r="V232" s="7">
        <v>0</v>
      </c>
      <c r="W232" s="7">
        <v>0</v>
      </c>
      <c r="X232" s="17">
        <v>0</v>
      </c>
      <c r="Y232" s="9">
        <v>0</v>
      </c>
      <c r="Z232" s="7">
        <v>0</v>
      </c>
      <c r="AA232" s="7">
        <v>0</v>
      </c>
      <c r="AB232" s="17">
        <v>0</v>
      </c>
      <c r="AC232" s="9">
        <v>0</v>
      </c>
      <c r="AD232" s="7">
        <v>0</v>
      </c>
      <c r="AE232" s="7">
        <v>0</v>
      </c>
      <c r="AF232" s="17">
        <v>0</v>
      </c>
      <c r="AG232" s="26">
        <v>0</v>
      </c>
      <c r="AH232" s="26">
        <v>0</v>
      </c>
      <c r="AI232" s="26">
        <v>0</v>
      </c>
      <c r="AJ232" s="34">
        <v>0</v>
      </c>
      <c r="AK232" s="89">
        <f t="shared" ref="AK232" si="530">(E232-I232)/I232</f>
        <v>-1</v>
      </c>
      <c r="AL232" s="36">
        <f t="shared" ref="AL232" si="531">(F232-J232)/J232</f>
        <v>-1</v>
      </c>
      <c r="AM232" s="83">
        <f t="shared" ref="AM232" si="532">(G232-K232)/K232</f>
        <v>-1</v>
      </c>
      <c r="AN232" s="150">
        <v>0</v>
      </c>
      <c r="AO232" s="16">
        <v>0</v>
      </c>
      <c r="AP232" s="211">
        <v>0</v>
      </c>
      <c r="AQ232" s="150">
        <v>0</v>
      </c>
      <c r="AR232" s="16">
        <v>0</v>
      </c>
      <c r="AS232" s="211">
        <v>0</v>
      </c>
      <c r="AT232" s="150">
        <v>0</v>
      </c>
      <c r="AU232" s="16">
        <v>0</v>
      </c>
      <c r="AV232" s="211">
        <v>0</v>
      </c>
      <c r="AW232" s="150">
        <v>0</v>
      </c>
      <c r="AX232" s="18">
        <v>0</v>
      </c>
      <c r="AY232" s="17">
        <v>0</v>
      </c>
      <c r="AZ232" s="9">
        <v>0</v>
      </c>
      <c r="BA232" s="18">
        <v>0</v>
      </c>
      <c r="BB232" s="17">
        <v>0</v>
      </c>
      <c r="BC232" s="7">
        <v>0</v>
      </c>
      <c r="BD232" s="16">
        <v>0</v>
      </c>
      <c r="BE232" s="17">
        <v>0</v>
      </c>
    </row>
    <row r="233" spans="3:57" ht="15" thickBot="1" x14ac:dyDescent="0.4">
      <c r="C233" s="19"/>
      <c r="D233" s="260" t="s">
        <v>17</v>
      </c>
      <c r="E233" s="264">
        <f>SUM(E231:E232)</f>
        <v>75.458458350000001</v>
      </c>
      <c r="F233" s="68">
        <f>SUM(F231:F232)</f>
        <v>77.162458349999994</v>
      </c>
      <c r="G233" s="68">
        <f>SUM(G231:G232)</f>
        <v>77.162458349999994</v>
      </c>
      <c r="H233" s="96">
        <f t="shared" ref="H233" si="533">G233/F233</f>
        <v>1</v>
      </c>
      <c r="I233" s="264">
        <f>SUM(I231:I232)</f>
        <v>73.463350965524796</v>
      </c>
      <c r="J233" s="68">
        <f>SUM(J231:J232)</f>
        <v>75.450849163764801</v>
      </c>
      <c r="K233" s="68">
        <f>SUM(K231:K232)</f>
        <v>75.450849163764801</v>
      </c>
      <c r="L233" s="96">
        <f t="shared" ref="L233" si="534">K233/J233</f>
        <v>1</v>
      </c>
      <c r="M233" s="68">
        <f>SUM(M231:M232)</f>
        <v>64.34917274</v>
      </c>
      <c r="N233" s="68">
        <f>SUM(N231:N232)</f>
        <v>65.135348789999995</v>
      </c>
      <c r="O233" s="68">
        <f>SUM(O231:O232)</f>
        <v>65.135348789999995</v>
      </c>
      <c r="P233" s="96">
        <f t="shared" ref="P233" si="535">O233/N233</f>
        <v>1</v>
      </c>
      <c r="Q233" s="68">
        <f>SUM(Q231:Q232)</f>
        <v>63.897408661963809</v>
      </c>
      <c r="R233" s="68">
        <f>SUM(R231:R232)</f>
        <v>63.897408661963809</v>
      </c>
      <c r="S233" s="68">
        <f>SUM(S231:S232)</f>
        <v>63.897408661963809</v>
      </c>
      <c r="T233" s="96">
        <f t="shared" ref="T233" si="536">S233/R233</f>
        <v>1</v>
      </c>
      <c r="U233" s="68">
        <f>SUM(U231:U232)</f>
        <v>64.394550540000012</v>
      </c>
      <c r="V233" s="68">
        <f>SUM(V231:V232)</f>
        <v>64.394550540000012</v>
      </c>
      <c r="W233" s="68">
        <f>SUM(W231:W232)</f>
        <v>64.394550540000012</v>
      </c>
      <c r="X233" s="96">
        <f t="shared" ref="X233" si="537">W233/V233</f>
        <v>1</v>
      </c>
      <c r="Y233" s="68">
        <f>SUM(Y231:Y232)</f>
        <v>78.013091817000003</v>
      </c>
      <c r="Z233" s="68">
        <f>SUM(Z231:Z232)</f>
        <v>79.030836140579993</v>
      </c>
      <c r="AA233" s="68">
        <f>SUM(AA231:AA232)</f>
        <v>79.030836140579993</v>
      </c>
      <c r="AB233" s="96">
        <f t="shared" ref="AB233" si="538">AA233/Z233</f>
        <v>1</v>
      </c>
      <c r="AC233" s="68">
        <f>SUM(AC231:AC232)</f>
        <v>75.932616333333328</v>
      </c>
      <c r="AD233" s="68">
        <f>SUM(AD231:AD232)</f>
        <v>75.932616333333328</v>
      </c>
      <c r="AE233" s="68">
        <f>SUM(AE231:AE232)</f>
        <v>75.932616333333328</v>
      </c>
      <c r="AF233" s="96">
        <f t="shared" ref="AF233" si="539">AE233/AD233</f>
        <v>1</v>
      </c>
      <c r="AG233" s="68">
        <f>SUM(AG231:AG232)</f>
        <v>69.499377420000002</v>
      </c>
      <c r="AH233" s="68">
        <f>SUM(AH231:AH232)</f>
        <v>69.499377420000002</v>
      </c>
      <c r="AI233" s="68">
        <f>SUM(AI231:AI232)</f>
        <v>69.499377420000002</v>
      </c>
      <c r="AJ233" s="95">
        <f t="shared" ref="AJ233" si="540">AI233/AH233</f>
        <v>1</v>
      </c>
      <c r="AK233" s="93">
        <f t="shared" si="483"/>
        <v>2.7157859779789753E-2</v>
      </c>
      <c r="AL233" s="94">
        <f t="shared" si="484"/>
        <v>2.2685088441087981E-2</v>
      </c>
      <c r="AM233" s="210">
        <f t="shared" si="485"/>
        <v>2.2685088441087981E-2</v>
      </c>
      <c r="AN233" s="93">
        <f t="shared" si="486"/>
        <v>0.14163629208335329</v>
      </c>
      <c r="AO233" s="94">
        <f t="shared" si="487"/>
        <v>0.15837023314364301</v>
      </c>
      <c r="AP233" s="210">
        <f t="shared" si="488"/>
        <v>0.15837023314364301</v>
      </c>
      <c r="AQ233" s="93">
        <f t="shared" ref="AQ233:AQ242" si="541">(M233-Q233)/Q233</f>
        <v>7.0701470919760949E-3</v>
      </c>
      <c r="AR233" s="94">
        <f t="shared" ref="AR233:AR242" si="542">(N233-R233)/R233</f>
        <v>1.9373870614773372E-2</v>
      </c>
      <c r="AS233" s="210">
        <f t="shared" si="490"/>
        <v>1.9373870614773372E-2</v>
      </c>
      <c r="AT233" s="93">
        <f t="shared" ref="AT233:AT242" si="543">(Q233-U233)/U233</f>
        <v>-7.7202476586492041E-3</v>
      </c>
      <c r="AU233" s="94">
        <f t="shared" ref="AU233:AU242" si="544">(R233-V233)/V233</f>
        <v>-7.7202476586492041E-3</v>
      </c>
      <c r="AV233" s="210">
        <f t="shared" ref="AV233:AV242" si="545">(S233-W233)/W233</f>
        <v>-7.7202476586492041E-3</v>
      </c>
      <c r="AW233" s="218">
        <f t="shared" ref="AW233:AW241" si="546">(U233-Y233)/Y233</f>
        <v>-0.17456738298420246</v>
      </c>
      <c r="AX233" s="95">
        <f t="shared" ref="AX233:AX241" si="547">(V233-Z233)/Z233</f>
        <v>-0.18519714981308014</v>
      </c>
      <c r="AY233" s="96">
        <f t="shared" ref="AY233:AY241" si="548">(W233-AA233)/AA233</f>
        <v>-0.18519714981308014</v>
      </c>
      <c r="AZ233" s="93">
        <f t="shared" ref="AZ233:AZ241" si="549">(Y233-AC233)/AC233</f>
        <v>2.7398970088607043E-2</v>
      </c>
      <c r="BA233" s="95">
        <f t="shared" ref="BA233:BA241" si="550">(Z233-AD233)/AD233</f>
        <v>4.0802226458863507E-2</v>
      </c>
      <c r="BB233" s="96">
        <f t="shared" ref="BB233:BB241" si="551">(AA233-AE233)/AE233</f>
        <v>4.0802226458863507E-2</v>
      </c>
      <c r="BC233" s="169">
        <f t="shared" ref="BC233:BC242" si="552">(AC233-AG233)/AG233</f>
        <v>9.256541788073655E-2</v>
      </c>
      <c r="BD233" s="95">
        <f t="shared" ref="BD233:BD242" si="553">(AD233-AH233)/AH233</f>
        <v>9.256541788073655E-2</v>
      </c>
      <c r="BE233" s="96">
        <f t="shared" ref="BE233:BE242" si="554">(AE233-AI233)/AI233</f>
        <v>9.256541788073655E-2</v>
      </c>
    </row>
    <row r="234" spans="3:57" x14ac:dyDescent="0.35">
      <c r="C234" s="37" t="s">
        <v>95</v>
      </c>
      <c r="D234" s="69" t="s">
        <v>21</v>
      </c>
      <c r="E234" s="56">
        <f>E241+E244</f>
        <v>92.65358719999999</v>
      </c>
      <c r="F234" s="54">
        <f>F241+F244</f>
        <v>87.615029440000001</v>
      </c>
      <c r="G234" s="54">
        <f>G241+G244</f>
        <v>83.821769670000009</v>
      </c>
      <c r="H234" s="55">
        <f>G234/F234</f>
        <v>0.95670537584424753</v>
      </c>
      <c r="I234" s="56">
        <f>I241+I244</f>
        <v>82.742317677499031</v>
      </c>
      <c r="J234" s="54">
        <f>J241+J244</f>
        <v>78.297565752661299</v>
      </c>
      <c r="K234" s="54">
        <f>K241+K244</f>
        <v>76.241338212317672</v>
      </c>
      <c r="L234" s="55">
        <f>K234/J234</f>
        <v>0.9737382954300372</v>
      </c>
      <c r="M234" s="54">
        <f>M241+M244</f>
        <v>71.4510255</v>
      </c>
      <c r="N234" s="54">
        <f>N241+N244</f>
        <v>83.592160671588417</v>
      </c>
      <c r="O234" s="54">
        <f>O241+O244</f>
        <v>76.93618373999999</v>
      </c>
      <c r="P234" s="55">
        <f>O234/N234</f>
        <v>0.92037558452714241</v>
      </c>
      <c r="Q234" s="56">
        <f>Q241+Q244</f>
        <v>71.3841161736852</v>
      </c>
      <c r="R234" s="54">
        <f>R241+R244</f>
        <v>76.900819943685192</v>
      </c>
      <c r="S234" s="54">
        <f>S241+S244</f>
        <v>71.0907296336852</v>
      </c>
      <c r="T234" s="55">
        <f>S234/R234</f>
        <v>0.92444696539965698</v>
      </c>
      <c r="U234" s="56">
        <f>U241+U244</f>
        <v>78.039870186502412</v>
      </c>
      <c r="V234" s="54">
        <f>V241+V244</f>
        <v>94.36546505650243</v>
      </c>
      <c r="W234" s="54">
        <f>W241+W244</f>
        <v>91.744234616502411</v>
      </c>
      <c r="X234" s="55">
        <f>W234/V234</f>
        <v>0.9722225663972458</v>
      </c>
      <c r="Y234" s="56">
        <f>Y241+Y244</f>
        <v>51.335192666666664</v>
      </c>
      <c r="Z234" s="54">
        <f>Z241+Z244</f>
        <v>46.091006426666659</v>
      </c>
      <c r="AA234" s="54">
        <f>AA241+AA244</f>
        <v>44.230252176666667</v>
      </c>
      <c r="AB234" s="55">
        <f>AA234/Z234</f>
        <v>0.95962869127276373</v>
      </c>
      <c r="AC234" s="56">
        <f>AC241+AC244</f>
        <v>51.587798583333331</v>
      </c>
      <c r="AD234" s="54">
        <f>AD241+AD244</f>
        <v>50.502422190000004</v>
      </c>
      <c r="AE234" s="54">
        <f>AE241+AE244</f>
        <v>48.594319014999996</v>
      </c>
      <c r="AF234" s="55">
        <f>AE234/AD234</f>
        <v>0.9622175909143259</v>
      </c>
      <c r="AG234" s="56">
        <f>AG241+AG244</f>
        <v>55.446774266666665</v>
      </c>
      <c r="AH234" s="54">
        <f>AH241+AH244</f>
        <v>53.730140046666669</v>
      </c>
      <c r="AI234" s="54">
        <f>AI241+AI244</f>
        <v>49.560832956666665</v>
      </c>
      <c r="AJ234" s="57">
        <f>AI234/AH234</f>
        <v>0.92240282481343239</v>
      </c>
      <c r="AK234" s="88">
        <f t="shared" si="483"/>
        <v>0.11978477036540919</v>
      </c>
      <c r="AL234" s="97">
        <f t="shared" si="484"/>
        <v>0.11900068153807201</v>
      </c>
      <c r="AM234" s="81">
        <f t="shared" si="485"/>
        <v>9.9426789133373716E-2</v>
      </c>
      <c r="AN234" s="88">
        <f t="shared" si="486"/>
        <v>0.15802841314711474</v>
      </c>
      <c r="AO234" s="97">
        <f t="shared" si="487"/>
        <v>-6.3338414468411541E-2</v>
      </c>
      <c r="AP234" s="81">
        <f t="shared" si="488"/>
        <v>-9.0314530030563521E-3</v>
      </c>
      <c r="AQ234" s="88">
        <f t="shared" si="541"/>
        <v>9.373139278211752E-4</v>
      </c>
      <c r="AR234" s="97">
        <f t="shared" si="542"/>
        <v>8.7012605753791994E-2</v>
      </c>
      <c r="AS234" s="81">
        <f t="shared" si="490"/>
        <v>8.2225265325523059E-2</v>
      </c>
      <c r="AT234" s="88">
        <f t="shared" si="543"/>
        <v>-8.5286584881690067E-2</v>
      </c>
      <c r="AU234" s="97">
        <f t="shared" si="544"/>
        <v>-0.1850745408011297</v>
      </c>
      <c r="AV234" s="81">
        <f t="shared" si="545"/>
        <v>-0.22512046745117409</v>
      </c>
      <c r="AW234" s="214">
        <f t="shared" si="546"/>
        <v>0.52020214851897928</v>
      </c>
      <c r="AX234" s="57">
        <f t="shared" si="547"/>
        <v>1.0473726302037494</v>
      </c>
      <c r="AY234" s="55">
        <f t="shared" si="548"/>
        <v>1.0742417260035741</v>
      </c>
      <c r="AZ234" s="88">
        <f t="shared" si="549"/>
        <v>-4.8966213640346604E-3</v>
      </c>
      <c r="BA234" s="57">
        <f t="shared" si="550"/>
        <v>-8.7350577893803488E-2</v>
      </c>
      <c r="BB234" s="55">
        <f t="shared" si="551"/>
        <v>-8.9806111635935007E-2</v>
      </c>
      <c r="BC234" s="106">
        <f t="shared" si="552"/>
        <v>-6.9597839267869943E-2</v>
      </c>
      <c r="BD234" s="57">
        <f t="shared" si="553"/>
        <v>-6.0072760909673215E-2</v>
      </c>
      <c r="BE234" s="55">
        <f t="shared" si="554"/>
        <v>-1.9501567750318825E-2</v>
      </c>
    </row>
    <row r="235" spans="3:57" x14ac:dyDescent="0.35">
      <c r="C235" s="19"/>
      <c r="D235" s="58" t="s">
        <v>11</v>
      </c>
      <c r="E235" s="30">
        <v>8.0873899999999992</v>
      </c>
      <c r="F235" s="26">
        <v>7.3540650799999998</v>
      </c>
      <c r="G235" s="26">
        <v>7.1102589300000005</v>
      </c>
      <c r="H235" s="12">
        <f t="shared" ref="H235:H244" si="555">G235/F235</f>
        <v>0.96684743099934611</v>
      </c>
      <c r="I235" s="30">
        <v>7.5183679999999997</v>
      </c>
      <c r="J235" s="26">
        <v>6.7734180000000004</v>
      </c>
      <c r="K235" s="26">
        <v>6.5866251600000005</v>
      </c>
      <c r="L235" s="12">
        <f t="shared" ref="L235:L242" si="556">K235/J235</f>
        <v>0.97242266164586333</v>
      </c>
      <c r="M235" s="7">
        <f t="shared" ref="M235:M237" si="557">M246+M257</f>
        <v>3.9352899999999997</v>
      </c>
      <c r="N235" s="7">
        <f t="shared" ref="N235:O235" si="558">N246+N257</f>
        <v>3.90042942</v>
      </c>
      <c r="O235" s="7">
        <f t="shared" si="558"/>
        <v>3.6437903399999998</v>
      </c>
      <c r="P235" s="12">
        <f t="shared" ref="P235:P242" si="559">O235/N235</f>
        <v>0.93420235251943096</v>
      </c>
      <c r="Q235" s="9">
        <v>1.389359</v>
      </c>
      <c r="R235" s="7">
        <v>1.389359</v>
      </c>
      <c r="S235" s="7">
        <v>1.2584563200000001</v>
      </c>
      <c r="T235" s="12">
        <f t="shared" ref="T235:T242" si="560">S235/R235</f>
        <v>0.90578196132173183</v>
      </c>
      <c r="U235" s="9">
        <v>1.408425</v>
      </c>
      <c r="V235" s="7">
        <v>1.4084750000000001</v>
      </c>
      <c r="W235" s="7">
        <v>1.2589394699999998</v>
      </c>
      <c r="X235" s="12">
        <f t="shared" ref="X235:X242" si="561">W235/V235</f>
        <v>0.89383160510481174</v>
      </c>
      <c r="Y235" s="9">
        <v>1.2677079999999998</v>
      </c>
      <c r="Z235" s="7">
        <v>1.3439919999999999</v>
      </c>
      <c r="AA235" s="7">
        <v>1.2882290799999998</v>
      </c>
      <c r="AB235" s="12">
        <f t="shared" ref="AB235:AB241" si="562">AA235/Z235</f>
        <v>0.95850948517550694</v>
      </c>
      <c r="AC235" s="9">
        <v>1.2798769999999999</v>
      </c>
      <c r="AD235" s="7">
        <v>1.28288044</v>
      </c>
      <c r="AE235" s="7">
        <v>1.2768199200000001</v>
      </c>
      <c r="AF235" s="12">
        <f t="shared" ref="AF235:AF241" si="563">AE235/AD235</f>
        <v>0.99527584971207461</v>
      </c>
      <c r="AG235" s="9">
        <v>1.3330950000000001</v>
      </c>
      <c r="AH235" s="7">
        <v>1.3337450000000002</v>
      </c>
      <c r="AI235" s="7">
        <v>1.1649235999999998</v>
      </c>
      <c r="AJ235" s="15">
        <f t="shared" ref="AJ235:AJ241" si="564">AI235/AH235</f>
        <v>0.87342303063928983</v>
      </c>
      <c r="AK235" s="92">
        <f t="shared" si="483"/>
        <v>7.5684244240239298E-2</v>
      </c>
      <c r="AL235" s="36">
        <f t="shared" si="484"/>
        <v>8.5724383169619736E-2</v>
      </c>
      <c r="AM235" s="36">
        <f t="shared" si="485"/>
        <v>7.9499555125739071E-2</v>
      </c>
      <c r="AN235" s="92">
        <f t="shared" si="486"/>
        <v>0.91049909917693495</v>
      </c>
      <c r="AO235" s="36">
        <f t="shared" si="487"/>
        <v>0.73658263504739951</v>
      </c>
      <c r="AP235" s="36">
        <f t="shared" si="488"/>
        <v>0.8076301173793663</v>
      </c>
      <c r="AQ235" s="92">
        <f t="shared" si="541"/>
        <v>1.8324500722995276</v>
      </c>
      <c r="AR235" s="36">
        <f t="shared" si="542"/>
        <v>1.8073589475434357</v>
      </c>
      <c r="AS235" s="36">
        <f>(O235-S235)/S235</f>
        <v>1.8954444282976779</v>
      </c>
      <c r="AT235" s="92">
        <f t="shared" si="543"/>
        <v>-1.3537107052203722E-2</v>
      </c>
      <c r="AU235" s="87">
        <f t="shared" si="544"/>
        <v>-1.3572125880828649E-2</v>
      </c>
      <c r="AV235" s="102">
        <f t="shared" si="545"/>
        <v>-3.8377540105225693E-4</v>
      </c>
      <c r="AW235" s="124">
        <f t="shared" si="546"/>
        <v>0.11100111382116404</v>
      </c>
      <c r="AX235" s="15">
        <f t="shared" si="547"/>
        <v>4.7978708206596686E-2</v>
      </c>
      <c r="AY235" s="12">
        <f t="shared" si="548"/>
        <v>-2.273633661491322E-2</v>
      </c>
      <c r="AZ235" s="92">
        <f t="shared" si="549"/>
        <v>-9.5079449040807017E-3</v>
      </c>
      <c r="BA235" s="15">
        <f t="shared" si="550"/>
        <v>4.763620840613942E-2</v>
      </c>
      <c r="BB235" s="12">
        <f t="shared" si="551"/>
        <v>8.935606205141047E-3</v>
      </c>
      <c r="BC235" s="14">
        <f t="shared" si="552"/>
        <v>-3.9920635813651843E-2</v>
      </c>
      <c r="BD235" s="15">
        <f t="shared" si="553"/>
        <v>-3.8136645310760428E-2</v>
      </c>
      <c r="BE235" s="12">
        <f t="shared" si="554"/>
        <v>9.6054642553383141E-2</v>
      </c>
    </row>
    <row r="236" spans="3:57" x14ac:dyDescent="0.35">
      <c r="C236" s="19"/>
      <c r="D236" s="58" t="s">
        <v>12</v>
      </c>
      <c r="E236" s="30">
        <v>1.274211</v>
      </c>
      <c r="F236" s="26">
        <v>1.112311</v>
      </c>
      <c r="G236" s="26">
        <v>0.66147735000000007</v>
      </c>
      <c r="H236" s="12">
        <f t="shared" si="555"/>
        <v>0.59468741206371245</v>
      </c>
      <c r="I236" s="30">
        <v>1.312103</v>
      </c>
      <c r="J236" s="26">
        <v>1.0779265</v>
      </c>
      <c r="K236" s="26">
        <v>0.80109986</v>
      </c>
      <c r="L236" s="12">
        <f t="shared" si="556"/>
        <v>0.74318597789366903</v>
      </c>
      <c r="M236" s="7">
        <f t="shared" si="557"/>
        <v>1.361094</v>
      </c>
      <c r="N236" s="7">
        <f t="shared" ref="N236:O236" si="565">N247+N258</f>
        <v>3.0621965799999997</v>
      </c>
      <c r="O236" s="7">
        <f t="shared" si="565"/>
        <v>2.5706958999999996</v>
      </c>
      <c r="P236" s="12">
        <f t="shared" si="559"/>
        <v>0.83949407976936608</v>
      </c>
      <c r="Q236" s="9">
        <v>1.156644</v>
      </c>
      <c r="R236" s="7">
        <v>0.92916237000000002</v>
      </c>
      <c r="S236" s="7">
        <v>0.71240837000000001</v>
      </c>
      <c r="T236" s="12">
        <f t="shared" si="560"/>
        <v>0.76672107373440013</v>
      </c>
      <c r="U236" s="9">
        <v>0.98908299999999993</v>
      </c>
      <c r="V236" s="7">
        <v>0.89653899999999997</v>
      </c>
      <c r="W236" s="7">
        <v>0.74936424999999995</v>
      </c>
      <c r="X236" s="12">
        <f t="shared" si="561"/>
        <v>0.83584121828498259</v>
      </c>
      <c r="Y236" s="9">
        <v>0.95104999999999995</v>
      </c>
      <c r="Z236" s="7">
        <v>0.95062000000000002</v>
      </c>
      <c r="AA236" s="7">
        <v>0.78698738000000001</v>
      </c>
      <c r="AB236" s="12">
        <f t="shared" si="562"/>
        <v>0.82786747596305565</v>
      </c>
      <c r="AC236" s="9">
        <v>1.0424500000000001</v>
      </c>
      <c r="AD236" s="7">
        <v>1.0420499999999999</v>
      </c>
      <c r="AE236" s="7">
        <v>0.99875754999999999</v>
      </c>
      <c r="AF236" s="12">
        <f t="shared" si="563"/>
        <v>0.9584545367304832</v>
      </c>
      <c r="AG236" s="9">
        <v>1.24485</v>
      </c>
      <c r="AH236" s="7">
        <v>1.11905532</v>
      </c>
      <c r="AI236" s="7">
        <v>0.69901605999999994</v>
      </c>
      <c r="AJ236" s="15">
        <f t="shared" si="564"/>
        <v>0.62464835071781788</v>
      </c>
      <c r="AK236" s="92">
        <f t="shared" si="483"/>
        <v>-2.8878830396699067E-2</v>
      </c>
      <c r="AL236" s="36">
        <f t="shared" si="484"/>
        <v>3.1898742632266705E-2</v>
      </c>
      <c r="AM236" s="102">
        <f t="shared" si="485"/>
        <v>-0.17428852128372602</v>
      </c>
      <c r="AN236" s="92">
        <f t="shared" si="486"/>
        <v>-3.5993840249093745E-2</v>
      </c>
      <c r="AO236" s="36">
        <f t="shared" si="487"/>
        <v>-0.64798912419920474</v>
      </c>
      <c r="AP236" s="102">
        <f t="shared" si="488"/>
        <v>-0.68837237418863895</v>
      </c>
      <c r="AQ236" s="92">
        <f t="shared" si="541"/>
        <v>0.17676138898399163</v>
      </c>
      <c r="AR236" s="36">
        <f t="shared" si="542"/>
        <v>2.2956528146958854</v>
      </c>
      <c r="AS236" s="102">
        <f t="shared" si="490"/>
        <v>2.608458306013445</v>
      </c>
      <c r="AT236" s="92">
        <f t="shared" si="543"/>
        <v>0.16941045392550483</v>
      </c>
      <c r="AU236" s="87">
        <f t="shared" si="544"/>
        <v>3.6388121431415746E-2</v>
      </c>
      <c r="AV236" s="102">
        <f t="shared" si="545"/>
        <v>-4.9316310459165812E-2</v>
      </c>
      <c r="AW236" s="124">
        <f t="shared" si="546"/>
        <v>3.9990536775143248E-2</v>
      </c>
      <c r="AX236" s="15">
        <f t="shared" si="547"/>
        <v>-5.6890240053859634E-2</v>
      </c>
      <c r="AY236" s="12">
        <f t="shared" si="548"/>
        <v>-4.7806522640807862E-2</v>
      </c>
      <c r="AZ236" s="92">
        <f t="shared" si="549"/>
        <v>-8.7678066094297222E-2</v>
      </c>
      <c r="BA236" s="15">
        <f t="shared" si="550"/>
        <v>-8.7740511491770937E-2</v>
      </c>
      <c r="BB236" s="12">
        <f t="shared" si="551"/>
        <v>-0.21203361116018596</v>
      </c>
      <c r="BC236" s="14">
        <f t="shared" si="552"/>
        <v>-0.16258987026549376</v>
      </c>
      <c r="BD236" s="15">
        <f t="shared" si="553"/>
        <v>-6.8812791131719966E-2</v>
      </c>
      <c r="BE236" s="12">
        <f t="shared" si="554"/>
        <v>0.42880486894678799</v>
      </c>
    </row>
    <row r="237" spans="3:57" x14ac:dyDescent="0.35">
      <c r="C237" s="19"/>
      <c r="D237" s="58" t="s">
        <v>13</v>
      </c>
      <c r="E237" s="30">
        <v>5.0000000000000001E-4</v>
      </c>
      <c r="F237" s="26">
        <v>5.0000000000000001E-4</v>
      </c>
      <c r="G237" s="26">
        <v>0</v>
      </c>
      <c r="H237" s="12">
        <f t="shared" si="555"/>
        <v>0</v>
      </c>
      <c r="I237" s="30">
        <v>5.0000000000000001E-4</v>
      </c>
      <c r="J237" s="26">
        <v>5.0000000000000001E-4</v>
      </c>
      <c r="K237" s="26">
        <v>2.8172000000000001E-4</v>
      </c>
      <c r="L237" s="12">
        <f t="shared" si="556"/>
        <v>0.56344000000000005</v>
      </c>
      <c r="M237" s="7">
        <f t="shared" si="557"/>
        <v>5.0000000000000001E-4</v>
      </c>
      <c r="N237" s="7">
        <f t="shared" ref="N237:O237" si="566">N248+N259</f>
        <v>5.0000000000000001E-4</v>
      </c>
      <c r="O237" s="7">
        <f t="shared" si="566"/>
        <v>3.7460000000000004E-5</v>
      </c>
      <c r="P237" s="12">
        <f t="shared" si="559"/>
        <v>7.492E-2</v>
      </c>
      <c r="Q237" s="9">
        <v>5.0000000000000001E-4</v>
      </c>
      <c r="R237" s="7">
        <v>5.0000000000000001E-4</v>
      </c>
      <c r="S237" s="7">
        <v>0</v>
      </c>
      <c r="T237" s="12">
        <f t="shared" si="560"/>
        <v>0</v>
      </c>
      <c r="U237" s="9">
        <v>1E-3</v>
      </c>
      <c r="V237" s="7">
        <v>1E-3</v>
      </c>
      <c r="W237" s="7">
        <v>3.1300000000000002E-5</v>
      </c>
      <c r="X237" s="12">
        <f t="shared" si="561"/>
        <v>3.1300000000000001E-2</v>
      </c>
      <c r="Y237" s="9">
        <v>1E-3</v>
      </c>
      <c r="Z237" s="7">
        <v>1E-3</v>
      </c>
      <c r="AA237" s="7">
        <v>1.0550000000000001E-5</v>
      </c>
      <c r="AB237" s="12">
        <f t="shared" si="562"/>
        <v>1.055E-2</v>
      </c>
      <c r="AC237" s="9">
        <v>1E-3</v>
      </c>
      <c r="AD237" s="7">
        <v>1E-3</v>
      </c>
      <c r="AE237" s="7">
        <v>1E-3</v>
      </c>
      <c r="AF237" s="12">
        <f t="shared" si="563"/>
        <v>1</v>
      </c>
      <c r="AG237" s="9">
        <v>1E-3</v>
      </c>
      <c r="AH237" s="7">
        <v>1E-3</v>
      </c>
      <c r="AI237" s="7">
        <v>1.0499999999999999E-5</v>
      </c>
      <c r="AJ237" s="15">
        <f t="shared" si="564"/>
        <v>1.0499999999999999E-2</v>
      </c>
      <c r="AK237" s="92">
        <f t="shared" si="483"/>
        <v>0</v>
      </c>
      <c r="AL237" s="36">
        <f t="shared" si="484"/>
        <v>0</v>
      </c>
      <c r="AM237" s="211">
        <f t="shared" si="485"/>
        <v>-1</v>
      </c>
      <c r="AN237" s="92">
        <f t="shared" si="486"/>
        <v>0</v>
      </c>
      <c r="AO237" s="36">
        <f t="shared" si="487"/>
        <v>0</v>
      </c>
      <c r="AP237" s="102">
        <f t="shared" si="488"/>
        <v>6.5205552589428715</v>
      </c>
      <c r="AQ237" s="92">
        <f t="shared" si="541"/>
        <v>0</v>
      </c>
      <c r="AR237" s="36">
        <f t="shared" si="542"/>
        <v>0</v>
      </c>
      <c r="AS237" s="211">
        <v>0</v>
      </c>
      <c r="AT237" s="92">
        <f t="shared" si="543"/>
        <v>-0.5</v>
      </c>
      <c r="AU237" s="87">
        <f t="shared" si="544"/>
        <v>-0.5</v>
      </c>
      <c r="AV237" s="102">
        <f t="shared" si="545"/>
        <v>-1</v>
      </c>
      <c r="AW237" s="124">
        <f t="shared" si="546"/>
        <v>0</v>
      </c>
      <c r="AX237" s="15">
        <f t="shared" si="547"/>
        <v>0</v>
      </c>
      <c r="AY237" s="12">
        <f t="shared" si="548"/>
        <v>1.9668246445497632</v>
      </c>
      <c r="AZ237" s="92">
        <f t="shared" si="549"/>
        <v>0</v>
      </c>
      <c r="BA237" s="15">
        <f t="shared" si="550"/>
        <v>0</v>
      </c>
      <c r="BB237" s="12">
        <f t="shared" si="551"/>
        <v>-0.98944999999999994</v>
      </c>
      <c r="BC237" s="14">
        <f t="shared" si="552"/>
        <v>0</v>
      </c>
      <c r="BD237" s="15">
        <f t="shared" si="553"/>
        <v>0</v>
      </c>
      <c r="BE237" s="12">
        <f t="shared" si="554"/>
        <v>94.238095238095241</v>
      </c>
    </row>
    <row r="238" spans="3:57" x14ac:dyDescent="0.35">
      <c r="C238" s="19"/>
      <c r="D238" s="58" t="s">
        <v>14</v>
      </c>
      <c r="E238" s="30">
        <v>49.666620199999997</v>
      </c>
      <c r="F238" s="26">
        <v>48.835743480000005</v>
      </c>
      <c r="G238" s="26">
        <v>48.773413920000003</v>
      </c>
      <c r="H238" s="12">
        <f t="shared" si="555"/>
        <v>0.99872368974938353</v>
      </c>
      <c r="I238" s="30">
        <v>45.845413677499039</v>
      </c>
      <c r="J238" s="26">
        <v>45.835122312661305</v>
      </c>
      <c r="K238" s="26">
        <v>45.917302222317666</v>
      </c>
      <c r="L238" s="12">
        <f t="shared" si="556"/>
        <v>1.0017929462279118</v>
      </c>
      <c r="M238" s="7">
        <f>M249+M260+M268</f>
        <v>42.6579555</v>
      </c>
      <c r="N238" s="7">
        <f t="shared" ref="N238:O238" si="567">N249+N260+N268</f>
        <v>54.209876731588423</v>
      </c>
      <c r="O238" s="7">
        <f t="shared" si="567"/>
        <v>49.795119579999991</v>
      </c>
      <c r="P238" s="12">
        <f t="shared" si="559"/>
        <v>0.9185617563115408</v>
      </c>
      <c r="Q238" s="9">
        <v>41.035751173685199</v>
      </c>
      <c r="R238" s="7">
        <v>42.925714723685203</v>
      </c>
      <c r="S238" s="7">
        <v>42.649294863685199</v>
      </c>
      <c r="T238" s="12">
        <f t="shared" si="560"/>
        <v>0.99356050652203853</v>
      </c>
      <c r="U238" s="9">
        <v>41.398902186502418</v>
      </c>
      <c r="V238" s="7">
        <v>58.942437056502428</v>
      </c>
      <c r="W238" s="7">
        <v>58.423228326502418</v>
      </c>
      <c r="X238" s="12">
        <f t="shared" si="561"/>
        <v>0.99119125784530604</v>
      </c>
      <c r="Y238" s="9">
        <v>28.709719666666668</v>
      </c>
      <c r="Z238" s="7">
        <v>27.776135426666666</v>
      </c>
      <c r="AA238" s="7">
        <v>27.699924146666667</v>
      </c>
      <c r="AB238" s="12">
        <f t="shared" si="562"/>
        <v>0.99725623169568678</v>
      </c>
      <c r="AC238" s="9">
        <v>28.101483333333331</v>
      </c>
      <c r="AD238" s="7">
        <v>28.236235999999998</v>
      </c>
      <c r="AE238" s="7">
        <v>28.236156319999999</v>
      </c>
      <c r="AF238" s="12">
        <f t="shared" si="563"/>
        <v>0.99999717809413413</v>
      </c>
      <c r="AG238" s="9">
        <v>27.732518266666666</v>
      </c>
      <c r="AH238" s="7">
        <v>27.732518266666666</v>
      </c>
      <c r="AI238" s="7">
        <v>27.643496716666668</v>
      </c>
      <c r="AJ238" s="15">
        <f t="shared" si="564"/>
        <v>0.99678999400112178</v>
      </c>
      <c r="AK238" s="92">
        <f t="shared" si="483"/>
        <v>8.3349810067836927E-2</v>
      </c>
      <c r="AL238" s="36">
        <f t="shared" si="484"/>
        <v>6.5465542927324552E-2</v>
      </c>
      <c r="AM238" s="102">
        <f t="shared" si="485"/>
        <v>6.2201208682816547E-2</v>
      </c>
      <c r="AN238" s="92">
        <f t="shared" si="486"/>
        <v>7.4721306732551659E-2</v>
      </c>
      <c r="AO238" s="36">
        <f t="shared" si="487"/>
        <v>-0.15448761229237584</v>
      </c>
      <c r="AP238" s="102">
        <f t="shared" si="488"/>
        <v>-7.7875450252755982E-2</v>
      </c>
      <c r="AQ238" s="92">
        <f t="shared" si="541"/>
        <v>3.9531488517141222E-2</v>
      </c>
      <c r="AR238" s="36">
        <f t="shared" si="542"/>
        <v>0.2628765084178537</v>
      </c>
      <c r="AS238" s="102">
        <f t="shared" si="490"/>
        <v>0.16754848442756509</v>
      </c>
      <c r="AT238" s="92">
        <f t="shared" si="543"/>
        <v>-8.7719962036969246E-3</v>
      </c>
      <c r="AU238" s="87">
        <f t="shared" si="544"/>
        <v>-0.27173498641502619</v>
      </c>
      <c r="AV238" s="102">
        <f t="shared" si="545"/>
        <v>-0.26999421145752944</v>
      </c>
      <c r="AW238" s="124">
        <f t="shared" si="546"/>
        <v>0.4419821115344601</v>
      </c>
      <c r="AX238" s="15">
        <f t="shared" si="547"/>
        <v>1.1220531996655785</v>
      </c>
      <c r="AY238" s="12">
        <f t="shared" si="548"/>
        <v>1.1091475925046137</v>
      </c>
      <c r="AZ238" s="92">
        <f t="shared" si="549"/>
        <v>2.1644278564180337E-2</v>
      </c>
      <c r="BA238" s="15">
        <f t="shared" si="550"/>
        <v>-1.6294685075352526E-2</v>
      </c>
      <c r="BB238" s="12">
        <f t="shared" si="551"/>
        <v>-1.8990976224108527E-2</v>
      </c>
      <c r="BC238" s="14">
        <f t="shared" si="552"/>
        <v>1.3304419855377687E-2</v>
      </c>
      <c r="BD238" s="15">
        <f t="shared" si="553"/>
        <v>1.8163432851274079E-2</v>
      </c>
      <c r="BE238" s="12">
        <f t="shared" si="554"/>
        <v>2.1439386247254603E-2</v>
      </c>
    </row>
    <row r="239" spans="3:57" x14ac:dyDescent="0.35">
      <c r="C239" s="19"/>
      <c r="D239" s="58" t="s">
        <v>15</v>
      </c>
      <c r="E239" s="30">
        <v>1.5874440000000001</v>
      </c>
      <c r="F239" s="26">
        <v>1.28588605</v>
      </c>
      <c r="G239" s="26">
        <v>1.2149304599999999</v>
      </c>
      <c r="H239" s="12">
        <f t="shared" si="555"/>
        <v>0.94481969067165783</v>
      </c>
      <c r="I239" s="30">
        <v>1.8302070000000001</v>
      </c>
      <c r="J239" s="26">
        <v>1.11070132</v>
      </c>
      <c r="K239" s="26">
        <v>0.81128609000000007</v>
      </c>
      <c r="L239" s="12">
        <f t="shared" si="556"/>
        <v>0.73042687119521932</v>
      </c>
      <c r="M239" s="7">
        <f>M250+M261</f>
        <v>1.844938</v>
      </c>
      <c r="N239" s="7">
        <f t="shared" ref="N239:O239" si="568">N250+N261</f>
        <v>1.3224380099999999</v>
      </c>
      <c r="O239" s="7">
        <f t="shared" si="568"/>
        <v>1.03456813</v>
      </c>
      <c r="P239" s="12">
        <f t="shared" si="559"/>
        <v>0.7823188097867817</v>
      </c>
      <c r="Q239" s="9">
        <v>1.1906140000000001</v>
      </c>
      <c r="R239" s="7">
        <v>0.91654635000000007</v>
      </c>
      <c r="S239" s="7">
        <v>0.48887957000000004</v>
      </c>
      <c r="T239" s="12">
        <f t="shared" si="560"/>
        <v>0.53339317755179538</v>
      </c>
      <c r="U239" s="9">
        <v>0.72266900000000001</v>
      </c>
      <c r="V239" s="7">
        <v>0.51151599999999997</v>
      </c>
      <c r="W239" s="7">
        <v>0.21181480999999999</v>
      </c>
      <c r="X239" s="12">
        <f t="shared" si="561"/>
        <v>0.41409224735883138</v>
      </c>
      <c r="Y239" s="9">
        <v>1.2010000000000001</v>
      </c>
      <c r="Z239" s="7">
        <v>1.1353610000000001</v>
      </c>
      <c r="AA239" s="7">
        <v>0.36996678</v>
      </c>
      <c r="AB239" s="12">
        <f t="shared" si="562"/>
        <v>0.32585827767555869</v>
      </c>
      <c r="AC239" s="9">
        <v>0.85145124999999999</v>
      </c>
      <c r="AD239" s="7">
        <v>0.82645124999999997</v>
      </c>
      <c r="AE239" s="7">
        <v>0.75511600000000012</v>
      </c>
      <c r="AF239" s="12">
        <f t="shared" si="563"/>
        <v>0.91368486646974056</v>
      </c>
      <c r="AG239" s="9">
        <v>0.85949999999999993</v>
      </c>
      <c r="AH239" s="7">
        <v>0.78449999999999998</v>
      </c>
      <c r="AI239" s="7">
        <v>0.64223712000000011</v>
      </c>
      <c r="AJ239" s="15">
        <f t="shared" si="564"/>
        <v>0.81865789674952216</v>
      </c>
      <c r="AK239" s="92">
        <f t="shared" si="483"/>
        <v>-0.13264237323974831</v>
      </c>
      <c r="AL239" s="36">
        <f t="shared" si="484"/>
        <v>0.15772442766161474</v>
      </c>
      <c r="AM239" s="102">
        <f t="shared" si="485"/>
        <v>0.49753641160049944</v>
      </c>
      <c r="AN239" s="92">
        <f t="shared" si="486"/>
        <v>-7.9845501583250111E-3</v>
      </c>
      <c r="AO239" s="36">
        <f t="shared" si="487"/>
        <v>-0.16011086220971518</v>
      </c>
      <c r="AP239" s="102">
        <f t="shared" si="488"/>
        <v>-0.21582149452061697</v>
      </c>
      <c r="AQ239" s="92">
        <f t="shared" si="541"/>
        <v>0.54956854194558424</v>
      </c>
      <c r="AR239" s="36">
        <f t="shared" si="542"/>
        <v>0.44284902776602608</v>
      </c>
      <c r="AS239" s="102">
        <f t="shared" si="490"/>
        <v>1.116202421794799</v>
      </c>
      <c r="AT239" s="92">
        <f t="shared" si="543"/>
        <v>0.64752327829199818</v>
      </c>
      <c r="AU239" s="87">
        <f t="shared" si="544"/>
        <v>0.79182342292323238</v>
      </c>
      <c r="AV239" s="102">
        <f t="shared" si="545"/>
        <v>1.3080518779588644</v>
      </c>
      <c r="AW239" s="124">
        <f t="shared" si="546"/>
        <v>-0.39827726894254789</v>
      </c>
      <c r="AX239" s="15">
        <f t="shared" si="547"/>
        <v>-0.54946840696483323</v>
      </c>
      <c r="AY239" s="12">
        <f t="shared" si="548"/>
        <v>-0.42747613718183025</v>
      </c>
      <c r="AZ239" s="92">
        <f t="shared" si="549"/>
        <v>0.41053289897689393</v>
      </c>
      <c r="BA239" s="15">
        <f t="shared" si="550"/>
        <v>0.37377855015646733</v>
      </c>
      <c r="BB239" s="12">
        <f t="shared" si="551"/>
        <v>-0.51005305145169755</v>
      </c>
      <c r="BC239" s="14">
        <f t="shared" si="552"/>
        <v>-9.3644560791156933E-3</v>
      </c>
      <c r="BD239" s="15">
        <f t="shared" si="553"/>
        <v>5.3475143403441679E-2</v>
      </c>
      <c r="BE239" s="12">
        <f t="shared" si="554"/>
        <v>0.17575888481811827</v>
      </c>
    </row>
    <row r="240" spans="3:57" x14ac:dyDescent="0.35">
      <c r="C240" s="19"/>
      <c r="D240" s="58" t="s">
        <v>16</v>
      </c>
      <c r="E240" s="30">
        <v>32.034421999999999</v>
      </c>
      <c r="F240" s="26">
        <v>29.023523829999998</v>
      </c>
      <c r="G240" s="26">
        <v>26.061689010000002</v>
      </c>
      <c r="H240" s="12">
        <f t="shared" si="555"/>
        <v>0.89795054393296958</v>
      </c>
      <c r="I240" s="30">
        <v>26.232726</v>
      </c>
      <c r="J240" s="26">
        <v>23.496897619999999</v>
      </c>
      <c r="K240" s="26">
        <v>22.121743160000001</v>
      </c>
      <c r="L240" s="12">
        <f t="shared" si="556"/>
        <v>0.94147506269808579</v>
      </c>
      <c r="M240" s="7">
        <f>M251+M262</f>
        <v>21.648248000000002</v>
      </c>
      <c r="N240" s="7">
        <f t="shared" ref="N240:O240" si="569">N251+N262</f>
        <v>21.093719929999999</v>
      </c>
      <c r="O240" s="7">
        <f t="shared" si="569"/>
        <v>19.891972330000002</v>
      </c>
      <c r="P240" s="12">
        <f t="shared" si="559"/>
        <v>0.94302818071027661</v>
      </c>
      <c r="Q240" s="9">
        <v>26.608248</v>
      </c>
      <c r="R240" s="7">
        <v>30.736537499999997</v>
      </c>
      <c r="S240" s="7">
        <v>25.98169051</v>
      </c>
      <c r="T240" s="12">
        <f t="shared" si="560"/>
        <v>0.84530310253716778</v>
      </c>
      <c r="U240" s="9">
        <v>18.516790999999998</v>
      </c>
      <c r="V240" s="7">
        <v>17.602498000000001</v>
      </c>
      <c r="W240" s="7">
        <v>16.10089168</v>
      </c>
      <c r="X240" s="12">
        <f t="shared" si="561"/>
        <v>0.91469356678807745</v>
      </c>
      <c r="Y240" s="9">
        <v>19.194715000000002</v>
      </c>
      <c r="Z240" s="7">
        <v>14.873897999999999</v>
      </c>
      <c r="AA240" s="7">
        <v>14.08513424</v>
      </c>
      <c r="AB240" s="12">
        <f t="shared" si="562"/>
        <v>0.94696993619292003</v>
      </c>
      <c r="AC240" s="9">
        <v>20.311537000000001</v>
      </c>
      <c r="AD240" s="7">
        <v>19.113804500000001</v>
      </c>
      <c r="AE240" s="7">
        <v>17.326469225</v>
      </c>
      <c r="AF240" s="12">
        <f t="shared" si="563"/>
        <v>0.90648982127027611</v>
      </c>
      <c r="AG240" s="9">
        <v>14.275810999999999</v>
      </c>
      <c r="AH240" s="7">
        <v>12.759321460000001</v>
      </c>
      <c r="AI240" s="7">
        <v>11.411414840000001</v>
      </c>
      <c r="AJ240" s="15">
        <f t="shared" si="564"/>
        <v>0.89435906727284542</v>
      </c>
      <c r="AK240" s="92">
        <f t="shared" si="483"/>
        <v>0.22116252805751105</v>
      </c>
      <c r="AL240" s="36">
        <f t="shared" si="484"/>
        <v>0.23520663448334844</v>
      </c>
      <c r="AM240" s="102">
        <f t="shared" si="485"/>
        <v>0.17810286565138841</v>
      </c>
      <c r="AN240" s="92">
        <f t="shared" si="486"/>
        <v>0.21177131747566807</v>
      </c>
      <c r="AO240" s="36">
        <f t="shared" si="487"/>
        <v>0.11392858623206342</v>
      </c>
      <c r="AP240" s="102">
        <f t="shared" si="488"/>
        <v>0.1120940042047605</v>
      </c>
      <c r="AQ240" s="92">
        <f t="shared" si="541"/>
        <v>-0.18640836480477774</v>
      </c>
      <c r="AR240" s="36">
        <f t="shared" si="542"/>
        <v>-0.3137249135495499</v>
      </c>
      <c r="AS240" s="102">
        <f t="shared" si="490"/>
        <v>-0.23438498652180267</v>
      </c>
      <c r="AT240" s="92">
        <f t="shared" si="543"/>
        <v>0.43697944206423256</v>
      </c>
      <c r="AU240" s="87">
        <f t="shared" si="544"/>
        <v>0.7461463424111735</v>
      </c>
      <c r="AV240" s="102">
        <f t="shared" si="545"/>
        <v>0.61368022506937325</v>
      </c>
      <c r="AW240" s="124">
        <f t="shared" si="546"/>
        <v>-3.5318263386562618E-2</v>
      </c>
      <c r="AX240" s="15">
        <f t="shared" si="547"/>
        <v>0.18344888475099144</v>
      </c>
      <c r="AY240" s="12">
        <f t="shared" si="548"/>
        <v>0.14311240529575525</v>
      </c>
      <c r="AZ240" s="92">
        <f t="shared" si="549"/>
        <v>-5.4984612932049357E-2</v>
      </c>
      <c r="BA240" s="15">
        <f t="shared" si="550"/>
        <v>-0.22182431027794605</v>
      </c>
      <c r="BB240" s="12">
        <f t="shared" si="551"/>
        <v>-0.18707417783209665</v>
      </c>
      <c r="BC240" s="14">
        <f t="shared" si="552"/>
        <v>0.42279391342460354</v>
      </c>
      <c r="BD240" s="15">
        <f t="shared" si="553"/>
        <v>0.49802672186926777</v>
      </c>
      <c r="BE240" s="12">
        <f t="shared" si="554"/>
        <v>0.51834539957886583</v>
      </c>
    </row>
    <row r="241" spans="1:57" x14ac:dyDescent="0.35">
      <c r="C241" s="19"/>
      <c r="D241" s="59" t="s">
        <v>17</v>
      </c>
      <c r="E241" s="46">
        <f>SUM(E235:E240)</f>
        <v>92.65058719999999</v>
      </c>
      <c r="F241" s="44">
        <f>SUM(F235:F240)</f>
        <v>87.612029440000001</v>
      </c>
      <c r="G241" s="44">
        <f>SUM(G235:G240)</f>
        <v>83.821769670000009</v>
      </c>
      <c r="H241" s="45">
        <f t="shared" si="555"/>
        <v>0.95673813522838547</v>
      </c>
      <c r="I241" s="46">
        <f>SUM(I235:I240)</f>
        <v>82.739317677499031</v>
      </c>
      <c r="J241" s="44">
        <f>SUM(J235:J240)</f>
        <v>78.294565752661299</v>
      </c>
      <c r="K241" s="44">
        <f>SUM(K235:K240)</f>
        <v>76.238338212317672</v>
      </c>
      <c r="L241" s="45">
        <f t="shared" si="556"/>
        <v>0.9737372891646221</v>
      </c>
      <c r="M241" s="44">
        <f>SUM(M235:M240)</f>
        <v>71.4480255</v>
      </c>
      <c r="N241" s="44">
        <f>SUM(N235:N240)</f>
        <v>83.589160671588417</v>
      </c>
      <c r="O241" s="44">
        <f>SUM(O235:O240)</f>
        <v>76.93618373999999</v>
      </c>
      <c r="P241" s="45">
        <f t="shared" si="559"/>
        <v>0.92040861664196916</v>
      </c>
      <c r="Q241" s="46">
        <f>SUM(Q235:Q240)</f>
        <v>71.3811161736852</v>
      </c>
      <c r="R241" s="44">
        <f>SUM(R235:R240)</f>
        <v>76.897819943685192</v>
      </c>
      <c r="S241" s="44">
        <f>SUM(S235:S240)</f>
        <v>71.0907296336852</v>
      </c>
      <c r="T241" s="45">
        <f t="shared" si="560"/>
        <v>0.92448303067300586</v>
      </c>
      <c r="U241" s="46">
        <f>SUM(U235:U240)</f>
        <v>63.036870186502419</v>
      </c>
      <c r="V241" s="44">
        <f>SUM(V235:V240)</f>
        <v>79.36246505650243</v>
      </c>
      <c r="W241" s="44">
        <f>SUM(W235:W240)</f>
        <v>76.744269836502411</v>
      </c>
      <c r="X241" s="45">
        <f t="shared" si="561"/>
        <v>0.96700965351648305</v>
      </c>
      <c r="Y241" s="46">
        <f>SUM(Y235:Y240)</f>
        <v>51.325192666666666</v>
      </c>
      <c r="Z241" s="44">
        <f>SUM(Z235:Z240)</f>
        <v>46.081006426666661</v>
      </c>
      <c r="AA241" s="44">
        <f>SUM(AA235:AA240)</f>
        <v>44.230252176666667</v>
      </c>
      <c r="AB241" s="45">
        <f t="shared" si="562"/>
        <v>0.95983693947862692</v>
      </c>
      <c r="AC241" s="46">
        <f>SUM(AC235:AC240)</f>
        <v>51.587798583333331</v>
      </c>
      <c r="AD241" s="44">
        <f>SUM(AD235:AD240)</f>
        <v>50.502422190000004</v>
      </c>
      <c r="AE241" s="44">
        <f>SUM(AE235:AE240)</f>
        <v>48.594319014999996</v>
      </c>
      <c r="AF241" s="45">
        <f t="shared" si="563"/>
        <v>0.9622175909143259</v>
      </c>
      <c r="AG241" s="46">
        <f>SUM(AG235:AG240)</f>
        <v>45.446774266666665</v>
      </c>
      <c r="AH241" s="44">
        <f>SUM(AH235:AH240)</f>
        <v>43.730140046666669</v>
      </c>
      <c r="AI241" s="44">
        <f>SUM(AI235:AI240)</f>
        <v>41.561098836666666</v>
      </c>
      <c r="AJ241" s="47">
        <f t="shared" si="564"/>
        <v>0.95039939941456153</v>
      </c>
      <c r="AK241" s="90">
        <f t="shared" si="483"/>
        <v>0.119789113576366</v>
      </c>
      <c r="AL241" s="98">
        <f t="shared" si="484"/>
        <v>0.11900524126761625</v>
      </c>
      <c r="AM241" s="82">
        <f t="shared" si="485"/>
        <v>9.9470051886008951E-2</v>
      </c>
      <c r="AN241" s="90">
        <f t="shared" si="486"/>
        <v>0.15803504853327305</v>
      </c>
      <c r="AO241" s="98">
        <f t="shared" si="487"/>
        <v>-6.3340687672758592E-2</v>
      </c>
      <c r="AP241" s="82">
        <f t="shared" si="488"/>
        <v>-9.0704463590322408E-3</v>
      </c>
      <c r="AQ241" s="90">
        <f t="shared" si="541"/>
        <v>9.3735332117804882E-4</v>
      </c>
      <c r="AR241" s="98">
        <f t="shared" si="542"/>
        <v>8.7016000360003884E-2</v>
      </c>
      <c r="AS241" s="82">
        <f t="shared" si="490"/>
        <v>8.2225265325523059E-2</v>
      </c>
      <c r="AT241" s="90">
        <f t="shared" si="543"/>
        <v>0.13237088012928452</v>
      </c>
      <c r="AU241" s="98">
        <f t="shared" si="544"/>
        <v>-3.1055551400306469E-2</v>
      </c>
      <c r="AV241" s="82">
        <f t="shared" si="545"/>
        <v>-7.3667261606132045E-2</v>
      </c>
      <c r="AW241" s="216">
        <f t="shared" si="546"/>
        <v>0.22818574877833717</v>
      </c>
      <c r="AX241" s="47">
        <f t="shared" si="547"/>
        <v>0.7222381022167973</v>
      </c>
      <c r="AY241" s="45">
        <f t="shared" si="548"/>
        <v>0.73510812305493178</v>
      </c>
      <c r="AZ241" s="90">
        <f t="shared" si="549"/>
        <v>-5.0904656503700102E-3</v>
      </c>
      <c r="BA241" s="47">
        <f t="shared" si="550"/>
        <v>-8.7548588198386026E-2</v>
      </c>
      <c r="BB241" s="45">
        <f t="shared" si="551"/>
        <v>-8.9806111635935007E-2</v>
      </c>
      <c r="BC241" s="107">
        <f t="shared" si="552"/>
        <v>0.13512563687431725</v>
      </c>
      <c r="BD241" s="47">
        <f t="shared" si="553"/>
        <v>0.15486532025980906</v>
      </c>
      <c r="BE241" s="45">
        <f t="shared" si="554"/>
        <v>0.16922604009998829</v>
      </c>
    </row>
    <row r="242" spans="1:57" x14ac:dyDescent="0.35">
      <c r="C242" s="20"/>
      <c r="D242" s="58" t="s">
        <v>18</v>
      </c>
      <c r="E242" s="262">
        <v>3.0000000000000001E-3</v>
      </c>
      <c r="F242" s="26">
        <v>3.0000000000000001E-3</v>
      </c>
      <c r="G242" s="26">
        <v>0</v>
      </c>
      <c r="H242" s="12">
        <f t="shared" si="555"/>
        <v>0</v>
      </c>
      <c r="I242" s="262">
        <v>3.0000000000000001E-3</v>
      </c>
      <c r="J242" s="26">
        <v>3.0000000000000001E-3</v>
      </c>
      <c r="K242" s="26">
        <v>3.0000000000000001E-3</v>
      </c>
      <c r="L242" s="12">
        <f t="shared" si="556"/>
        <v>1</v>
      </c>
      <c r="M242" s="174">
        <v>3.0000000000000001E-3</v>
      </c>
      <c r="N242" s="174">
        <v>3.0000000000000001E-3</v>
      </c>
      <c r="O242" s="174">
        <v>0</v>
      </c>
      <c r="P242" s="12">
        <f t="shared" si="559"/>
        <v>0</v>
      </c>
      <c r="Q242" s="9">
        <f>Q253+Q264</f>
        <v>3.0000000000000001E-3</v>
      </c>
      <c r="R242" s="7">
        <f>R253+R264</f>
        <v>3.0000000000000001E-3</v>
      </c>
      <c r="S242" s="7">
        <f>S253+S264</f>
        <v>0</v>
      </c>
      <c r="T242" s="12">
        <f t="shared" si="560"/>
        <v>0</v>
      </c>
      <c r="U242" s="9">
        <v>15.003</v>
      </c>
      <c r="V242" s="7">
        <v>15.003</v>
      </c>
      <c r="W242" s="7">
        <v>14.999964779999999</v>
      </c>
      <c r="X242" s="12">
        <f t="shared" si="561"/>
        <v>0.99979769246150763</v>
      </c>
      <c r="Y242" s="9">
        <v>0.01</v>
      </c>
      <c r="Z242" s="7">
        <v>0.01</v>
      </c>
      <c r="AA242" s="7">
        <v>0</v>
      </c>
      <c r="AB242" s="17">
        <v>0</v>
      </c>
      <c r="AC242" s="9">
        <v>0</v>
      </c>
      <c r="AD242" s="7">
        <v>0</v>
      </c>
      <c r="AE242" s="7">
        <v>0</v>
      </c>
      <c r="AF242" s="22">
        <v>0</v>
      </c>
      <c r="AG242" s="9">
        <v>10</v>
      </c>
      <c r="AH242" s="7">
        <v>10</v>
      </c>
      <c r="AI242" s="7">
        <v>7.9997341200000003</v>
      </c>
      <c r="AJ242" s="15">
        <f>AI242/AH242</f>
        <v>0.79997341200000005</v>
      </c>
      <c r="AK242" s="92">
        <f t="shared" si="483"/>
        <v>0</v>
      </c>
      <c r="AL242" s="87">
        <f t="shared" si="484"/>
        <v>0</v>
      </c>
      <c r="AM242" s="102">
        <f t="shared" si="485"/>
        <v>-1</v>
      </c>
      <c r="AN242" s="92">
        <f t="shared" si="486"/>
        <v>0</v>
      </c>
      <c r="AO242" s="87">
        <f t="shared" si="487"/>
        <v>0</v>
      </c>
      <c r="AP242" s="211">
        <v>0</v>
      </c>
      <c r="AQ242" s="92">
        <f t="shared" si="541"/>
        <v>0</v>
      </c>
      <c r="AR242" s="87">
        <f t="shared" si="542"/>
        <v>0</v>
      </c>
      <c r="AS242" s="211">
        <v>0</v>
      </c>
      <c r="AT242" s="92">
        <f t="shared" si="543"/>
        <v>-0.99980003999200162</v>
      </c>
      <c r="AU242" s="87">
        <f t="shared" si="544"/>
        <v>-0.99980003999200162</v>
      </c>
      <c r="AV242" s="102">
        <f t="shared" si="545"/>
        <v>-1</v>
      </c>
      <c r="AW242" s="124">
        <f>(U242-Y242)/Y242</f>
        <v>1499.3</v>
      </c>
      <c r="AX242" s="87">
        <f>(V242-Z242)/Z242</f>
        <v>1499.3</v>
      </c>
      <c r="AY242" s="12">
        <v>1</v>
      </c>
      <c r="AZ242" s="124">
        <v>1</v>
      </c>
      <c r="BA242" s="87">
        <v>1</v>
      </c>
      <c r="BB242" s="17">
        <v>0</v>
      </c>
      <c r="BC242" s="114">
        <f t="shared" si="552"/>
        <v>-1</v>
      </c>
      <c r="BD242" s="15">
        <f t="shared" si="553"/>
        <v>-1</v>
      </c>
      <c r="BE242" s="12">
        <f t="shared" si="554"/>
        <v>-1</v>
      </c>
    </row>
    <row r="243" spans="1:57" x14ac:dyDescent="0.35">
      <c r="C243" s="19"/>
      <c r="D243" s="58" t="s">
        <v>19</v>
      </c>
      <c r="E243" s="182">
        <v>0</v>
      </c>
      <c r="F243" s="163">
        <v>0</v>
      </c>
      <c r="G243" s="163">
        <v>0</v>
      </c>
      <c r="H243" s="22">
        <v>0</v>
      </c>
      <c r="I243" s="182">
        <v>0</v>
      </c>
      <c r="J243" s="163">
        <v>0</v>
      </c>
      <c r="K243" s="163">
        <v>0</v>
      </c>
      <c r="L243" s="22">
        <v>0</v>
      </c>
      <c r="M243" s="174">
        <v>0</v>
      </c>
      <c r="N243" s="174">
        <v>0</v>
      </c>
      <c r="O243" s="174">
        <v>0</v>
      </c>
      <c r="P243" s="22">
        <v>0</v>
      </c>
      <c r="Q243" s="9">
        <v>0</v>
      </c>
      <c r="R243" s="7">
        <v>0</v>
      </c>
      <c r="S243" s="7">
        <v>0</v>
      </c>
      <c r="T243" s="22">
        <v>0</v>
      </c>
      <c r="U243" s="9">
        <v>0</v>
      </c>
      <c r="V243" s="7">
        <v>0</v>
      </c>
      <c r="W243" s="7">
        <v>0</v>
      </c>
      <c r="X243" s="22">
        <v>0</v>
      </c>
      <c r="Y243" s="9">
        <v>0</v>
      </c>
      <c r="Z243" s="7">
        <v>0</v>
      </c>
      <c r="AA243" s="7">
        <v>0</v>
      </c>
      <c r="AB243" s="22">
        <v>0</v>
      </c>
      <c r="AC243" s="9">
        <v>0</v>
      </c>
      <c r="AD243" s="7">
        <v>0</v>
      </c>
      <c r="AE243" s="7">
        <v>0</v>
      </c>
      <c r="AF243" s="22">
        <v>0</v>
      </c>
      <c r="AG243" s="9">
        <v>0</v>
      </c>
      <c r="AH243" s="7">
        <v>0</v>
      </c>
      <c r="AI243" s="7">
        <v>0</v>
      </c>
      <c r="AJ243" s="18">
        <v>0</v>
      </c>
      <c r="AK243" s="150">
        <v>0</v>
      </c>
      <c r="AL243" s="16">
        <v>0</v>
      </c>
      <c r="AM243" s="211">
        <v>0</v>
      </c>
      <c r="AN243" s="150">
        <v>0</v>
      </c>
      <c r="AO243" s="16">
        <v>0</v>
      </c>
      <c r="AP243" s="211">
        <v>0</v>
      </c>
      <c r="AQ243" s="150">
        <v>0</v>
      </c>
      <c r="AR243" s="16">
        <v>0</v>
      </c>
      <c r="AS243" s="211">
        <v>0</v>
      </c>
      <c r="AT243" s="150">
        <v>0</v>
      </c>
      <c r="AU243" s="16">
        <v>0</v>
      </c>
      <c r="AV243" s="211">
        <v>0</v>
      </c>
      <c r="AW243" s="150">
        <v>0</v>
      </c>
      <c r="AX243" s="16">
        <v>0</v>
      </c>
      <c r="AY243" s="17">
        <v>0</v>
      </c>
      <c r="AZ243" s="9">
        <v>0</v>
      </c>
      <c r="BA243" s="16">
        <v>0</v>
      </c>
      <c r="BB243" s="17">
        <v>0</v>
      </c>
      <c r="BC243" s="203">
        <v>0</v>
      </c>
      <c r="BD243" s="16">
        <v>0</v>
      </c>
      <c r="BE243" s="17">
        <v>0</v>
      </c>
    </row>
    <row r="244" spans="1:57" x14ac:dyDescent="0.35">
      <c r="C244" s="19"/>
      <c r="D244" s="59" t="s">
        <v>20</v>
      </c>
      <c r="E244" s="46">
        <f>SUM(E242:E243)</f>
        <v>3.0000000000000001E-3</v>
      </c>
      <c r="F244" s="44">
        <f>SUM(F242:F243)</f>
        <v>3.0000000000000001E-3</v>
      </c>
      <c r="G244" s="44">
        <f>SUM(G242:G243)</f>
        <v>0</v>
      </c>
      <c r="H244" s="45">
        <f t="shared" si="555"/>
        <v>0</v>
      </c>
      <c r="I244" s="46">
        <f>SUM(I242:I243)</f>
        <v>3.0000000000000001E-3</v>
      </c>
      <c r="J244" s="44">
        <f>SUM(J242:J243)</f>
        <v>3.0000000000000001E-3</v>
      </c>
      <c r="K244" s="44">
        <f>SUM(K242:K243)</f>
        <v>3.0000000000000001E-3</v>
      </c>
      <c r="L244" s="45">
        <f t="shared" ref="L244" si="570">K244/J244</f>
        <v>1</v>
      </c>
      <c r="M244" s="44">
        <f>SUM(M242:M243)</f>
        <v>3.0000000000000001E-3</v>
      </c>
      <c r="N244" s="44">
        <f>SUM(N242:N243)</f>
        <v>3.0000000000000001E-3</v>
      </c>
      <c r="O244" s="44">
        <f>SUM(O242:O243)</f>
        <v>0</v>
      </c>
      <c r="P244" s="45">
        <v>0</v>
      </c>
      <c r="Q244" s="46">
        <f>SUM(Q242:Q243)</f>
        <v>3.0000000000000001E-3</v>
      </c>
      <c r="R244" s="44">
        <f>SUM(R242:R243)</f>
        <v>3.0000000000000001E-3</v>
      </c>
      <c r="S244" s="44">
        <f>SUM(S242:S243)</f>
        <v>0</v>
      </c>
      <c r="T244" s="45">
        <v>0</v>
      </c>
      <c r="U244" s="46">
        <f>SUM(U242:U243)</f>
        <v>15.003</v>
      </c>
      <c r="V244" s="44">
        <f>SUM(V242:V243)</f>
        <v>15.003</v>
      </c>
      <c r="W244" s="44">
        <f>SUM(W242:W243)</f>
        <v>14.999964779999999</v>
      </c>
      <c r="X244" s="45">
        <f>W244/V244</f>
        <v>0.99979769246150763</v>
      </c>
      <c r="Y244" s="46">
        <f>SUM(Y242:Y243)</f>
        <v>0.01</v>
      </c>
      <c r="Z244" s="44">
        <f>SUM(Z242:Z243)</f>
        <v>0.01</v>
      </c>
      <c r="AA244" s="44">
        <f>SUM(AA242:AA243)</f>
        <v>0</v>
      </c>
      <c r="AB244" s="45">
        <f>AA244/Z244</f>
        <v>0</v>
      </c>
      <c r="AC244" s="46">
        <v>0</v>
      </c>
      <c r="AD244" s="44">
        <v>0</v>
      </c>
      <c r="AE244" s="44">
        <v>0</v>
      </c>
      <c r="AF244" s="51">
        <v>0</v>
      </c>
      <c r="AG244" s="46">
        <f>SUM(AG242:AG243)</f>
        <v>10</v>
      </c>
      <c r="AH244" s="44">
        <f>SUM(AH242:AH243)</f>
        <v>10</v>
      </c>
      <c r="AI244" s="44">
        <f>SUM(AI242:AI243)</f>
        <v>7.9997341200000003</v>
      </c>
      <c r="AJ244" s="47">
        <f>AI244/AH244</f>
        <v>0.79997341200000005</v>
      </c>
      <c r="AK244" s="90">
        <f t="shared" si="483"/>
        <v>0</v>
      </c>
      <c r="AL244" s="98">
        <f t="shared" si="484"/>
        <v>0</v>
      </c>
      <c r="AM244" s="51">
        <f t="shared" si="485"/>
        <v>-1</v>
      </c>
      <c r="AN244" s="90">
        <f t="shared" si="486"/>
        <v>0</v>
      </c>
      <c r="AO244" s="98">
        <f t="shared" si="487"/>
        <v>0</v>
      </c>
      <c r="AP244" s="51" t="e">
        <f t="shared" si="488"/>
        <v>#DIV/0!</v>
      </c>
      <c r="AQ244" s="90">
        <f t="shared" ref="AQ244:AQ247" si="571">(M244-Q244)/Q244</f>
        <v>0</v>
      </c>
      <c r="AR244" s="98">
        <f t="shared" ref="AR244:AR268" si="572">(N244-R244)/R244</f>
        <v>0</v>
      </c>
      <c r="AS244" s="51">
        <v>0</v>
      </c>
      <c r="AT244" s="90">
        <f t="shared" ref="AT244:AV247" si="573">(Q244-U244)/U244</f>
        <v>-0.99980003999200162</v>
      </c>
      <c r="AU244" s="98">
        <f t="shared" si="573"/>
        <v>-0.99980003999200162</v>
      </c>
      <c r="AV244" s="82">
        <f t="shared" si="573"/>
        <v>-1</v>
      </c>
      <c r="AW244" s="216">
        <f t="shared" ref="AW244:AX247" si="574">(U244-Y244)/Y244</f>
        <v>1499.3</v>
      </c>
      <c r="AX244" s="98">
        <f t="shared" si="574"/>
        <v>1499.3</v>
      </c>
      <c r="AY244" s="60">
        <v>0</v>
      </c>
      <c r="AZ244" s="216">
        <v>1</v>
      </c>
      <c r="BA244" s="98">
        <v>1</v>
      </c>
      <c r="BB244" s="60">
        <v>0</v>
      </c>
      <c r="BC244" s="113">
        <f t="shared" ref="BC244:BE247" si="575">(AC244-AG244)/AG244</f>
        <v>-1</v>
      </c>
      <c r="BD244" s="47">
        <f t="shared" si="575"/>
        <v>-1</v>
      </c>
      <c r="BE244" s="45">
        <f t="shared" si="575"/>
        <v>-1</v>
      </c>
    </row>
    <row r="245" spans="1:57" x14ac:dyDescent="0.35">
      <c r="C245" s="21"/>
      <c r="D245" s="257" t="s">
        <v>71</v>
      </c>
      <c r="E245" s="263">
        <f>E252+E255</f>
        <v>29.04732388</v>
      </c>
      <c r="F245" s="161">
        <f>F252+F255</f>
        <v>25.119224759999998</v>
      </c>
      <c r="G245" s="161">
        <f>G252+G255</f>
        <v>23.870924349999999</v>
      </c>
      <c r="H245" s="162">
        <f>G245/F245</f>
        <v>0.95030497867960484</v>
      </c>
      <c r="I245" s="263">
        <f>I252+I255</f>
        <v>23.085246999999999</v>
      </c>
      <c r="J245" s="161">
        <f>J252+J255</f>
        <v>20.027510110000001</v>
      </c>
      <c r="K245" s="161">
        <f>K252+K255</f>
        <v>19.044687330000002</v>
      </c>
      <c r="L245" s="162">
        <f>K245/J245</f>
        <v>0.95092636205889303</v>
      </c>
      <c r="M245" s="161">
        <f>M252+M255</f>
        <v>20.687612000000001</v>
      </c>
      <c r="N245" s="177">
        <f>N252+N255</f>
        <v>32.890215359999999</v>
      </c>
      <c r="O245" s="177">
        <f>O252+O255</f>
        <v>27.254219710000001</v>
      </c>
      <c r="P245" s="181">
        <f>O245/N245</f>
        <v>0.82864217858377687</v>
      </c>
      <c r="Q245" s="177">
        <f>Q252+Q255</f>
        <v>17.845431999999999</v>
      </c>
      <c r="R245" s="177">
        <f>R252+R255</f>
        <v>20.193815409999999</v>
      </c>
      <c r="S245" s="177">
        <f>S252+S255</f>
        <v>15.21817383</v>
      </c>
      <c r="T245" s="181">
        <f>S245/R245</f>
        <v>0.75360567188625205</v>
      </c>
      <c r="U245" s="48">
        <f>U252+U255</f>
        <v>27.683143999999999</v>
      </c>
      <c r="V245" s="48">
        <f>V252+V255</f>
        <v>44.273704000000002</v>
      </c>
      <c r="W245" s="48">
        <f>W252+W255</f>
        <v>42.466426329999997</v>
      </c>
      <c r="X245" s="49">
        <f>W245/V245</f>
        <v>0.95917943368822256</v>
      </c>
      <c r="Y245" s="48">
        <f>Y252+Y255</f>
        <v>8.0478439999999996</v>
      </c>
      <c r="Z245" s="48">
        <f>Z252+Z255</f>
        <v>5.9942639999999994</v>
      </c>
      <c r="AA245" s="48">
        <f>AA252+AA255</f>
        <v>4.6005010999999998</v>
      </c>
      <c r="AB245" s="49">
        <f>AA245/Z245</f>
        <v>0.76748389793976379</v>
      </c>
      <c r="AC245" s="50">
        <f>AC252+AC255</f>
        <v>7.6236120000000005</v>
      </c>
      <c r="AD245" s="48">
        <f>AD252+AD255</f>
        <v>6.4284829399999994</v>
      </c>
      <c r="AE245" s="48">
        <f>AE252+AE255</f>
        <v>4.6802732100000002</v>
      </c>
      <c r="AF245" s="49">
        <f>AE245/AD245</f>
        <v>0.72805252089538885</v>
      </c>
      <c r="AG245" s="50">
        <f>AG252+AG255</f>
        <v>7.495514</v>
      </c>
      <c r="AH245" s="48">
        <f>AH252+AH255</f>
        <v>5.9346744600000001</v>
      </c>
      <c r="AI245" s="48">
        <f>AI252+AI255</f>
        <v>4.4592766499999996</v>
      </c>
      <c r="AJ245" s="131">
        <f>AI245/AH245</f>
        <v>0.75139364089062433</v>
      </c>
      <c r="AK245" s="132">
        <f t="shared" si="483"/>
        <v>0.25826350829168093</v>
      </c>
      <c r="AL245" s="133">
        <f t="shared" si="484"/>
        <v>0.2542360294432025</v>
      </c>
      <c r="AM245" s="207">
        <f t="shared" si="485"/>
        <v>0.2534164481869704</v>
      </c>
      <c r="AN245" s="132">
        <f t="shared" si="486"/>
        <v>0.11589713689525874</v>
      </c>
      <c r="AO245" s="133">
        <f t="shared" si="487"/>
        <v>-0.39107999474041749</v>
      </c>
      <c r="AP245" s="207">
        <f t="shared" si="488"/>
        <v>-0.30122059876796958</v>
      </c>
      <c r="AQ245" s="132">
        <f t="shared" si="571"/>
        <v>0.15926652826336749</v>
      </c>
      <c r="AR245" s="133">
        <f t="shared" si="572"/>
        <v>0.62872714701119481</v>
      </c>
      <c r="AS245" s="207">
        <f t="shared" si="490"/>
        <v>0.79089948731384685</v>
      </c>
      <c r="AT245" s="132">
        <f t="shared" si="573"/>
        <v>-0.35536830643224632</v>
      </c>
      <c r="AU245" s="133">
        <f t="shared" si="573"/>
        <v>-0.54388692190741483</v>
      </c>
      <c r="AV245" s="207">
        <f t="shared" si="573"/>
        <v>-0.64164223022342559</v>
      </c>
      <c r="AW245" s="217">
        <f t="shared" si="574"/>
        <v>2.4398211496147293</v>
      </c>
      <c r="AX245" s="131">
        <f t="shared" si="574"/>
        <v>6.3860116938459841</v>
      </c>
      <c r="AY245" s="130">
        <f>(W245-AA245)/AA245</f>
        <v>8.2308262528184155</v>
      </c>
      <c r="AZ245" s="132">
        <f t="shared" ref="AZ245:BB247" si="576">(Y245-AC245)/AC245</f>
        <v>5.5647113205656192E-2</v>
      </c>
      <c r="BA245" s="131">
        <f t="shared" si="576"/>
        <v>-6.7546098208981178E-2</v>
      </c>
      <c r="BB245" s="130">
        <f t="shared" si="576"/>
        <v>-1.7044327632317943E-2</v>
      </c>
      <c r="BC245" s="168">
        <f t="shared" si="575"/>
        <v>1.7089955405326505E-2</v>
      </c>
      <c r="BD245" s="131">
        <f t="shared" si="575"/>
        <v>8.3207340744347977E-2</v>
      </c>
      <c r="BE245" s="130">
        <f t="shared" si="575"/>
        <v>4.9558835960536465E-2</v>
      </c>
    </row>
    <row r="246" spans="1:57" x14ac:dyDescent="0.35">
      <c r="A246" s="135"/>
      <c r="B246" s="135"/>
      <c r="C246" s="246"/>
      <c r="D246" s="58" t="s">
        <v>11</v>
      </c>
      <c r="E246" s="262">
        <v>0.99242799999999998</v>
      </c>
      <c r="F246" s="26">
        <v>0.98064885999999996</v>
      </c>
      <c r="G246" s="26">
        <v>0.95743617000000003</v>
      </c>
      <c r="H246" s="175">
        <f t="shared" ref="H246:H247" si="577">G246/F246</f>
        <v>0.97632925408183324</v>
      </c>
      <c r="I246" s="262">
        <v>0.86207599999999995</v>
      </c>
      <c r="J246" s="26">
        <v>0.82807600000000003</v>
      </c>
      <c r="K246" s="26">
        <v>0.77609793000000005</v>
      </c>
      <c r="L246" s="175">
        <f t="shared" ref="L246:L247" si="578">K246/J246</f>
        <v>0.93723031460880402</v>
      </c>
      <c r="M246" s="174">
        <v>0.67896199999999995</v>
      </c>
      <c r="N246" s="174">
        <v>0.68396199999999996</v>
      </c>
      <c r="O246" s="174">
        <v>0.60043336999999997</v>
      </c>
      <c r="P246" s="175">
        <f t="shared" ref="P246:P247" si="579">O246/N246</f>
        <v>0.87787533517943983</v>
      </c>
      <c r="Q246" s="182">
        <v>0.19742799999999999</v>
      </c>
      <c r="R246" s="174">
        <v>0.19742799999999999</v>
      </c>
      <c r="S246" s="174">
        <v>0.18738551000000001</v>
      </c>
      <c r="T246" s="175">
        <f t="shared" ref="T246:T247" si="580">S246/R246</f>
        <v>0.94913340559596415</v>
      </c>
      <c r="U246" s="9">
        <v>0.20058799999999999</v>
      </c>
      <c r="V246" s="7">
        <v>0.20063800000000001</v>
      </c>
      <c r="W246" s="7">
        <v>0.19567746999999999</v>
      </c>
      <c r="X246" s="12">
        <f t="shared" ref="X246:X247" si="581">W246/V246</f>
        <v>0.97527621886183069</v>
      </c>
      <c r="Y246" s="9">
        <v>0.118016</v>
      </c>
      <c r="Z246" s="7">
        <v>0.1943</v>
      </c>
      <c r="AA246" s="7">
        <v>0.18224607999999998</v>
      </c>
      <c r="AB246" s="12">
        <f t="shared" ref="AB246:AB252" si="582">AA246/Z246</f>
        <v>0.93796232629953669</v>
      </c>
      <c r="AC246" s="9">
        <v>0.113784</v>
      </c>
      <c r="AD246" s="7">
        <v>0.11678744000000001</v>
      </c>
      <c r="AE246" s="7">
        <v>0.11072691999999999</v>
      </c>
      <c r="AF246" s="12">
        <f>AE246/AD246</f>
        <v>0.94810640596283291</v>
      </c>
      <c r="AG246" s="9">
        <v>0.17149400000000001</v>
      </c>
      <c r="AH246" s="7">
        <v>0.17214399999999999</v>
      </c>
      <c r="AI246" s="7">
        <v>0.12601464000000001</v>
      </c>
      <c r="AJ246" s="15">
        <f>AI246/AH246</f>
        <v>0.73203039315921559</v>
      </c>
      <c r="AK246" s="92">
        <f t="shared" si="483"/>
        <v>0.15120708615017706</v>
      </c>
      <c r="AL246" s="87">
        <f t="shared" si="484"/>
        <v>0.1842498273105366</v>
      </c>
      <c r="AM246" s="102">
        <f t="shared" si="485"/>
        <v>0.23365381221929038</v>
      </c>
      <c r="AN246" s="92">
        <f t="shared" si="486"/>
        <v>0.26969697862325137</v>
      </c>
      <c r="AO246" s="87">
        <f t="shared" si="487"/>
        <v>0.2107046882721556</v>
      </c>
      <c r="AP246" s="102">
        <f t="shared" si="488"/>
        <v>0.29256295332153187</v>
      </c>
      <c r="AQ246" s="92">
        <f t="shared" si="571"/>
        <v>2.4390360029985616</v>
      </c>
      <c r="AR246" s="87">
        <f t="shared" si="572"/>
        <v>2.4643616913507707</v>
      </c>
      <c r="AS246" s="102">
        <f t="shared" si="490"/>
        <v>2.2042678753549296</v>
      </c>
      <c r="AT246" s="92">
        <f t="shared" si="573"/>
        <v>-1.575368416854446E-2</v>
      </c>
      <c r="AU246" s="87">
        <f t="shared" si="573"/>
        <v>-1.5998963307050598E-2</v>
      </c>
      <c r="AV246" s="102">
        <f t="shared" si="573"/>
        <v>-4.2375650094004118E-2</v>
      </c>
      <c r="AW246" s="124">
        <f t="shared" si="574"/>
        <v>0.69966784164858997</v>
      </c>
      <c r="AX246" s="15">
        <f t="shared" si="574"/>
        <v>3.2619660319094239E-2</v>
      </c>
      <c r="AY246" s="12">
        <f>(W246-AA246)/AA246</f>
        <v>7.3699198358614992E-2</v>
      </c>
      <c r="AZ246" s="92">
        <f t="shared" si="576"/>
        <v>3.7193278492582436E-2</v>
      </c>
      <c r="BA246" s="15">
        <f t="shared" si="576"/>
        <v>0.6637063026640535</v>
      </c>
      <c r="BB246" s="12">
        <f t="shared" si="576"/>
        <v>0.64590580140764309</v>
      </c>
      <c r="BC246" s="14">
        <f t="shared" si="575"/>
        <v>-0.33651323078358431</v>
      </c>
      <c r="BD246" s="15">
        <f t="shared" si="575"/>
        <v>-0.32157124268054643</v>
      </c>
      <c r="BE246" s="12">
        <f t="shared" si="575"/>
        <v>-0.12131701522934174</v>
      </c>
    </row>
    <row r="247" spans="1:57" x14ac:dyDescent="0.35">
      <c r="A247" s="135"/>
      <c r="B247" s="135"/>
      <c r="C247" s="246"/>
      <c r="D247" s="58" t="s">
        <v>12</v>
      </c>
      <c r="E247" s="262">
        <v>0.28125</v>
      </c>
      <c r="F247" s="26">
        <v>0.13935</v>
      </c>
      <c r="G247" s="26">
        <v>2.2189469999999999E-2</v>
      </c>
      <c r="H247" s="175">
        <f t="shared" si="577"/>
        <v>0.15923552206673841</v>
      </c>
      <c r="I247" s="262">
        <v>0.28125</v>
      </c>
      <c r="J247" s="26">
        <v>7.1773500000000004E-2</v>
      </c>
      <c r="K247" s="26">
        <v>1.0445340000000001E-2</v>
      </c>
      <c r="L247" s="175">
        <f t="shared" si="578"/>
        <v>0.14553198603941567</v>
      </c>
      <c r="M247" s="174">
        <v>0.28225</v>
      </c>
      <c r="N247" s="174">
        <v>2.0294919999999999</v>
      </c>
      <c r="O247" s="174">
        <v>1.8749296899999999</v>
      </c>
      <c r="P247" s="175">
        <f t="shared" si="579"/>
        <v>0.92384187274450946</v>
      </c>
      <c r="Q247" s="182">
        <v>0.22985</v>
      </c>
      <c r="R247" s="174">
        <v>5.0201999999999997E-2</v>
      </c>
      <c r="S247" s="174">
        <v>2.1801380000000002E-2</v>
      </c>
      <c r="T247" s="175">
        <f t="shared" si="580"/>
        <v>0.43427313652842525</v>
      </c>
      <c r="U247" s="9">
        <v>7.9850000000000004E-2</v>
      </c>
      <c r="V247" s="7">
        <v>3.3306000000000002E-2</v>
      </c>
      <c r="W247" s="7">
        <v>1.365325E-2</v>
      </c>
      <c r="X247" s="12">
        <f t="shared" si="581"/>
        <v>0.40993364558938328</v>
      </c>
      <c r="Y247" s="9">
        <v>7.9850000000000004E-2</v>
      </c>
      <c r="Z247" s="7">
        <v>7.9420000000000004E-2</v>
      </c>
      <c r="AA247" s="7">
        <v>2.236836E-2</v>
      </c>
      <c r="AB247" s="12">
        <f t="shared" si="582"/>
        <v>0.28164643666582723</v>
      </c>
      <c r="AC247" s="9">
        <v>6.9849999999999995E-2</v>
      </c>
      <c r="AD247" s="7">
        <v>6.9449999999999998E-2</v>
      </c>
      <c r="AE247" s="7">
        <v>2.6157549999999998E-2</v>
      </c>
      <c r="AF247" s="12">
        <f>AE247/AD247</f>
        <v>0.37663858891288693</v>
      </c>
      <c r="AG247" s="9">
        <v>6.9849999999999995E-2</v>
      </c>
      <c r="AH247" s="7">
        <v>6.9849999999999995E-2</v>
      </c>
      <c r="AI247" s="7">
        <v>1.9332140000000001E-2</v>
      </c>
      <c r="AJ247" s="15">
        <f>AI247/AH247</f>
        <v>0.27676649964209021</v>
      </c>
      <c r="AK247" s="92">
        <f t="shared" si="483"/>
        <v>0</v>
      </c>
      <c r="AL247" s="87">
        <f t="shared" si="484"/>
        <v>0.94152437877489592</v>
      </c>
      <c r="AM247" s="102">
        <f t="shared" si="485"/>
        <v>1.1243415724141097</v>
      </c>
      <c r="AN247" s="92">
        <f t="shared" si="486"/>
        <v>-3.5429583702391528E-3</v>
      </c>
      <c r="AO247" s="87">
        <f t="shared" si="487"/>
        <v>-0.96463474603496835</v>
      </c>
      <c r="AP247" s="102">
        <f t="shared" si="488"/>
        <v>-0.99442894309279406</v>
      </c>
      <c r="AQ247" s="92">
        <f t="shared" si="571"/>
        <v>0.22797476615183818</v>
      </c>
      <c r="AR247" s="87">
        <f t="shared" si="572"/>
        <v>39.426516871837777</v>
      </c>
      <c r="AS247" s="102">
        <f t="shared" si="490"/>
        <v>85.000505013902767</v>
      </c>
      <c r="AT247" s="92">
        <f t="shared" si="573"/>
        <v>1.8785222291797119</v>
      </c>
      <c r="AU247" s="87">
        <f t="shared" si="573"/>
        <v>0.50729598270581855</v>
      </c>
      <c r="AV247" s="102">
        <f t="shared" si="573"/>
        <v>0.59679050775456399</v>
      </c>
      <c r="AW247" s="124">
        <f t="shared" si="574"/>
        <v>0</v>
      </c>
      <c r="AX247" s="15">
        <f t="shared" si="574"/>
        <v>-0.58063460085620755</v>
      </c>
      <c r="AY247" s="12">
        <f>(W247-AA247)/AA247</f>
        <v>-0.38961774578020025</v>
      </c>
      <c r="AZ247" s="92">
        <f t="shared" si="576"/>
        <v>0.14316392269148187</v>
      </c>
      <c r="BA247" s="15">
        <f t="shared" si="576"/>
        <v>0.1435565154787618</v>
      </c>
      <c r="BB247" s="12">
        <f t="shared" si="576"/>
        <v>-0.14486027934573376</v>
      </c>
      <c r="BC247" s="14">
        <f t="shared" si="575"/>
        <v>0</v>
      </c>
      <c r="BD247" s="15">
        <f t="shared" si="575"/>
        <v>-5.7265569076592358E-3</v>
      </c>
      <c r="BE247" s="12">
        <f t="shared" si="575"/>
        <v>0.35306024061485158</v>
      </c>
    </row>
    <row r="248" spans="1:57" x14ac:dyDescent="0.35">
      <c r="A248" s="135"/>
      <c r="B248" s="135"/>
      <c r="C248" s="246"/>
      <c r="D248" s="58" t="s">
        <v>13</v>
      </c>
      <c r="E248" s="182">
        <v>0</v>
      </c>
      <c r="F248" s="174">
        <v>0</v>
      </c>
      <c r="G248" s="174">
        <v>0</v>
      </c>
      <c r="H248" s="183">
        <v>0</v>
      </c>
      <c r="I248" s="182">
        <v>0</v>
      </c>
      <c r="J248" s="174">
        <v>0</v>
      </c>
      <c r="K248" s="174">
        <v>0</v>
      </c>
      <c r="L248" s="183">
        <v>0</v>
      </c>
      <c r="M248" s="174">
        <v>0</v>
      </c>
      <c r="N248" s="174">
        <v>0</v>
      </c>
      <c r="O248" s="174">
        <v>0</v>
      </c>
      <c r="P248" s="183">
        <v>0</v>
      </c>
      <c r="Q248" s="182">
        <v>0</v>
      </c>
      <c r="R248" s="174">
        <v>0</v>
      </c>
      <c r="S248" s="174">
        <v>0</v>
      </c>
      <c r="T248" s="183">
        <v>0</v>
      </c>
      <c r="U248" s="9">
        <v>0</v>
      </c>
      <c r="V248" s="7">
        <v>0</v>
      </c>
      <c r="W248" s="7">
        <v>0</v>
      </c>
      <c r="X248" s="22">
        <v>0</v>
      </c>
      <c r="Y248" s="9">
        <v>0</v>
      </c>
      <c r="Z248" s="7">
        <v>0</v>
      </c>
      <c r="AA248" s="7">
        <v>0</v>
      </c>
      <c r="AB248" s="22">
        <v>0</v>
      </c>
      <c r="AC248" s="9">
        <v>0</v>
      </c>
      <c r="AD248" s="7">
        <v>0</v>
      </c>
      <c r="AE248" s="7">
        <v>0</v>
      </c>
      <c r="AF248" s="22">
        <v>0</v>
      </c>
      <c r="AG248" s="9">
        <v>0</v>
      </c>
      <c r="AH248" s="7">
        <v>0</v>
      </c>
      <c r="AI248" s="7">
        <v>0</v>
      </c>
      <c r="AJ248" s="149">
        <v>0</v>
      </c>
      <c r="AK248" s="150">
        <v>0</v>
      </c>
      <c r="AL248" s="16">
        <v>0</v>
      </c>
      <c r="AM248" s="211">
        <v>0</v>
      </c>
      <c r="AN248" s="150">
        <v>0</v>
      </c>
      <c r="AO248" s="16">
        <v>0</v>
      </c>
      <c r="AP248" s="211">
        <v>0</v>
      </c>
      <c r="AQ248" s="150">
        <v>0</v>
      </c>
      <c r="AR248" s="16">
        <v>0</v>
      </c>
      <c r="AS248" s="211">
        <v>0</v>
      </c>
      <c r="AT248" s="150">
        <v>0</v>
      </c>
      <c r="AU248" s="16">
        <v>0</v>
      </c>
      <c r="AV248" s="211">
        <v>0</v>
      </c>
      <c r="AW248" s="150">
        <v>0</v>
      </c>
      <c r="AX248" s="18">
        <v>0</v>
      </c>
      <c r="AY248" s="17">
        <v>0</v>
      </c>
      <c r="AZ248" s="9">
        <v>0</v>
      </c>
      <c r="BA248" s="18">
        <v>0</v>
      </c>
      <c r="BB248" s="17">
        <v>0</v>
      </c>
      <c r="BC248" s="7">
        <v>0</v>
      </c>
      <c r="BD248" s="16">
        <v>0</v>
      </c>
      <c r="BE248" s="17">
        <v>0</v>
      </c>
    </row>
    <row r="249" spans="1:57" x14ac:dyDescent="0.35">
      <c r="A249" s="135"/>
      <c r="B249" s="135"/>
      <c r="C249" s="246"/>
      <c r="D249" s="58" t="s">
        <v>14</v>
      </c>
      <c r="E249" s="262">
        <v>6.5453548799999997</v>
      </c>
      <c r="F249" s="26">
        <v>5.8701340200000001</v>
      </c>
      <c r="G249" s="26">
        <v>5.8558548799999999</v>
      </c>
      <c r="H249" s="175">
        <f>G249/F249</f>
        <v>0.99756749335682116</v>
      </c>
      <c r="I249" s="262">
        <v>6.1444919999999996</v>
      </c>
      <c r="J249" s="26">
        <v>6.2059920000000002</v>
      </c>
      <c r="K249" s="26">
        <v>6.2059920000000002</v>
      </c>
      <c r="L249" s="175">
        <f>K249/J249</f>
        <v>1</v>
      </c>
      <c r="M249" s="174">
        <v>6.2303050000000004</v>
      </c>
      <c r="N249" s="174">
        <v>17.521805000000001</v>
      </c>
      <c r="O249" s="174">
        <v>13.188822999999999</v>
      </c>
      <c r="P249" s="175">
        <f>O249/N249</f>
        <v>0.75270915296683183</v>
      </c>
      <c r="Q249" s="182">
        <v>3.6878069999999998</v>
      </c>
      <c r="R249" s="174">
        <v>5.6108070000000003</v>
      </c>
      <c r="S249" s="174">
        <v>5.4204569999999999</v>
      </c>
      <c r="T249" s="175">
        <f t="shared" ref="T249:T252" si="583">S249/R249</f>
        <v>0.96607439892336333</v>
      </c>
      <c r="U249" s="9">
        <v>4.0183070000000001</v>
      </c>
      <c r="V249" s="7">
        <v>21.629307000000001</v>
      </c>
      <c r="W249" s="7">
        <v>21.404561999999999</v>
      </c>
      <c r="X249" s="12">
        <f t="shared" ref="X249:X253" si="584">W249/V249</f>
        <v>0.98960923713367233</v>
      </c>
      <c r="Y249" s="9">
        <v>1.437978</v>
      </c>
      <c r="Z249" s="7">
        <v>0.52500000000000002</v>
      </c>
      <c r="AA249" s="7">
        <v>0.45229227</v>
      </c>
      <c r="AB249" s="12">
        <f t="shared" si="582"/>
        <v>0.86150908571428564</v>
      </c>
      <c r="AC249" s="9">
        <v>1.1829780000000001</v>
      </c>
      <c r="AD249" s="7">
        <v>1.1829780000000001</v>
      </c>
      <c r="AE249" s="7">
        <v>1.1829780000000001</v>
      </c>
      <c r="AF249" s="12">
        <f t="shared" ref="AF249:AF252" si="585">AE249/AD249</f>
        <v>1</v>
      </c>
      <c r="AG249" s="9">
        <v>0.81097799999999998</v>
      </c>
      <c r="AH249" s="7">
        <v>0.81097799999999998</v>
      </c>
      <c r="AI249" s="7">
        <v>0.76097800000000004</v>
      </c>
      <c r="AJ249" s="15">
        <f t="shared" ref="AJ249:AJ252" si="586">AI249/AH249</f>
        <v>0.93834604637857011</v>
      </c>
      <c r="AK249" s="92">
        <f t="shared" si="483"/>
        <v>6.5239385127362853E-2</v>
      </c>
      <c r="AL249" s="87">
        <f t="shared" si="484"/>
        <v>-5.4118339179296412E-2</v>
      </c>
      <c r="AM249" s="102">
        <f t="shared" si="485"/>
        <v>-5.6419202602903819E-2</v>
      </c>
      <c r="AN249" s="92">
        <f t="shared" si="486"/>
        <v>-1.3773482999628557E-2</v>
      </c>
      <c r="AO249" s="87">
        <f t="shared" si="487"/>
        <v>-0.64581320246401552</v>
      </c>
      <c r="AP249" s="102">
        <f t="shared" si="488"/>
        <v>-0.52945065681751891</v>
      </c>
      <c r="AQ249" s="92">
        <f t="shared" ref="AQ249:AQ252" si="587">(M249-Q249)/Q249</f>
        <v>0.68943358478358563</v>
      </c>
      <c r="AR249" s="87">
        <f t="shared" si="572"/>
        <v>2.122867174009015</v>
      </c>
      <c r="AS249" s="102">
        <f t="shared" si="490"/>
        <v>1.433157019786339</v>
      </c>
      <c r="AT249" s="92">
        <f t="shared" ref="AT249:AV253" si="588">(Q249-U249)/U249</f>
        <v>-8.2248568862458793E-2</v>
      </c>
      <c r="AU249" s="87">
        <f t="shared" si="588"/>
        <v>-0.74059238236342939</v>
      </c>
      <c r="AV249" s="102">
        <f t="shared" si="588"/>
        <v>-0.74676160156886184</v>
      </c>
      <c r="AW249" s="124">
        <f t="shared" ref="AW249:AY252" si="589">(U249-Y249)/Y249</f>
        <v>1.7944147963320718</v>
      </c>
      <c r="AX249" s="15">
        <f t="shared" si="589"/>
        <v>40.198680000000003</v>
      </c>
      <c r="AY249" s="12">
        <f t="shared" si="589"/>
        <v>46.324624849325851</v>
      </c>
      <c r="AZ249" s="92">
        <f t="shared" ref="AZ249:BB252" si="590">(Y249-AC249)/AC249</f>
        <v>0.21555768577268544</v>
      </c>
      <c r="BA249" s="15">
        <f t="shared" si="590"/>
        <v>-0.55620476458564738</v>
      </c>
      <c r="BB249" s="12">
        <f t="shared" si="590"/>
        <v>-0.61766637249382494</v>
      </c>
      <c r="BC249" s="14">
        <f t="shared" ref="BC249:BE252" si="591">(AC249-AG249)/AG249</f>
        <v>0.45870541494343881</v>
      </c>
      <c r="BD249" s="15">
        <f t="shared" si="591"/>
        <v>0.45870541494343881</v>
      </c>
      <c r="BE249" s="12">
        <f t="shared" si="591"/>
        <v>0.55454954019695712</v>
      </c>
    </row>
    <row r="250" spans="1:57" x14ac:dyDescent="0.35">
      <c r="A250" s="135"/>
      <c r="B250" s="135"/>
      <c r="C250" s="246"/>
      <c r="D250" s="58" t="s">
        <v>15</v>
      </c>
      <c r="E250" s="262">
        <v>0.49334699999999998</v>
      </c>
      <c r="F250" s="26">
        <v>0.15178905000000001</v>
      </c>
      <c r="G250" s="26">
        <v>9.7460179999999993E-2</v>
      </c>
      <c r="H250" s="175">
        <f t="shared" ref="H250:H252" si="592">G250/F250</f>
        <v>0.64207648707202525</v>
      </c>
      <c r="I250" s="262">
        <v>0.48034700000000002</v>
      </c>
      <c r="J250" s="26">
        <v>4.4141319999999998E-2</v>
      </c>
      <c r="K250" s="26">
        <v>1.2857540000000001E-2</v>
      </c>
      <c r="L250" s="175">
        <f t="shared" ref="L250:L252" si="593">K250/J250</f>
        <v>0.29128127568455137</v>
      </c>
      <c r="M250" s="174">
        <v>0.50034699999999999</v>
      </c>
      <c r="N250" s="174">
        <v>0.10773642999999999</v>
      </c>
      <c r="O250" s="174">
        <v>1.3207460000000001E-2</v>
      </c>
      <c r="P250" s="175">
        <f t="shared" ref="P250:P252" si="594">O250/N250</f>
        <v>0.12259047380723495</v>
      </c>
      <c r="Q250" s="182">
        <v>0.48034700000000002</v>
      </c>
      <c r="R250" s="174">
        <v>0.15844572000000001</v>
      </c>
      <c r="S250" s="174">
        <v>0.15544424000000001</v>
      </c>
      <c r="T250" s="175">
        <f t="shared" si="583"/>
        <v>0.98105673034273189</v>
      </c>
      <c r="U250" s="9">
        <v>0.33484700000000001</v>
      </c>
      <c r="V250" s="7">
        <v>7.7693999999999999E-2</v>
      </c>
      <c r="W250" s="7">
        <v>1.541615E-2</v>
      </c>
      <c r="X250" s="12">
        <f t="shared" si="584"/>
        <v>0.19842137101964116</v>
      </c>
      <c r="Y250" s="9">
        <v>0.59899999999999998</v>
      </c>
      <c r="Z250" s="7">
        <v>0.53336099999999997</v>
      </c>
      <c r="AA250" s="7">
        <v>5.8175150000000002E-2</v>
      </c>
      <c r="AB250" s="12">
        <f t="shared" si="582"/>
        <v>0.10907274810119226</v>
      </c>
      <c r="AC250" s="9">
        <v>0.23200000000000001</v>
      </c>
      <c r="AD250" s="7">
        <v>0.23200000000000001</v>
      </c>
      <c r="AE250" s="7">
        <v>0.2</v>
      </c>
      <c r="AF250" s="12">
        <f t="shared" si="585"/>
        <v>0.86206896551724144</v>
      </c>
      <c r="AG250" s="9">
        <v>0.217</v>
      </c>
      <c r="AH250" s="7">
        <v>0.14199999999999999</v>
      </c>
      <c r="AI250" s="7">
        <v>0.12031008999999999</v>
      </c>
      <c r="AJ250" s="15">
        <f t="shared" si="586"/>
        <v>0.84725415492957745</v>
      </c>
      <c r="AK250" s="92">
        <f t="shared" si="483"/>
        <v>2.7063768484033326E-2</v>
      </c>
      <c r="AL250" s="87">
        <f t="shared" si="484"/>
        <v>2.4387066358686149</v>
      </c>
      <c r="AM250" s="102">
        <f t="shared" si="485"/>
        <v>6.5800020843800597</v>
      </c>
      <c r="AN250" s="92">
        <f t="shared" si="486"/>
        <v>-3.9972259252078986E-2</v>
      </c>
      <c r="AO250" s="87">
        <f t="shared" si="487"/>
        <v>-0.5902841777846175</v>
      </c>
      <c r="AP250" s="102">
        <f t="shared" si="488"/>
        <v>-2.6494117718319804E-2</v>
      </c>
      <c r="AQ250" s="92">
        <f t="shared" si="587"/>
        <v>4.1636566898512868E-2</v>
      </c>
      <c r="AR250" s="87">
        <f t="shared" si="572"/>
        <v>-0.3200420307976764</v>
      </c>
      <c r="AS250" s="102">
        <f t="shared" si="490"/>
        <v>-0.91503409840081562</v>
      </c>
      <c r="AT250" s="92">
        <f t="shared" si="588"/>
        <v>0.43452681373881208</v>
      </c>
      <c r="AU250" s="87">
        <f t="shared" si="588"/>
        <v>1.0393559348212218</v>
      </c>
      <c r="AV250" s="102">
        <f t="shared" si="588"/>
        <v>9.0832075453339538</v>
      </c>
      <c r="AW250" s="124">
        <f t="shared" si="589"/>
        <v>-0.44098998330550915</v>
      </c>
      <c r="AX250" s="15">
        <f t="shared" si="589"/>
        <v>-0.854331306563472</v>
      </c>
      <c r="AY250" s="12">
        <f t="shared" si="589"/>
        <v>-0.73500455091220229</v>
      </c>
      <c r="AZ250" s="92">
        <f t="shared" si="590"/>
        <v>1.5818965517241379</v>
      </c>
      <c r="BA250" s="15">
        <f t="shared" si="590"/>
        <v>1.2989698275862067</v>
      </c>
      <c r="BB250" s="12">
        <f t="shared" si="590"/>
        <v>-0.70912425000000001</v>
      </c>
      <c r="BC250" s="14">
        <f t="shared" si="591"/>
        <v>6.9124423963133702E-2</v>
      </c>
      <c r="BD250" s="15">
        <f t="shared" si="591"/>
        <v>0.63380281690140872</v>
      </c>
      <c r="BE250" s="12">
        <f t="shared" si="591"/>
        <v>0.6623709615710538</v>
      </c>
    </row>
    <row r="251" spans="1:57" x14ac:dyDescent="0.35">
      <c r="C251" s="19"/>
      <c r="D251" s="58" t="s">
        <v>16</v>
      </c>
      <c r="E251" s="262">
        <v>20.734943999999999</v>
      </c>
      <c r="F251" s="26">
        <v>17.977302829999999</v>
      </c>
      <c r="G251" s="26">
        <v>16.93798365</v>
      </c>
      <c r="H251" s="175">
        <f t="shared" si="592"/>
        <v>0.9421871462127448</v>
      </c>
      <c r="I251" s="262">
        <v>15.317081999999999</v>
      </c>
      <c r="J251" s="26">
        <v>12.87752729</v>
      </c>
      <c r="K251" s="26">
        <v>12.03929452</v>
      </c>
      <c r="L251" s="175">
        <f t="shared" si="593"/>
        <v>0.93490731946257055</v>
      </c>
      <c r="M251" s="174">
        <v>12.995748000000001</v>
      </c>
      <c r="N251" s="174">
        <v>12.547219929999999</v>
      </c>
      <c r="O251" s="174">
        <v>11.57682619</v>
      </c>
      <c r="P251" s="175">
        <f t="shared" si="594"/>
        <v>0.92266065746725145</v>
      </c>
      <c r="Q251" s="182">
        <v>13.25</v>
      </c>
      <c r="R251" s="174">
        <v>14.176932689999999</v>
      </c>
      <c r="S251" s="174">
        <v>9.4330856999999995</v>
      </c>
      <c r="T251" s="175">
        <f t="shared" si="583"/>
        <v>0.66538269640327963</v>
      </c>
      <c r="U251" s="9">
        <v>8.0495520000000003</v>
      </c>
      <c r="V251" s="7">
        <v>7.3327590000000002</v>
      </c>
      <c r="W251" s="7">
        <v>5.83715268</v>
      </c>
      <c r="X251" s="12">
        <f t="shared" si="584"/>
        <v>0.79603770968062637</v>
      </c>
      <c r="Y251" s="9">
        <v>5.8129999999999997</v>
      </c>
      <c r="Z251" s="7">
        <v>4.6621829999999997</v>
      </c>
      <c r="AA251" s="7">
        <v>3.8854192400000001</v>
      </c>
      <c r="AB251" s="12">
        <f t="shared" si="582"/>
        <v>0.83339054687471514</v>
      </c>
      <c r="AC251" s="9">
        <v>6.0250000000000004</v>
      </c>
      <c r="AD251" s="7">
        <v>4.8272674999999996</v>
      </c>
      <c r="AE251" s="7">
        <v>3.1604107400000001</v>
      </c>
      <c r="AF251" s="12">
        <f t="shared" si="585"/>
        <v>0.65469973230197009</v>
      </c>
      <c r="AG251" s="9">
        <v>6.2261920000000002</v>
      </c>
      <c r="AH251" s="7">
        <v>4.7397024600000002</v>
      </c>
      <c r="AI251" s="7">
        <v>3.43264178</v>
      </c>
      <c r="AJ251" s="15">
        <f t="shared" si="586"/>
        <v>0.72423149110503449</v>
      </c>
      <c r="AK251" s="92">
        <f t="shared" si="483"/>
        <v>0.35371371648986405</v>
      </c>
      <c r="AL251" s="87">
        <f t="shared" si="484"/>
        <v>0.39602133431005915</v>
      </c>
      <c r="AM251" s="102">
        <f t="shared" si="485"/>
        <v>0.40689170963150417</v>
      </c>
      <c r="AN251" s="92">
        <f t="shared" si="486"/>
        <v>0.17862257716908625</v>
      </c>
      <c r="AO251" s="87">
        <f t="shared" si="487"/>
        <v>2.6325143086895812E-2</v>
      </c>
      <c r="AP251" s="102">
        <f t="shared" si="488"/>
        <v>3.9947764819988206E-2</v>
      </c>
      <c r="AQ251" s="92">
        <f t="shared" si="587"/>
        <v>-1.9188830188679191E-2</v>
      </c>
      <c r="AR251" s="87">
        <f t="shared" si="572"/>
        <v>-0.11495524424331596</v>
      </c>
      <c r="AS251" s="102">
        <f t="shared" si="490"/>
        <v>0.22725760776243142</v>
      </c>
      <c r="AT251" s="92">
        <f t="shared" si="588"/>
        <v>0.64605433942162238</v>
      </c>
      <c r="AU251" s="87">
        <f t="shared" si="588"/>
        <v>0.93336951207587737</v>
      </c>
      <c r="AV251" s="102">
        <f t="shared" si="588"/>
        <v>0.6160423098612523</v>
      </c>
      <c r="AW251" s="124">
        <f t="shared" si="589"/>
        <v>0.38475004300705329</v>
      </c>
      <c r="AX251" s="15">
        <f t="shared" si="589"/>
        <v>0.57281663975867114</v>
      </c>
      <c r="AY251" s="12">
        <f t="shared" si="589"/>
        <v>0.50232248296582793</v>
      </c>
      <c r="AZ251" s="92">
        <f t="shared" si="590"/>
        <v>-3.518672199170135E-2</v>
      </c>
      <c r="BA251" s="15">
        <f t="shared" si="590"/>
        <v>-3.4198332700642729E-2</v>
      </c>
      <c r="BB251" s="12">
        <f t="shared" si="590"/>
        <v>0.22940325155330915</v>
      </c>
      <c r="BC251" s="14">
        <f t="shared" si="591"/>
        <v>-3.2313812359143407E-2</v>
      </c>
      <c r="BD251" s="15">
        <f t="shared" si="591"/>
        <v>1.8474796833554699E-2</v>
      </c>
      <c r="BE251" s="12">
        <f t="shared" si="591"/>
        <v>-7.9306568365546101E-2</v>
      </c>
    </row>
    <row r="252" spans="1:57" x14ac:dyDescent="0.35">
      <c r="C252" s="19"/>
      <c r="D252" s="59" t="s">
        <v>17</v>
      </c>
      <c r="E252" s="184">
        <f>SUM(E246:E251)</f>
        <v>29.04732388</v>
      </c>
      <c r="F252" s="172">
        <f>SUM(F246:F251)</f>
        <v>25.119224759999998</v>
      </c>
      <c r="G252" s="172">
        <f>SUM(G246:G251)</f>
        <v>23.870924349999999</v>
      </c>
      <c r="H252" s="173">
        <f t="shared" si="592"/>
        <v>0.95030497867960484</v>
      </c>
      <c r="I252" s="184">
        <f>SUM(I246:I251)</f>
        <v>23.085246999999999</v>
      </c>
      <c r="J252" s="172">
        <f>SUM(J246:J251)</f>
        <v>20.027510110000001</v>
      </c>
      <c r="K252" s="172">
        <f>SUM(K246:K251)</f>
        <v>19.044687330000002</v>
      </c>
      <c r="L252" s="173">
        <f t="shared" si="593"/>
        <v>0.95092636205889303</v>
      </c>
      <c r="M252" s="172">
        <f>SUM(M246:M251)</f>
        <v>20.687612000000001</v>
      </c>
      <c r="N252" s="172">
        <f>SUM(N246:N251)</f>
        <v>32.890215359999999</v>
      </c>
      <c r="O252" s="172">
        <f>SUM(O246:O251)</f>
        <v>27.254219710000001</v>
      </c>
      <c r="P252" s="173">
        <f t="shared" si="594"/>
        <v>0.82864217858377687</v>
      </c>
      <c r="Q252" s="184">
        <f>SUM(Q246:Q251)</f>
        <v>17.845431999999999</v>
      </c>
      <c r="R252" s="172">
        <f>SUM(R246:R251)</f>
        <v>20.193815409999999</v>
      </c>
      <c r="S252" s="172">
        <f>SUM(S246:S251)</f>
        <v>15.21817383</v>
      </c>
      <c r="T252" s="173">
        <f t="shared" si="583"/>
        <v>0.75360567188625205</v>
      </c>
      <c r="U252" s="46">
        <f>SUM(U246:U251)</f>
        <v>12.683144</v>
      </c>
      <c r="V252" s="44">
        <f>SUM(V246:V251)</f>
        <v>29.273704000000002</v>
      </c>
      <c r="W252" s="44">
        <f>SUM(W246:W251)</f>
        <v>27.466461549999998</v>
      </c>
      <c r="X252" s="45">
        <f t="shared" si="584"/>
        <v>0.93826396379494703</v>
      </c>
      <c r="Y252" s="46">
        <f>SUM(Y246:Y251)</f>
        <v>8.0478439999999996</v>
      </c>
      <c r="Z252" s="44">
        <f>SUM(Z246:Z251)</f>
        <v>5.9942639999999994</v>
      </c>
      <c r="AA252" s="44">
        <f>SUM(AA246:AA251)</f>
        <v>4.6005010999999998</v>
      </c>
      <c r="AB252" s="45">
        <f t="shared" si="582"/>
        <v>0.76748389793976379</v>
      </c>
      <c r="AC252" s="46">
        <f>SUM(AC246:AC251)</f>
        <v>7.6236120000000005</v>
      </c>
      <c r="AD252" s="44">
        <f>SUM(AD246:AD251)</f>
        <v>6.4284829399999994</v>
      </c>
      <c r="AE252" s="44">
        <f>SUM(AE246:AE251)</f>
        <v>4.6802732100000002</v>
      </c>
      <c r="AF252" s="45">
        <f t="shared" si="585"/>
        <v>0.72805252089538885</v>
      </c>
      <c r="AG252" s="46">
        <f>SUM(AG246:AG251)</f>
        <v>7.495514</v>
      </c>
      <c r="AH252" s="44">
        <f>SUM(AH246:AH251)</f>
        <v>5.9346744600000001</v>
      </c>
      <c r="AI252" s="44">
        <f>SUM(AI246:AI251)</f>
        <v>4.4592766499999996</v>
      </c>
      <c r="AJ252" s="47">
        <f t="shared" si="586"/>
        <v>0.75139364089062433</v>
      </c>
      <c r="AK252" s="90">
        <f t="shared" si="483"/>
        <v>0.25826350829168093</v>
      </c>
      <c r="AL252" s="98">
        <f t="shared" si="484"/>
        <v>0.2542360294432025</v>
      </c>
      <c r="AM252" s="82">
        <f t="shared" si="485"/>
        <v>0.2534164481869704</v>
      </c>
      <c r="AN252" s="90">
        <f t="shared" si="486"/>
        <v>0.11589713689525874</v>
      </c>
      <c r="AO252" s="98">
        <f t="shared" si="487"/>
        <v>-0.39107999474041749</v>
      </c>
      <c r="AP252" s="82">
        <f t="shared" si="488"/>
        <v>-0.30122059876796958</v>
      </c>
      <c r="AQ252" s="90">
        <f t="shared" si="587"/>
        <v>0.15926652826336749</v>
      </c>
      <c r="AR252" s="98">
        <f t="shared" si="572"/>
        <v>0.62872714701119481</v>
      </c>
      <c r="AS252" s="82">
        <f t="shared" si="490"/>
        <v>0.79089948731384685</v>
      </c>
      <c r="AT252" s="90">
        <f t="shared" si="588"/>
        <v>0.4070195844185005</v>
      </c>
      <c r="AU252" s="98">
        <f t="shared" si="588"/>
        <v>-0.31017218012452413</v>
      </c>
      <c r="AV252" s="82">
        <f t="shared" si="588"/>
        <v>-0.44593613551942951</v>
      </c>
      <c r="AW252" s="216">
        <f t="shared" si="589"/>
        <v>0.57596792383152573</v>
      </c>
      <c r="AX252" s="47">
        <f t="shared" si="589"/>
        <v>3.8836194068195868</v>
      </c>
      <c r="AY252" s="45">
        <f t="shared" si="589"/>
        <v>4.9703195267141664</v>
      </c>
      <c r="AZ252" s="90">
        <f t="shared" si="590"/>
        <v>5.5647113205656192E-2</v>
      </c>
      <c r="BA252" s="47">
        <f t="shared" si="590"/>
        <v>-6.7546098208981178E-2</v>
      </c>
      <c r="BB252" s="45">
        <f t="shared" si="590"/>
        <v>-1.7044327632317943E-2</v>
      </c>
      <c r="BC252" s="107">
        <f t="shared" si="591"/>
        <v>1.7089955405326505E-2</v>
      </c>
      <c r="BD252" s="47">
        <f t="shared" si="591"/>
        <v>8.3207340744347977E-2</v>
      </c>
      <c r="BE252" s="45">
        <f t="shared" si="591"/>
        <v>4.9558835960536465E-2</v>
      </c>
    </row>
    <row r="253" spans="1:57" x14ac:dyDescent="0.35">
      <c r="C253" s="19"/>
      <c r="D253" s="58" t="s">
        <v>18</v>
      </c>
      <c r="E253" s="182">
        <v>0</v>
      </c>
      <c r="F253" s="174">
        <v>0</v>
      </c>
      <c r="G253" s="174">
        <v>0</v>
      </c>
      <c r="H253" s="183">
        <v>0</v>
      </c>
      <c r="I253" s="182">
        <v>0</v>
      </c>
      <c r="J253" s="174">
        <v>0</v>
      </c>
      <c r="K253" s="174">
        <v>0</v>
      </c>
      <c r="L253" s="183">
        <v>0</v>
      </c>
      <c r="M253" s="174">
        <v>0</v>
      </c>
      <c r="N253" s="174">
        <v>0</v>
      </c>
      <c r="O253" s="174">
        <v>0</v>
      </c>
      <c r="P253" s="183">
        <v>0</v>
      </c>
      <c r="Q253" s="182">
        <v>0</v>
      </c>
      <c r="R253" s="174">
        <v>0</v>
      </c>
      <c r="S253" s="174">
        <v>0</v>
      </c>
      <c r="T253" s="183">
        <v>0</v>
      </c>
      <c r="U253" s="9">
        <v>15</v>
      </c>
      <c r="V253" s="7">
        <v>15</v>
      </c>
      <c r="W253" s="7">
        <v>14.999964779999999</v>
      </c>
      <c r="X253" s="12">
        <f t="shared" si="584"/>
        <v>0.9999976519999999</v>
      </c>
      <c r="Y253" s="9">
        <v>0</v>
      </c>
      <c r="Z253" s="7">
        <v>0</v>
      </c>
      <c r="AA253" s="7">
        <v>0</v>
      </c>
      <c r="AB253" s="22">
        <v>0</v>
      </c>
      <c r="AC253" s="9">
        <v>0</v>
      </c>
      <c r="AD253" s="7">
        <v>0</v>
      </c>
      <c r="AE253" s="7">
        <v>0</v>
      </c>
      <c r="AF253" s="22">
        <v>0</v>
      </c>
      <c r="AG253" s="9">
        <v>0</v>
      </c>
      <c r="AH253" s="7">
        <v>0</v>
      </c>
      <c r="AI253" s="7">
        <v>0</v>
      </c>
      <c r="AJ253" s="149">
        <v>0</v>
      </c>
      <c r="AK253" s="150">
        <v>0</v>
      </c>
      <c r="AL253" s="18">
        <v>0</v>
      </c>
      <c r="AM253" s="17">
        <v>0</v>
      </c>
      <c r="AN253" s="150">
        <v>0</v>
      </c>
      <c r="AO253" s="18">
        <v>0</v>
      </c>
      <c r="AP253" s="17">
        <v>0</v>
      </c>
      <c r="AQ253" s="150">
        <v>0</v>
      </c>
      <c r="AR253" s="18">
        <v>0</v>
      </c>
      <c r="AS253" s="17">
        <v>0</v>
      </c>
      <c r="AT253" s="92">
        <f t="shared" si="588"/>
        <v>-1</v>
      </c>
      <c r="AU253" s="87">
        <f t="shared" si="588"/>
        <v>-1</v>
      </c>
      <c r="AV253" s="102">
        <f t="shared" si="588"/>
        <v>-1</v>
      </c>
      <c r="AW253" s="150">
        <v>0</v>
      </c>
      <c r="AX253" s="18">
        <v>0</v>
      </c>
      <c r="AY253" s="17">
        <v>0</v>
      </c>
      <c r="AZ253" s="9">
        <v>0</v>
      </c>
      <c r="BA253" s="18">
        <v>0</v>
      </c>
      <c r="BB253" s="17">
        <v>0</v>
      </c>
      <c r="BC253" s="7">
        <v>0</v>
      </c>
      <c r="BD253" s="16">
        <v>0</v>
      </c>
      <c r="BE253" s="17">
        <v>0</v>
      </c>
    </row>
    <row r="254" spans="1:57" x14ac:dyDescent="0.35">
      <c r="C254" s="19"/>
      <c r="D254" s="58" t="s">
        <v>19</v>
      </c>
      <c r="E254" s="182">
        <v>0</v>
      </c>
      <c r="F254" s="174">
        <v>0</v>
      </c>
      <c r="G254" s="174">
        <v>0</v>
      </c>
      <c r="H254" s="183">
        <v>0</v>
      </c>
      <c r="I254" s="182">
        <v>0</v>
      </c>
      <c r="J254" s="174">
        <v>0</v>
      </c>
      <c r="K254" s="174">
        <v>0</v>
      </c>
      <c r="L254" s="183">
        <v>0</v>
      </c>
      <c r="M254" s="174">
        <v>0</v>
      </c>
      <c r="N254" s="174">
        <v>0</v>
      </c>
      <c r="O254" s="174">
        <v>0</v>
      </c>
      <c r="P254" s="183">
        <v>0</v>
      </c>
      <c r="Q254" s="182">
        <v>0</v>
      </c>
      <c r="R254" s="174">
        <v>0</v>
      </c>
      <c r="S254" s="174">
        <v>0</v>
      </c>
      <c r="T254" s="183">
        <v>0</v>
      </c>
      <c r="U254" s="9">
        <v>0</v>
      </c>
      <c r="V254" s="7">
        <v>0</v>
      </c>
      <c r="W254" s="7">
        <v>0</v>
      </c>
      <c r="X254" s="22">
        <v>0</v>
      </c>
      <c r="Y254" s="9">
        <v>0</v>
      </c>
      <c r="Z254" s="7">
        <v>0</v>
      </c>
      <c r="AA254" s="7">
        <v>0</v>
      </c>
      <c r="AB254" s="22">
        <v>0</v>
      </c>
      <c r="AC254" s="9">
        <v>0</v>
      </c>
      <c r="AD254" s="7">
        <v>0</v>
      </c>
      <c r="AE254" s="7">
        <v>0</v>
      </c>
      <c r="AF254" s="22">
        <v>0</v>
      </c>
      <c r="AG254" s="9">
        <v>0</v>
      </c>
      <c r="AH254" s="7">
        <v>0</v>
      </c>
      <c r="AI254" s="7">
        <v>0</v>
      </c>
      <c r="AJ254" s="149">
        <v>0</v>
      </c>
      <c r="AK254" s="150">
        <v>0</v>
      </c>
      <c r="AL254" s="18">
        <v>0</v>
      </c>
      <c r="AM254" s="17">
        <v>0</v>
      </c>
      <c r="AN254" s="150">
        <v>0</v>
      </c>
      <c r="AO254" s="18">
        <v>0</v>
      </c>
      <c r="AP254" s="17">
        <v>0</v>
      </c>
      <c r="AQ254" s="150">
        <v>0</v>
      </c>
      <c r="AR254" s="18">
        <v>0</v>
      </c>
      <c r="AS254" s="17">
        <v>0</v>
      </c>
      <c r="AT254" s="150">
        <v>0</v>
      </c>
      <c r="AU254" s="16">
        <v>0</v>
      </c>
      <c r="AV254" s="211">
        <v>0</v>
      </c>
      <c r="AW254" s="150">
        <v>0</v>
      </c>
      <c r="AX254" s="18">
        <v>0</v>
      </c>
      <c r="AY254" s="17">
        <v>0</v>
      </c>
      <c r="AZ254" s="9">
        <v>0</v>
      </c>
      <c r="BA254" s="18">
        <v>0</v>
      </c>
      <c r="BB254" s="17">
        <v>0</v>
      </c>
      <c r="BC254" s="7">
        <v>0</v>
      </c>
      <c r="BD254" s="16">
        <v>0</v>
      </c>
      <c r="BE254" s="17">
        <v>0</v>
      </c>
    </row>
    <row r="255" spans="1:57" x14ac:dyDescent="0.35">
      <c r="C255" s="19"/>
      <c r="D255" s="59" t="s">
        <v>20</v>
      </c>
      <c r="E255" s="185">
        <f>SUM(E253:E254)</f>
        <v>0</v>
      </c>
      <c r="F255" s="186">
        <f>SUM(F253:F254)</f>
        <v>0</v>
      </c>
      <c r="G255" s="172">
        <f>SUM(G253:G254)</f>
        <v>0</v>
      </c>
      <c r="H255" s="180">
        <v>0</v>
      </c>
      <c r="I255" s="185">
        <f>SUM(I253:I254)</f>
        <v>0</v>
      </c>
      <c r="J255" s="186">
        <f>SUM(J253:J254)</f>
        <v>0</v>
      </c>
      <c r="K255" s="172">
        <f>SUM(K253:K254)</f>
        <v>0</v>
      </c>
      <c r="L255" s="180">
        <v>0</v>
      </c>
      <c r="M255" s="186">
        <f>SUM(M253:M254)</f>
        <v>0</v>
      </c>
      <c r="N255" s="186">
        <f>SUM(N253:N254)</f>
        <v>0</v>
      </c>
      <c r="O255" s="172">
        <f>SUM(O253:O254)</f>
        <v>0</v>
      </c>
      <c r="P255" s="180">
        <v>0</v>
      </c>
      <c r="Q255" s="185">
        <f>SUM(Q253:Q254)</f>
        <v>0</v>
      </c>
      <c r="R255" s="186">
        <f>SUM(R253:R254)</f>
        <v>0</v>
      </c>
      <c r="S255" s="172">
        <f>SUM(S253:S254)</f>
        <v>0</v>
      </c>
      <c r="T255" s="180">
        <v>0</v>
      </c>
      <c r="U255" s="134">
        <f>SUM(U253:U254)</f>
        <v>15</v>
      </c>
      <c r="V255" s="86">
        <f>SUM(V253:V254)</f>
        <v>15</v>
      </c>
      <c r="W255" s="44">
        <f>SUM(W253:W254)</f>
        <v>14.999964779999999</v>
      </c>
      <c r="X255" s="51">
        <v>0</v>
      </c>
      <c r="Y255" s="46">
        <v>0</v>
      </c>
      <c r="Z255" s="44">
        <v>0</v>
      </c>
      <c r="AA255" s="44">
        <v>0</v>
      </c>
      <c r="AB255" s="51">
        <v>0</v>
      </c>
      <c r="AC255" s="46">
        <v>0</v>
      </c>
      <c r="AD255" s="44">
        <v>0</v>
      </c>
      <c r="AE255" s="44">
        <v>0</v>
      </c>
      <c r="AF255" s="51">
        <v>0</v>
      </c>
      <c r="AG255" s="46">
        <v>0</v>
      </c>
      <c r="AH255" s="44">
        <v>0</v>
      </c>
      <c r="AI255" s="44">
        <v>0</v>
      </c>
      <c r="AJ255" s="52">
        <v>0</v>
      </c>
      <c r="AK255" s="152">
        <v>0</v>
      </c>
      <c r="AL255" s="52">
        <v>0</v>
      </c>
      <c r="AM255" s="51">
        <v>0</v>
      </c>
      <c r="AN255" s="152">
        <v>0</v>
      </c>
      <c r="AO255" s="52">
        <v>0</v>
      </c>
      <c r="AP255" s="51">
        <v>0</v>
      </c>
      <c r="AQ255" s="152">
        <v>0</v>
      </c>
      <c r="AR255" s="52">
        <v>0</v>
      </c>
      <c r="AS255" s="51">
        <v>0</v>
      </c>
      <c r="AT255" s="90">
        <f t="shared" ref="AT255:AT263" si="595">(Q255-U255)/U255</f>
        <v>-1</v>
      </c>
      <c r="AU255" s="98">
        <f t="shared" ref="AU255:AU263" si="596">(R255-V255)/V255</f>
        <v>-1</v>
      </c>
      <c r="AV255" s="82">
        <f t="shared" ref="AV255:AV263" si="597">(S255-W255)/W255</f>
        <v>-1</v>
      </c>
      <c r="AW255" s="152">
        <v>0</v>
      </c>
      <c r="AX255" s="52">
        <v>0</v>
      </c>
      <c r="AY255" s="51">
        <v>0</v>
      </c>
      <c r="AZ255" s="46">
        <v>0</v>
      </c>
      <c r="BA255" s="52">
        <v>0</v>
      </c>
      <c r="BB255" s="51">
        <v>0</v>
      </c>
      <c r="BC255" s="44">
        <v>0</v>
      </c>
      <c r="BD255" s="53">
        <v>0</v>
      </c>
      <c r="BE255" s="51">
        <v>0</v>
      </c>
    </row>
    <row r="256" spans="1:57" x14ac:dyDescent="0.35">
      <c r="C256" s="21"/>
      <c r="D256" s="257" t="s">
        <v>72</v>
      </c>
      <c r="E256" s="261">
        <f>E263+E266</f>
        <v>24.565507000000004</v>
      </c>
      <c r="F256" s="187">
        <f>F263+F266</f>
        <v>23.455048359999999</v>
      </c>
      <c r="G256" s="161">
        <f>G263+G266</f>
        <v>20.910088999999999</v>
      </c>
      <c r="H256" s="162">
        <f>G256/F256</f>
        <v>0.89149630727941076</v>
      </c>
      <c r="I256" s="261">
        <f>I263+I266</f>
        <v>22.365102</v>
      </c>
      <c r="J256" s="187">
        <f>J263+J266</f>
        <v>20.792787439999998</v>
      </c>
      <c r="K256" s="161">
        <f>K263+K266</f>
        <v>19.577958930000001</v>
      </c>
      <c r="L256" s="162">
        <f>K256/J256</f>
        <v>0.94157452368973971</v>
      </c>
      <c r="M256" s="187">
        <f>M263+M266</f>
        <v>16.023571</v>
      </c>
      <c r="N256" s="187">
        <f>N263+N266</f>
        <v>15.612551849999999</v>
      </c>
      <c r="O256" s="177">
        <f>O263+O266</f>
        <v>14.592570589999999</v>
      </c>
      <c r="P256" s="181">
        <f>O256/N256</f>
        <v>0.93466915147506779</v>
      </c>
      <c r="Q256" s="187">
        <f>Q263+Q266</f>
        <v>15.8467</v>
      </c>
      <c r="R256" s="39">
        <f>SUM(R250:R255)</f>
        <v>34.529193819999996</v>
      </c>
      <c r="S256" s="177">
        <f>S263+S266</f>
        <v>18.180571630000003</v>
      </c>
      <c r="T256" s="181">
        <f>S256/R256</f>
        <v>0.52652754433755278</v>
      </c>
      <c r="U256" s="39">
        <f>U263+U266</f>
        <v>13.097670000000001</v>
      </c>
      <c r="V256" s="39">
        <f>V263+V266</f>
        <v>12.832704870000001</v>
      </c>
      <c r="W256" s="48">
        <f>W263+W266</f>
        <v>12.0187521</v>
      </c>
      <c r="X256" s="49">
        <f>W256/V256</f>
        <v>0.93657200268800378</v>
      </c>
      <c r="Y256" s="48">
        <f>Y263+Y266</f>
        <v>18.423051000000001</v>
      </c>
      <c r="Z256" s="48">
        <f>Z263+Z266</f>
        <v>15.23244476</v>
      </c>
      <c r="AA256" s="48">
        <f>AA263+AA266</f>
        <v>14.765453410000003</v>
      </c>
      <c r="AB256" s="49">
        <f>AA256/Z256</f>
        <v>0.96934232440308565</v>
      </c>
      <c r="AC256" s="50">
        <f>AC263+AC266</f>
        <v>19.638276250000001</v>
      </c>
      <c r="AD256" s="48">
        <f>AD263+AD266</f>
        <v>19.612976249999999</v>
      </c>
      <c r="AE256" s="48">
        <f>AE263+AE266</f>
        <v>19.453082805000001</v>
      </c>
      <c r="AF256" s="49">
        <f>AE256/AD256</f>
        <v>0.99184756851984679</v>
      </c>
      <c r="AG256" s="50">
        <f>AG263+AG266</f>
        <v>24.605546</v>
      </c>
      <c r="AH256" s="48">
        <f>AH263+AH266</f>
        <v>24.449751320000001</v>
      </c>
      <c r="AI256" s="48">
        <f>AI263+AI266</f>
        <v>21.755842040000001</v>
      </c>
      <c r="AJ256" s="131">
        <f>AI256/AH256</f>
        <v>0.88981854069835176</v>
      </c>
      <c r="AK256" s="132">
        <f t="shared" si="483"/>
        <v>9.8385645636671071E-2</v>
      </c>
      <c r="AL256" s="133">
        <f t="shared" si="484"/>
        <v>0.12803771152291457</v>
      </c>
      <c r="AM256" s="207">
        <f t="shared" si="485"/>
        <v>6.8042336525628716E-2</v>
      </c>
      <c r="AN256" s="132">
        <f t="shared" si="486"/>
        <v>0.39576265490382884</v>
      </c>
      <c r="AO256" s="133">
        <f t="shared" si="487"/>
        <v>0.3317994162498169</v>
      </c>
      <c r="AP256" s="207">
        <f t="shared" si="488"/>
        <v>0.34163880237909489</v>
      </c>
      <c r="AQ256" s="132">
        <f t="shared" ref="AQ256:AQ264" si="598">(M256-Q256)/Q256</f>
        <v>1.1161377447670507E-2</v>
      </c>
      <c r="AR256" s="133">
        <f t="shared" si="572"/>
        <v>-0.54784487783329305</v>
      </c>
      <c r="AS256" s="207">
        <f t="shared" si="490"/>
        <v>-0.19735358783105561</v>
      </c>
      <c r="AT256" s="132">
        <f t="shared" si="595"/>
        <v>0.20988694935816823</v>
      </c>
      <c r="AU256" s="133">
        <f t="shared" si="596"/>
        <v>1.6907182990486709</v>
      </c>
      <c r="AV256" s="207">
        <f t="shared" si="597"/>
        <v>0.51268380267199309</v>
      </c>
      <c r="AW256" s="217">
        <f t="shared" ref="AW256:AY263" si="599">(U256-Y256)/Y256</f>
        <v>-0.28906075329216641</v>
      </c>
      <c r="AX256" s="131">
        <f t="shared" si="599"/>
        <v>-0.1575413486022712</v>
      </c>
      <c r="AY256" s="130">
        <f t="shared" si="599"/>
        <v>-0.1860221446460818</v>
      </c>
      <c r="AZ256" s="132">
        <f t="shared" ref="AZ256:BB263" si="600">(Y256-AC256)/AC256</f>
        <v>-6.1880443809318529E-2</v>
      </c>
      <c r="BA256" s="131">
        <f t="shared" si="600"/>
        <v>-0.22334863582981188</v>
      </c>
      <c r="BB256" s="130">
        <f t="shared" si="600"/>
        <v>-0.24097102973288856</v>
      </c>
      <c r="BC256" s="168">
        <f t="shared" ref="BC256:BC264" si="601">(AC256-AG256)/AG256</f>
        <v>-0.20187602217808942</v>
      </c>
      <c r="BD256" s="131">
        <f t="shared" ref="BD256:BD264" si="602">(AD256-AH256)/AH256</f>
        <v>-0.19782512331908664</v>
      </c>
      <c r="BE256" s="130">
        <f t="shared" ref="BE256:BE264" si="603">(AE256-AI256)/AI256</f>
        <v>-0.10584555774794548</v>
      </c>
    </row>
    <row r="257" spans="1:57" x14ac:dyDescent="0.35">
      <c r="A257" s="135"/>
      <c r="B257" s="135"/>
      <c r="C257" s="246"/>
      <c r="D257" s="58" t="s">
        <v>11</v>
      </c>
      <c r="E257" s="262">
        <v>7.0949619999999998</v>
      </c>
      <c r="F257" s="26">
        <v>6.3734162200000002</v>
      </c>
      <c r="G257" s="26">
        <v>6.1528227600000003</v>
      </c>
      <c r="H257" s="175">
        <f t="shared" ref="H257:H264" si="604">G257/F257</f>
        <v>0.96538850556978062</v>
      </c>
      <c r="I257" s="262">
        <v>6.6562919999999997</v>
      </c>
      <c r="J257" s="26">
        <v>5.9453420000000001</v>
      </c>
      <c r="K257" s="26">
        <v>5.8105272300000008</v>
      </c>
      <c r="L257" s="175">
        <f t="shared" ref="L257:L264" si="605">K257/J257</f>
        <v>0.97732430363131351</v>
      </c>
      <c r="M257" s="174">
        <v>3.2563279999999999</v>
      </c>
      <c r="N257" s="174">
        <v>3.2164674199999999</v>
      </c>
      <c r="O257" s="174">
        <v>3.0433569699999996</v>
      </c>
      <c r="P257" s="175">
        <f t="shared" ref="P257:P264" si="606">O257/N257</f>
        <v>0.94617994607263878</v>
      </c>
      <c r="Q257" s="182">
        <v>1.1919310000000001</v>
      </c>
      <c r="R257" s="174">
        <v>1.1919310000000001</v>
      </c>
      <c r="S257" s="174">
        <v>1.0710708100000002</v>
      </c>
      <c r="T257" s="175">
        <f t="shared" ref="T257:T264" si="607">S257/R257</f>
        <v>0.89860135360184445</v>
      </c>
      <c r="U257" s="9">
        <v>1.207837</v>
      </c>
      <c r="V257" s="7">
        <v>1.207837</v>
      </c>
      <c r="W257" s="7">
        <v>1.0632619999999999</v>
      </c>
      <c r="X257" s="12">
        <f t="shared" ref="X257:X263" si="608">W257/V257</f>
        <v>0.88030255738150087</v>
      </c>
      <c r="Y257" s="9">
        <v>1.1496919999999999</v>
      </c>
      <c r="Z257" s="7">
        <v>1.1496919999999999</v>
      </c>
      <c r="AA257" s="7">
        <v>1.1059829999999999</v>
      </c>
      <c r="AB257" s="12">
        <f t="shared" ref="AB257:AB263" si="609">AA257/Z257</f>
        <v>0.96198199169864629</v>
      </c>
      <c r="AC257" s="9">
        <v>1.166093</v>
      </c>
      <c r="AD257" s="7">
        <v>1.166093</v>
      </c>
      <c r="AE257" s="7">
        <v>1.166093</v>
      </c>
      <c r="AF257" s="12">
        <f t="shared" ref="AF257:AF263" si="610">AE257/AD257</f>
        <v>1</v>
      </c>
      <c r="AG257" s="9">
        <v>1.1616010000000001</v>
      </c>
      <c r="AH257" s="7">
        <v>1.1616010000000001</v>
      </c>
      <c r="AI257" s="7">
        <v>1.0389089599999999</v>
      </c>
      <c r="AJ257" s="15">
        <f t="shared" ref="AJ257:AJ264" si="611">AI257/AH257</f>
        <v>0.89437677825690554</v>
      </c>
      <c r="AK257" s="92">
        <f t="shared" si="483"/>
        <v>6.5903058339387782E-2</v>
      </c>
      <c r="AL257" s="87">
        <f t="shared" si="484"/>
        <v>7.2001614036669381E-2</v>
      </c>
      <c r="AM257" s="102">
        <f t="shared" si="485"/>
        <v>5.8909547524829242E-2</v>
      </c>
      <c r="AN257" s="92">
        <f t="shared" si="486"/>
        <v>1.0441098071201673</v>
      </c>
      <c r="AO257" s="87">
        <f t="shared" si="487"/>
        <v>0.84840734373115467</v>
      </c>
      <c r="AP257" s="102">
        <f t="shared" si="488"/>
        <v>0.90924932148199544</v>
      </c>
      <c r="AQ257" s="92">
        <f t="shared" si="598"/>
        <v>1.7319769349064664</v>
      </c>
      <c r="AR257" s="87">
        <f t="shared" si="572"/>
        <v>1.698534915192238</v>
      </c>
      <c r="AS257" s="102">
        <f t="shared" si="490"/>
        <v>1.8414152842051583</v>
      </c>
      <c r="AT257" s="92">
        <f t="shared" si="595"/>
        <v>-1.3168995485317948E-2</v>
      </c>
      <c r="AU257" s="87">
        <f t="shared" si="596"/>
        <v>-1.3168995485317948E-2</v>
      </c>
      <c r="AV257" s="102">
        <f t="shared" si="597"/>
        <v>7.3442011470364046E-3</v>
      </c>
      <c r="AW257" s="124">
        <f t="shared" si="599"/>
        <v>5.0574414712810142E-2</v>
      </c>
      <c r="AX257" s="15">
        <f t="shared" si="599"/>
        <v>5.0574414712810142E-2</v>
      </c>
      <c r="AY257" s="12">
        <f t="shared" si="599"/>
        <v>-3.8627176005417818E-2</v>
      </c>
      <c r="AZ257" s="92">
        <f t="shared" si="600"/>
        <v>-1.406491592008537E-2</v>
      </c>
      <c r="BA257" s="15">
        <f t="shared" si="600"/>
        <v>-1.406491592008537E-2</v>
      </c>
      <c r="BB257" s="12">
        <f t="shared" si="600"/>
        <v>-5.1548204131231477E-2</v>
      </c>
      <c r="BC257" s="14">
        <f t="shared" si="601"/>
        <v>3.8670765607122758E-3</v>
      </c>
      <c r="BD257" s="15">
        <f t="shared" si="602"/>
        <v>3.8670765607122758E-3</v>
      </c>
      <c r="BE257" s="12">
        <f t="shared" si="603"/>
        <v>0.12242077496376601</v>
      </c>
    </row>
    <row r="258" spans="1:57" x14ac:dyDescent="0.35">
      <c r="A258" s="135"/>
      <c r="B258" s="135"/>
      <c r="C258" s="246"/>
      <c r="D258" s="58" t="s">
        <v>12</v>
      </c>
      <c r="E258" s="262">
        <v>0.99296099999999998</v>
      </c>
      <c r="F258" s="26">
        <v>0.97296099999999996</v>
      </c>
      <c r="G258" s="26">
        <v>0.63928788000000003</v>
      </c>
      <c r="H258" s="175">
        <f t="shared" si="604"/>
        <v>0.6570539620807001</v>
      </c>
      <c r="I258" s="262">
        <v>1.030853</v>
      </c>
      <c r="J258" s="26">
        <v>1.0061530000000001</v>
      </c>
      <c r="K258" s="26">
        <v>0.79065452000000003</v>
      </c>
      <c r="L258" s="175">
        <f t="shared" si="605"/>
        <v>0.78581937339549746</v>
      </c>
      <c r="M258" s="174">
        <v>1.0788439999999999</v>
      </c>
      <c r="N258" s="174">
        <v>1.0327045799999999</v>
      </c>
      <c r="O258" s="174">
        <v>0.69576620999999994</v>
      </c>
      <c r="P258" s="175">
        <f t="shared" si="606"/>
        <v>0.67373208512351135</v>
      </c>
      <c r="Q258" s="182">
        <v>0.92679400000000001</v>
      </c>
      <c r="R258" s="174">
        <v>0.87896037000000005</v>
      </c>
      <c r="S258" s="174">
        <v>0.69060699000000003</v>
      </c>
      <c r="T258" s="175">
        <f t="shared" si="607"/>
        <v>0.7857089051694105</v>
      </c>
      <c r="U258" s="9">
        <v>0.90923299999999996</v>
      </c>
      <c r="V258" s="7">
        <v>0.86323300000000003</v>
      </c>
      <c r="W258" s="7">
        <v>0.735711</v>
      </c>
      <c r="X258" s="12">
        <f t="shared" si="608"/>
        <v>0.85227395152872976</v>
      </c>
      <c r="Y258" s="9">
        <v>0.87119999999999997</v>
      </c>
      <c r="Z258" s="7">
        <v>0.87119999999999997</v>
      </c>
      <c r="AA258" s="7">
        <v>0.76461902000000004</v>
      </c>
      <c r="AB258" s="12">
        <f t="shared" si="609"/>
        <v>0.8776618686868688</v>
      </c>
      <c r="AC258" s="9">
        <v>0.97260000000000002</v>
      </c>
      <c r="AD258" s="7">
        <v>0.97260000000000002</v>
      </c>
      <c r="AE258" s="7">
        <v>0.97260000000000002</v>
      </c>
      <c r="AF258" s="12">
        <f t="shared" si="610"/>
        <v>1</v>
      </c>
      <c r="AG258" s="9">
        <v>1.175</v>
      </c>
      <c r="AH258" s="7">
        <v>1.04920532</v>
      </c>
      <c r="AI258" s="7">
        <v>0.67968391999999989</v>
      </c>
      <c r="AJ258" s="15">
        <f t="shared" si="611"/>
        <v>0.64780830505129339</v>
      </c>
      <c r="AK258" s="92">
        <f t="shared" si="483"/>
        <v>-3.6757908256560376E-2</v>
      </c>
      <c r="AL258" s="87">
        <f t="shared" si="484"/>
        <v>-3.2989018568746607E-2</v>
      </c>
      <c r="AM258" s="102">
        <f t="shared" si="485"/>
        <v>-0.19144472860282893</v>
      </c>
      <c r="AN258" s="92">
        <f t="shared" si="486"/>
        <v>-4.4483725172499357E-2</v>
      </c>
      <c r="AO258" s="87">
        <f t="shared" si="487"/>
        <v>-2.5710721647036562E-2</v>
      </c>
      <c r="AP258" s="102">
        <f t="shared" si="488"/>
        <v>0.13637958934510502</v>
      </c>
      <c r="AQ258" s="92">
        <f t="shared" si="598"/>
        <v>0.16406019029039884</v>
      </c>
      <c r="AR258" s="87">
        <f t="shared" si="572"/>
        <v>0.17491597488064203</v>
      </c>
      <c r="AS258" s="102">
        <f t="shared" si="490"/>
        <v>7.4705586168479247E-3</v>
      </c>
      <c r="AT258" s="92">
        <f t="shared" si="595"/>
        <v>1.9314081209107072E-2</v>
      </c>
      <c r="AU258" s="87">
        <f t="shared" si="596"/>
        <v>1.8219148248503032E-2</v>
      </c>
      <c r="AV258" s="102">
        <f t="shared" si="597"/>
        <v>-6.1306695156114248E-2</v>
      </c>
      <c r="AW258" s="124">
        <f t="shared" si="599"/>
        <v>4.3655876951331482E-2</v>
      </c>
      <c r="AX258" s="15">
        <f t="shared" si="599"/>
        <v>-9.144857667584879E-3</v>
      </c>
      <c r="AY258" s="12">
        <f t="shared" si="599"/>
        <v>-3.7807089862870576E-2</v>
      </c>
      <c r="AZ258" s="92">
        <f t="shared" si="600"/>
        <v>-0.10425663170882175</v>
      </c>
      <c r="BA258" s="15">
        <f t="shared" si="600"/>
        <v>-0.10425663170882175</v>
      </c>
      <c r="BB258" s="12">
        <f t="shared" si="600"/>
        <v>-0.21384020152169442</v>
      </c>
      <c r="BC258" s="14">
        <f t="shared" si="601"/>
        <v>-0.17225531914893619</v>
      </c>
      <c r="BD258" s="15">
        <f t="shared" si="602"/>
        <v>-7.3012706416700185E-2</v>
      </c>
      <c r="BE258" s="12">
        <f t="shared" si="603"/>
        <v>0.4309592611812858</v>
      </c>
    </row>
    <row r="259" spans="1:57" x14ac:dyDescent="0.35">
      <c r="A259" s="135"/>
      <c r="B259" s="135"/>
      <c r="C259" s="246"/>
      <c r="D259" s="58" t="s">
        <v>13</v>
      </c>
      <c r="E259" s="262">
        <v>5.0000000000000001E-4</v>
      </c>
      <c r="F259" s="26">
        <v>5.0000000000000001E-4</v>
      </c>
      <c r="G259" s="26">
        <v>0</v>
      </c>
      <c r="H259" s="175">
        <f t="shared" si="604"/>
        <v>0</v>
      </c>
      <c r="I259" s="262">
        <v>5.0000000000000001E-4</v>
      </c>
      <c r="J259" s="26">
        <v>5.0000000000000001E-4</v>
      </c>
      <c r="K259" s="26">
        <v>2.8172000000000001E-4</v>
      </c>
      <c r="L259" s="175">
        <f t="shared" si="605"/>
        <v>0.56344000000000005</v>
      </c>
      <c r="M259" s="174">
        <v>5.0000000000000001E-4</v>
      </c>
      <c r="N259" s="174">
        <v>5.0000000000000001E-4</v>
      </c>
      <c r="O259" s="174">
        <v>3.7460000000000004E-5</v>
      </c>
      <c r="P259" s="175">
        <f t="shared" si="606"/>
        <v>7.492E-2</v>
      </c>
      <c r="Q259" s="182">
        <v>5.0000000000000001E-4</v>
      </c>
      <c r="R259" s="174">
        <v>5.0000000000000001E-4</v>
      </c>
      <c r="S259" s="174">
        <v>0</v>
      </c>
      <c r="T259" s="175">
        <f t="shared" si="607"/>
        <v>0</v>
      </c>
      <c r="U259" s="9">
        <v>1E-3</v>
      </c>
      <c r="V259" s="7">
        <v>1E-3</v>
      </c>
      <c r="W259" s="7">
        <v>3.1300000000000002E-5</v>
      </c>
      <c r="X259" s="12">
        <f t="shared" si="608"/>
        <v>3.1300000000000001E-2</v>
      </c>
      <c r="Y259" s="9">
        <v>1E-3</v>
      </c>
      <c r="Z259" s="7">
        <v>1E-3</v>
      </c>
      <c r="AA259" s="7">
        <v>1.0550000000000001E-5</v>
      </c>
      <c r="AB259" s="12">
        <f t="shared" si="609"/>
        <v>1.055E-2</v>
      </c>
      <c r="AC259" s="9">
        <v>1E-3</v>
      </c>
      <c r="AD259" s="7">
        <v>1E-3</v>
      </c>
      <c r="AE259" s="7">
        <v>1E-3</v>
      </c>
      <c r="AF259" s="12">
        <f t="shared" si="610"/>
        <v>1</v>
      </c>
      <c r="AG259" s="9">
        <v>1E-3</v>
      </c>
      <c r="AH259" s="7">
        <v>1E-3</v>
      </c>
      <c r="AI259" s="7">
        <v>1.0499999999999999E-5</v>
      </c>
      <c r="AJ259" s="15">
        <f t="shared" si="611"/>
        <v>1.0499999999999999E-2</v>
      </c>
      <c r="AK259" s="92">
        <f t="shared" si="483"/>
        <v>0</v>
      </c>
      <c r="AL259" s="87">
        <f t="shared" si="484"/>
        <v>0</v>
      </c>
      <c r="AM259" s="211">
        <f t="shared" si="485"/>
        <v>-1</v>
      </c>
      <c r="AN259" s="92">
        <f t="shared" si="486"/>
        <v>0</v>
      </c>
      <c r="AO259" s="87">
        <f t="shared" si="487"/>
        <v>0</v>
      </c>
      <c r="AP259" s="211">
        <f t="shared" si="488"/>
        <v>6.5205552589428715</v>
      </c>
      <c r="AQ259" s="92">
        <f t="shared" si="598"/>
        <v>0</v>
      </c>
      <c r="AR259" s="87">
        <f t="shared" si="572"/>
        <v>0</v>
      </c>
      <c r="AS259" s="211">
        <v>0</v>
      </c>
      <c r="AT259" s="92">
        <f t="shared" si="595"/>
        <v>-0.5</v>
      </c>
      <c r="AU259" s="87">
        <f t="shared" si="596"/>
        <v>-0.5</v>
      </c>
      <c r="AV259" s="102">
        <f t="shared" si="597"/>
        <v>-1</v>
      </c>
      <c r="AW259" s="124">
        <f t="shared" si="599"/>
        <v>0</v>
      </c>
      <c r="AX259" s="15">
        <f t="shared" si="599"/>
        <v>0</v>
      </c>
      <c r="AY259" s="12">
        <f t="shared" si="599"/>
        <v>1.9668246445497632</v>
      </c>
      <c r="AZ259" s="92">
        <f t="shared" si="600"/>
        <v>0</v>
      </c>
      <c r="BA259" s="15">
        <f t="shared" si="600"/>
        <v>0</v>
      </c>
      <c r="BB259" s="12">
        <f t="shared" si="600"/>
        <v>-0.98944999999999994</v>
      </c>
      <c r="BC259" s="14">
        <f t="shared" si="601"/>
        <v>0</v>
      </c>
      <c r="BD259" s="15">
        <f t="shared" si="602"/>
        <v>0</v>
      </c>
      <c r="BE259" s="12">
        <f t="shared" si="603"/>
        <v>94.238095238095241</v>
      </c>
    </row>
    <row r="260" spans="1:57" x14ac:dyDescent="0.35">
      <c r="A260" s="135"/>
      <c r="B260" s="135"/>
      <c r="C260" s="246"/>
      <c r="D260" s="58" t="s">
        <v>14</v>
      </c>
      <c r="E260" s="262">
        <v>4.0805090000000002</v>
      </c>
      <c r="F260" s="26">
        <v>3.9248531400000002</v>
      </c>
      <c r="G260" s="26">
        <v>3.8768027200000001</v>
      </c>
      <c r="H260" s="175">
        <f t="shared" si="604"/>
        <v>0.98775739670096296</v>
      </c>
      <c r="I260" s="262">
        <v>2.4089529999999999</v>
      </c>
      <c r="J260" s="26">
        <v>2.1518621099999997</v>
      </c>
      <c r="K260" s="26">
        <v>2.09261827</v>
      </c>
      <c r="L260" s="175">
        <f t="shared" si="605"/>
        <v>0.9724685704884688</v>
      </c>
      <c r="M260" s="174">
        <v>1.687808</v>
      </c>
      <c r="N260" s="174">
        <v>1.59867827</v>
      </c>
      <c r="O260" s="174">
        <v>1.5169031399999999</v>
      </c>
      <c r="P260" s="175">
        <f t="shared" si="606"/>
        <v>0.94884828828004275</v>
      </c>
      <c r="Q260" s="182">
        <v>3.4867080000000001</v>
      </c>
      <c r="R260" s="174">
        <v>3.4536715499999997</v>
      </c>
      <c r="S260" s="174">
        <v>3.3676016899999999</v>
      </c>
      <c r="T260" s="175">
        <f t="shared" si="607"/>
        <v>0.97507873613517193</v>
      </c>
      <c r="U260" s="9">
        <v>3.4992779999999999</v>
      </c>
      <c r="V260" s="7">
        <v>3.4318128699999999</v>
      </c>
      <c r="W260" s="7">
        <v>3.1373491399999995</v>
      </c>
      <c r="X260" s="12">
        <f t="shared" si="608"/>
        <v>0.91419586639640982</v>
      </c>
      <c r="Y260" s="9">
        <v>5.285183</v>
      </c>
      <c r="Z260" s="7">
        <v>5.2645767599999997</v>
      </c>
      <c r="AA260" s="7">
        <v>5.2610732100000011</v>
      </c>
      <c r="AB260" s="12">
        <f t="shared" si="609"/>
        <v>0.99933450490709552</v>
      </c>
      <c r="AC260" s="9">
        <v>5.0940099999999999</v>
      </c>
      <c r="AD260" s="7">
        <v>5.0937099999999997</v>
      </c>
      <c r="AE260" s="7">
        <v>5.0936303199999999</v>
      </c>
      <c r="AF260" s="12">
        <f t="shared" si="610"/>
        <v>0.99998435717777423</v>
      </c>
      <c r="AG260" s="9">
        <v>4.7520259999999999</v>
      </c>
      <c r="AH260" s="7">
        <v>4.7520259999999999</v>
      </c>
      <c r="AI260" s="7">
        <v>4.7130044500000006</v>
      </c>
      <c r="AJ260" s="15">
        <f t="shared" si="611"/>
        <v>0.99178843928884242</v>
      </c>
      <c r="AK260" s="92">
        <f t="shared" si="483"/>
        <v>0.69389315607236846</v>
      </c>
      <c r="AL260" s="87">
        <f t="shared" si="484"/>
        <v>0.82393338390999449</v>
      </c>
      <c r="AM260" s="102">
        <f t="shared" si="485"/>
        <v>0.85260865566274546</v>
      </c>
      <c r="AN260" s="92">
        <f t="shared" si="486"/>
        <v>0.42726720100864551</v>
      </c>
      <c r="AO260" s="87">
        <f t="shared" si="487"/>
        <v>0.34602574538027581</v>
      </c>
      <c r="AP260" s="102">
        <f t="shared" si="488"/>
        <v>0.37953321792187739</v>
      </c>
      <c r="AQ260" s="92">
        <f t="shared" si="598"/>
        <v>-0.51593078628895794</v>
      </c>
      <c r="AR260" s="87">
        <f t="shared" si="572"/>
        <v>-0.53710761233215698</v>
      </c>
      <c r="AS260" s="102">
        <f t="shared" si="490"/>
        <v>-0.5495598115108441</v>
      </c>
      <c r="AT260" s="92">
        <f t="shared" si="595"/>
        <v>-3.5921695846971142E-3</v>
      </c>
      <c r="AU260" s="87">
        <f t="shared" si="596"/>
        <v>6.3694265474328726E-3</v>
      </c>
      <c r="AV260" s="102">
        <f t="shared" si="597"/>
        <v>7.3390795772255157E-2</v>
      </c>
      <c r="AW260" s="124">
        <f t="shared" si="599"/>
        <v>-0.33790788322750603</v>
      </c>
      <c r="AX260" s="15">
        <f t="shared" si="599"/>
        <v>-0.34813128833551282</v>
      </c>
      <c r="AY260" s="12">
        <f t="shared" si="599"/>
        <v>-0.40366746198538472</v>
      </c>
      <c r="AZ260" s="92">
        <f t="shared" si="600"/>
        <v>3.7528980115861581E-2</v>
      </c>
      <c r="BA260" s="15">
        <f t="shared" si="600"/>
        <v>3.3544658019400403E-2</v>
      </c>
      <c r="BB260" s="12">
        <f t="shared" si="600"/>
        <v>3.2872996169851822E-2</v>
      </c>
      <c r="BC260" s="14">
        <f t="shared" si="601"/>
        <v>7.1965936213311973E-2</v>
      </c>
      <c r="BD260" s="15">
        <f t="shared" si="602"/>
        <v>7.190280524559417E-2</v>
      </c>
      <c r="BE260" s="12">
        <f t="shared" si="603"/>
        <v>8.0760770340456464E-2</v>
      </c>
    </row>
    <row r="261" spans="1:57" x14ac:dyDescent="0.35">
      <c r="A261" s="135"/>
      <c r="B261" s="135"/>
      <c r="C261" s="246"/>
      <c r="D261" s="58" t="s">
        <v>15</v>
      </c>
      <c r="E261" s="262">
        <v>1.0940970000000001</v>
      </c>
      <c r="F261" s="26">
        <v>1.1340969999999999</v>
      </c>
      <c r="G261" s="26">
        <v>1.11747028</v>
      </c>
      <c r="H261" s="175">
        <f t="shared" si="604"/>
        <v>0.98533924346859225</v>
      </c>
      <c r="I261" s="262">
        <v>1.3498600000000001</v>
      </c>
      <c r="J261" s="26">
        <v>1.06656</v>
      </c>
      <c r="K261" s="26">
        <v>0.79842855000000001</v>
      </c>
      <c r="L261" s="175">
        <f t="shared" si="605"/>
        <v>0.74860162578757883</v>
      </c>
      <c r="M261" s="174">
        <v>1.3445910000000001</v>
      </c>
      <c r="N261" s="174">
        <v>1.2147015800000001</v>
      </c>
      <c r="O261" s="174">
        <v>1.02136067</v>
      </c>
      <c r="P261" s="175">
        <f t="shared" si="606"/>
        <v>0.84083258539928785</v>
      </c>
      <c r="Q261" s="182">
        <v>0.71026699999999998</v>
      </c>
      <c r="R261" s="174">
        <v>0.75810063000000005</v>
      </c>
      <c r="S261" s="174">
        <v>0.33343533000000003</v>
      </c>
      <c r="T261" s="175">
        <f t="shared" si="607"/>
        <v>0.43982990754143025</v>
      </c>
      <c r="U261" s="9">
        <v>0.387822</v>
      </c>
      <c r="V261" s="7">
        <v>0.43382199999999999</v>
      </c>
      <c r="W261" s="7">
        <v>0.19639866</v>
      </c>
      <c r="X261" s="12">
        <f t="shared" si="608"/>
        <v>0.45271715127402484</v>
      </c>
      <c r="Y261" s="9">
        <v>0.60199999999999998</v>
      </c>
      <c r="Z261" s="7">
        <v>0.60199999999999998</v>
      </c>
      <c r="AA261" s="7">
        <v>0.31179162999999999</v>
      </c>
      <c r="AB261" s="12">
        <f t="shared" si="609"/>
        <v>0.51792629568106308</v>
      </c>
      <c r="AC261" s="9">
        <v>0.61945125000000001</v>
      </c>
      <c r="AD261" s="7">
        <v>0.59445124999999999</v>
      </c>
      <c r="AE261" s="7">
        <v>0.55511600000000005</v>
      </c>
      <c r="AF261" s="12">
        <f t="shared" si="610"/>
        <v>0.93382930896351901</v>
      </c>
      <c r="AG261" s="9">
        <v>0.64249999999999996</v>
      </c>
      <c r="AH261" s="7">
        <v>0.64249999999999996</v>
      </c>
      <c r="AI261" s="7">
        <v>0.52192703000000007</v>
      </c>
      <c r="AJ261" s="15">
        <f t="shared" si="611"/>
        <v>0.81233778988326866</v>
      </c>
      <c r="AK261" s="92">
        <f t="shared" si="483"/>
        <v>-0.18947372320092451</v>
      </c>
      <c r="AL261" s="87">
        <f t="shared" si="484"/>
        <v>6.3322269726972663E-2</v>
      </c>
      <c r="AM261" s="102">
        <f t="shared" si="485"/>
        <v>0.39958707638898938</v>
      </c>
      <c r="AN261" s="92">
        <f t="shared" si="486"/>
        <v>3.9186637423573173E-3</v>
      </c>
      <c r="AO261" s="87">
        <f t="shared" si="487"/>
        <v>-0.12195718062703112</v>
      </c>
      <c r="AP261" s="102">
        <f t="shared" si="488"/>
        <v>-0.21826973227782501</v>
      </c>
      <c r="AQ261" s="92">
        <f t="shared" si="598"/>
        <v>0.89307823677574794</v>
      </c>
      <c r="AR261" s="87">
        <f t="shared" si="572"/>
        <v>0.6022959643233643</v>
      </c>
      <c r="AS261" s="102">
        <f t="shared" si="490"/>
        <v>2.0631447183476324</v>
      </c>
      <c r="AT261" s="92">
        <f t="shared" si="595"/>
        <v>0.83142524147675989</v>
      </c>
      <c r="AU261" s="87">
        <f t="shared" si="596"/>
        <v>0.74749235861712882</v>
      </c>
      <c r="AV261" s="102">
        <f t="shared" si="597"/>
        <v>0.69774747953982996</v>
      </c>
      <c r="AW261" s="124">
        <f t="shared" si="599"/>
        <v>-0.35577740863787372</v>
      </c>
      <c r="AX261" s="15">
        <f t="shared" si="599"/>
        <v>-0.2793654485049834</v>
      </c>
      <c r="AY261" s="12">
        <f t="shared" si="599"/>
        <v>-0.37009643267203801</v>
      </c>
      <c r="AZ261" s="92">
        <f t="shared" si="600"/>
        <v>-2.8172112010428633E-2</v>
      </c>
      <c r="BA261" s="15">
        <f t="shared" si="600"/>
        <v>1.2698686393543613E-2</v>
      </c>
      <c r="BB261" s="12">
        <f t="shared" si="600"/>
        <v>-0.4383306732286586</v>
      </c>
      <c r="BC261" s="14">
        <f t="shared" si="601"/>
        <v>-3.5873540856031054E-2</v>
      </c>
      <c r="BD261" s="15">
        <f t="shared" si="602"/>
        <v>-7.4784046692606965E-2</v>
      </c>
      <c r="BE261" s="12">
        <f t="shared" si="603"/>
        <v>6.3589291399604231E-2</v>
      </c>
    </row>
    <row r="262" spans="1:57" x14ac:dyDescent="0.35">
      <c r="A262" s="135"/>
      <c r="B262" s="135"/>
      <c r="C262" s="246"/>
      <c r="D262" s="58" t="s">
        <v>16</v>
      </c>
      <c r="E262" s="262">
        <v>11.299478000000001</v>
      </c>
      <c r="F262" s="26">
        <v>11.046220999999999</v>
      </c>
      <c r="G262" s="26">
        <v>9.1237053600000007</v>
      </c>
      <c r="H262" s="175">
        <f t="shared" si="604"/>
        <v>0.82595716308772038</v>
      </c>
      <c r="I262" s="262">
        <v>10.915644</v>
      </c>
      <c r="J262" s="26">
        <v>10.619370330000001</v>
      </c>
      <c r="K262" s="26">
        <v>10.082448640000001</v>
      </c>
      <c r="L262" s="175">
        <f t="shared" si="605"/>
        <v>0.94943940428528217</v>
      </c>
      <c r="M262" s="174">
        <v>8.6524999999999999</v>
      </c>
      <c r="N262" s="174">
        <v>8.5465</v>
      </c>
      <c r="O262" s="174">
        <v>8.3151461399999995</v>
      </c>
      <c r="P262" s="175">
        <f t="shared" si="606"/>
        <v>0.97292998771426897</v>
      </c>
      <c r="Q262" s="182">
        <v>9.5274999999999999</v>
      </c>
      <c r="R262" s="174">
        <v>12.72885681</v>
      </c>
      <c r="S262" s="174">
        <v>12.717856810000001</v>
      </c>
      <c r="T262" s="175">
        <f t="shared" si="607"/>
        <v>0.99913582184447569</v>
      </c>
      <c r="U262" s="9">
        <v>7.0895000000000001</v>
      </c>
      <c r="V262" s="7">
        <v>6.8920000000000003</v>
      </c>
      <c r="W262" s="7">
        <v>6.8860000000000001</v>
      </c>
      <c r="X262" s="12">
        <f t="shared" si="608"/>
        <v>0.99912942542077765</v>
      </c>
      <c r="Y262" s="9">
        <v>10.503976</v>
      </c>
      <c r="Z262" s="7">
        <v>7.3339759999999998</v>
      </c>
      <c r="AA262" s="7">
        <v>7.3219760000000003</v>
      </c>
      <c r="AB262" s="12">
        <f t="shared" si="609"/>
        <v>0.99836377975602875</v>
      </c>
      <c r="AC262" s="9">
        <v>11.785121999999999</v>
      </c>
      <c r="AD262" s="7">
        <v>11.785121999999999</v>
      </c>
      <c r="AE262" s="7">
        <v>11.664643484999999</v>
      </c>
      <c r="AF262" s="12">
        <f t="shared" si="610"/>
        <v>0.98977706679659316</v>
      </c>
      <c r="AG262" s="9">
        <v>6.8734190000000002</v>
      </c>
      <c r="AH262" s="7">
        <v>6.8434189999999999</v>
      </c>
      <c r="AI262" s="7">
        <v>6.8025730600000003</v>
      </c>
      <c r="AJ262" s="15">
        <f t="shared" si="611"/>
        <v>0.9940313547950228</v>
      </c>
      <c r="AK262" s="92">
        <f t="shared" si="483"/>
        <v>3.5163660522457514E-2</v>
      </c>
      <c r="AL262" s="87">
        <f t="shared" si="484"/>
        <v>4.0195478332094151E-2</v>
      </c>
      <c r="AM262" s="102">
        <f t="shared" si="485"/>
        <v>-9.509032123371175E-2</v>
      </c>
      <c r="AN262" s="92">
        <f t="shared" si="486"/>
        <v>0.26155954926321878</v>
      </c>
      <c r="AO262" s="87">
        <f t="shared" si="487"/>
        <v>0.24254025975545554</v>
      </c>
      <c r="AP262" s="102">
        <f t="shared" si="488"/>
        <v>0.21254016108007953</v>
      </c>
      <c r="AQ262" s="92">
        <f t="shared" si="598"/>
        <v>-9.1839412227761749E-2</v>
      </c>
      <c r="AR262" s="87">
        <f t="shared" si="572"/>
        <v>-0.32857285398279218</v>
      </c>
      <c r="AS262" s="102">
        <f t="shared" si="490"/>
        <v>-0.34618338103462271</v>
      </c>
      <c r="AT262" s="92">
        <f t="shared" si="595"/>
        <v>0.34388884970731359</v>
      </c>
      <c r="AU262" s="87">
        <f t="shared" si="596"/>
        <v>0.84690319355774801</v>
      </c>
      <c r="AV262" s="102">
        <f t="shared" si="597"/>
        <v>0.84691501742666286</v>
      </c>
      <c r="AW262" s="124">
        <f t="shared" si="599"/>
        <v>-0.3250650991586424</v>
      </c>
      <c r="AX262" s="15">
        <f t="shared" si="599"/>
        <v>-6.0264173212456584E-2</v>
      </c>
      <c r="AY262" s="12">
        <f t="shared" si="599"/>
        <v>-5.9543489353147308E-2</v>
      </c>
      <c r="AZ262" s="92">
        <f t="shared" si="600"/>
        <v>-0.10870876007902165</v>
      </c>
      <c r="BA262" s="15">
        <f t="shared" si="600"/>
        <v>-0.37769197467790316</v>
      </c>
      <c r="BB262" s="12">
        <f t="shared" si="600"/>
        <v>-0.37229320300996743</v>
      </c>
      <c r="BC262" s="14">
        <f t="shared" si="601"/>
        <v>0.71459385787480711</v>
      </c>
      <c r="BD262" s="15">
        <f t="shared" si="602"/>
        <v>0.72211024927744449</v>
      </c>
      <c r="BE262" s="12">
        <f t="shared" si="603"/>
        <v>0.71473990534399323</v>
      </c>
    </row>
    <row r="263" spans="1:57" x14ac:dyDescent="0.35">
      <c r="A263" s="135"/>
      <c r="B263" s="135"/>
      <c r="C263" s="246"/>
      <c r="D263" s="59" t="s">
        <v>17</v>
      </c>
      <c r="E263" s="184">
        <f>SUM(E257:E262)</f>
        <v>24.562507000000004</v>
      </c>
      <c r="F263" s="172">
        <f>SUM(F257:F262)</f>
        <v>23.452048359999999</v>
      </c>
      <c r="G263" s="172">
        <f>SUM(G257:G262)</f>
        <v>20.910088999999999</v>
      </c>
      <c r="H263" s="173">
        <f t="shared" si="604"/>
        <v>0.89161034801823169</v>
      </c>
      <c r="I263" s="184">
        <f>SUM(I257:I262)</f>
        <v>22.362102</v>
      </c>
      <c r="J263" s="172">
        <f>SUM(J257:J262)</f>
        <v>20.789787439999998</v>
      </c>
      <c r="K263" s="172">
        <f>SUM(K257:K262)</f>
        <v>19.574958930000001</v>
      </c>
      <c r="L263" s="173">
        <f t="shared" si="605"/>
        <v>0.94156609279887871</v>
      </c>
      <c r="M263" s="172">
        <f>SUM(M257:M262)</f>
        <v>16.020571</v>
      </c>
      <c r="N263" s="172">
        <f>SUM(N257:N262)</f>
        <v>15.609551849999999</v>
      </c>
      <c r="O263" s="172">
        <f>SUM(O257:O262)</f>
        <v>14.592570589999999</v>
      </c>
      <c r="P263" s="173">
        <f t="shared" si="606"/>
        <v>0.93484878555305873</v>
      </c>
      <c r="Q263" s="184">
        <f>SUM(Q257:Q262)</f>
        <v>15.8437</v>
      </c>
      <c r="R263" s="172">
        <f>SUM(R257:R262)</f>
        <v>19.012020360000001</v>
      </c>
      <c r="S263" s="172">
        <f>SUM(S257:S262)</f>
        <v>18.180571630000003</v>
      </c>
      <c r="T263" s="173">
        <f t="shared" si="607"/>
        <v>0.95626720810012855</v>
      </c>
      <c r="U263" s="46">
        <f>SUM(U257:U262)</f>
        <v>13.094670000000001</v>
      </c>
      <c r="V263" s="44">
        <f>SUM(V257:V262)</f>
        <v>12.82970487</v>
      </c>
      <c r="W263" s="44">
        <f>SUM(W257:W262)</f>
        <v>12.0187521</v>
      </c>
      <c r="X263" s="45">
        <f t="shared" si="608"/>
        <v>0.93679100351744882</v>
      </c>
      <c r="Y263" s="46">
        <f>SUM(Y257:Y262)</f>
        <v>18.413050999999999</v>
      </c>
      <c r="Z263" s="44">
        <f>SUM(Z257:Z262)</f>
        <v>15.22244476</v>
      </c>
      <c r="AA263" s="44">
        <f>SUM(AA257:AA262)</f>
        <v>14.765453410000003</v>
      </c>
      <c r="AB263" s="45">
        <f t="shared" si="609"/>
        <v>0.96997910932146503</v>
      </c>
      <c r="AC263" s="46">
        <f>SUM(AC257:AC262)</f>
        <v>19.638276250000001</v>
      </c>
      <c r="AD263" s="44">
        <f>SUM(AD257:AD262)</f>
        <v>19.612976249999999</v>
      </c>
      <c r="AE263" s="44">
        <f>SUM(AE257:AE262)</f>
        <v>19.453082805000001</v>
      </c>
      <c r="AF263" s="45">
        <f t="shared" si="610"/>
        <v>0.99184756851984679</v>
      </c>
      <c r="AG263" s="46">
        <f>SUM(AG257:AG262)</f>
        <v>14.605546</v>
      </c>
      <c r="AH263" s="44">
        <f>SUM(AH257:AH262)</f>
        <v>14.449751320000001</v>
      </c>
      <c r="AI263" s="44">
        <f>SUM(AI257:AI262)</f>
        <v>13.75610792</v>
      </c>
      <c r="AJ263" s="47">
        <f t="shared" si="611"/>
        <v>0.95199617040883433</v>
      </c>
      <c r="AK263" s="90">
        <f t="shared" si="483"/>
        <v>9.8398844616664552E-2</v>
      </c>
      <c r="AL263" s="98">
        <f t="shared" si="484"/>
        <v>0.12805618757206502</v>
      </c>
      <c r="AM263" s="82">
        <f t="shared" si="485"/>
        <v>6.8206021518329593E-2</v>
      </c>
      <c r="AN263" s="90">
        <f t="shared" si="486"/>
        <v>0.39583676511904597</v>
      </c>
      <c r="AO263" s="98">
        <f t="shared" si="487"/>
        <v>0.33186318478451377</v>
      </c>
      <c r="AP263" s="82">
        <f t="shared" si="488"/>
        <v>0.34143321831277174</v>
      </c>
      <c r="AQ263" s="90">
        <f t="shared" si="598"/>
        <v>1.1163490851253193E-2</v>
      </c>
      <c r="AR263" s="98">
        <f t="shared" si="572"/>
        <v>-0.17896406828800607</v>
      </c>
      <c r="AS263" s="82">
        <f t="shared" si="490"/>
        <v>-0.19735358783105561</v>
      </c>
      <c r="AT263" s="90">
        <f t="shared" si="595"/>
        <v>0.20993503463622981</v>
      </c>
      <c r="AU263" s="98">
        <f t="shared" si="596"/>
        <v>0.48187511346860784</v>
      </c>
      <c r="AV263" s="82">
        <f t="shared" si="597"/>
        <v>0.51268380267199309</v>
      </c>
      <c r="AW263" s="216">
        <f t="shared" si="599"/>
        <v>-0.28883757504391849</v>
      </c>
      <c r="AX263" s="47">
        <f t="shared" si="599"/>
        <v>-0.15718499411391523</v>
      </c>
      <c r="AY263" s="45">
        <f t="shared" si="599"/>
        <v>-0.1860221446460818</v>
      </c>
      <c r="AZ263" s="90">
        <f t="shared" si="600"/>
        <v>-6.2389653470731735E-2</v>
      </c>
      <c r="BA263" s="47">
        <f t="shared" si="600"/>
        <v>-0.22385850235249222</v>
      </c>
      <c r="BB263" s="45">
        <f t="shared" si="600"/>
        <v>-0.24097102973288856</v>
      </c>
      <c r="BC263" s="107">
        <f t="shared" si="601"/>
        <v>0.34457665944155735</v>
      </c>
      <c r="BD263" s="47">
        <f t="shared" si="602"/>
        <v>0.35732275356556087</v>
      </c>
      <c r="BE263" s="45">
        <f t="shared" si="603"/>
        <v>0.41414147941636686</v>
      </c>
    </row>
    <row r="264" spans="1:57" x14ac:dyDescent="0.35">
      <c r="A264" s="135"/>
      <c r="B264" s="135"/>
      <c r="C264" s="246"/>
      <c r="D264" s="58" t="s">
        <v>18</v>
      </c>
      <c r="E264" s="182">
        <v>3.0000000000000001E-3</v>
      </c>
      <c r="F264" s="26">
        <v>3.0000000000000001E-3</v>
      </c>
      <c r="G264" s="26">
        <v>0</v>
      </c>
      <c r="H264" s="175">
        <f t="shared" si="604"/>
        <v>0</v>
      </c>
      <c r="I264" s="182">
        <v>3.0000000000000001E-3</v>
      </c>
      <c r="J264" s="26">
        <v>3.0000000000000001E-3</v>
      </c>
      <c r="K264" s="26">
        <v>3.0000000000000001E-3</v>
      </c>
      <c r="L264" s="175">
        <f t="shared" si="605"/>
        <v>1</v>
      </c>
      <c r="M264" s="174">
        <v>3.0000000000000001E-3</v>
      </c>
      <c r="N264" s="174">
        <v>3.0000000000000001E-3</v>
      </c>
      <c r="O264" s="174">
        <v>0</v>
      </c>
      <c r="P264" s="175">
        <f t="shared" si="606"/>
        <v>0</v>
      </c>
      <c r="Q264" s="182">
        <v>3.0000000000000001E-3</v>
      </c>
      <c r="R264" s="174">
        <v>3.0000000000000001E-3</v>
      </c>
      <c r="S264" s="174">
        <v>0</v>
      </c>
      <c r="T264" s="175">
        <f t="shared" si="607"/>
        <v>0</v>
      </c>
      <c r="U264" s="9">
        <v>3.0000000000000001E-3</v>
      </c>
      <c r="V264" s="7">
        <v>3.0000000000000001E-3</v>
      </c>
      <c r="W264" s="7">
        <v>0</v>
      </c>
      <c r="X264" s="22">
        <v>0</v>
      </c>
      <c r="Y264" s="9">
        <v>0.01</v>
      </c>
      <c r="Z264" s="7">
        <v>0.01</v>
      </c>
      <c r="AA264" s="7">
        <v>0</v>
      </c>
      <c r="AB264" s="22">
        <v>0</v>
      </c>
      <c r="AC264" s="9">
        <v>0</v>
      </c>
      <c r="AD264" s="7">
        <v>0</v>
      </c>
      <c r="AE264" s="7">
        <v>0</v>
      </c>
      <c r="AF264" s="22">
        <v>0</v>
      </c>
      <c r="AG264" s="9">
        <v>10</v>
      </c>
      <c r="AH264" s="7">
        <v>10</v>
      </c>
      <c r="AI264" s="7">
        <v>7.9997341200000003</v>
      </c>
      <c r="AJ264" s="15">
        <f t="shared" si="611"/>
        <v>0.79997341200000005</v>
      </c>
      <c r="AK264" s="92">
        <f t="shared" si="483"/>
        <v>0</v>
      </c>
      <c r="AL264" s="87">
        <f t="shared" si="484"/>
        <v>0</v>
      </c>
      <c r="AM264" s="102">
        <f t="shared" si="485"/>
        <v>-1</v>
      </c>
      <c r="AN264" s="92">
        <f t="shared" si="486"/>
        <v>0</v>
      </c>
      <c r="AO264" s="87">
        <f t="shared" si="487"/>
        <v>0</v>
      </c>
      <c r="AP264" s="211">
        <v>0</v>
      </c>
      <c r="AQ264" s="92">
        <f t="shared" si="598"/>
        <v>0</v>
      </c>
      <c r="AR264" s="87">
        <f t="shared" si="572"/>
        <v>0</v>
      </c>
      <c r="AS264" s="211">
        <v>0</v>
      </c>
      <c r="AT264" s="92">
        <f>(Q264-U264)/U264</f>
        <v>0</v>
      </c>
      <c r="AU264" s="87">
        <f>(R264-V264)/V264</f>
        <v>0</v>
      </c>
      <c r="AV264" s="211">
        <v>0</v>
      </c>
      <c r="AW264" s="124">
        <f>(U264-Y264)/Y264</f>
        <v>-0.7</v>
      </c>
      <c r="AX264" s="15">
        <f>(V264-Z264)/Z264</f>
        <v>-0.7</v>
      </c>
      <c r="AY264" s="17">
        <v>0</v>
      </c>
      <c r="AZ264" s="92">
        <v>1</v>
      </c>
      <c r="BA264" s="15">
        <v>1</v>
      </c>
      <c r="BB264" s="17">
        <v>0</v>
      </c>
      <c r="BC264" s="14">
        <f t="shared" si="601"/>
        <v>-1</v>
      </c>
      <c r="BD264" s="15">
        <f t="shared" si="602"/>
        <v>-1</v>
      </c>
      <c r="BE264" s="12">
        <f t="shared" si="603"/>
        <v>-1</v>
      </c>
    </row>
    <row r="265" spans="1:57" x14ac:dyDescent="0.35">
      <c r="A265" s="135"/>
      <c r="B265" s="135"/>
      <c r="C265" s="246"/>
      <c r="D265" s="58" t="s">
        <v>19</v>
      </c>
      <c r="E265" s="182">
        <v>0</v>
      </c>
      <c r="F265" s="174">
        <v>0</v>
      </c>
      <c r="G265" s="174">
        <v>0</v>
      </c>
      <c r="H265" s="183">
        <v>0</v>
      </c>
      <c r="I265" s="182">
        <v>0</v>
      </c>
      <c r="J265" s="174">
        <v>0</v>
      </c>
      <c r="K265" s="174">
        <v>0</v>
      </c>
      <c r="L265" s="183">
        <v>0</v>
      </c>
      <c r="M265" s="174">
        <v>0</v>
      </c>
      <c r="N265" s="174">
        <v>0</v>
      </c>
      <c r="O265" s="174">
        <v>0</v>
      </c>
      <c r="P265" s="183">
        <v>0</v>
      </c>
      <c r="Q265" s="182">
        <v>0</v>
      </c>
      <c r="R265" s="174">
        <v>0</v>
      </c>
      <c r="S265" s="174">
        <v>0</v>
      </c>
      <c r="T265" s="183">
        <v>0</v>
      </c>
      <c r="U265" s="9">
        <v>0</v>
      </c>
      <c r="V265" s="7">
        <v>0</v>
      </c>
      <c r="W265" s="7">
        <v>0</v>
      </c>
      <c r="X265" s="22">
        <v>0</v>
      </c>
      <c r="Y265" s="9">
        <v>0</v>
      </c>
      <c r="Z265" s="7">
        <v>0</v>
      </c>
      <c r="AA265" s="7">
        <v>0</v>
      </c>
      <c r="AB265" s="22">
        <v>0</v>
      </c>
      <c r="AC265" s="9">
        <v>0</v>
      </c>
      <c r="AD265" s="7">
        <v>0</v>
      </c>
      <c r="AE265" s="7">
        <v>0</v>
      </c>
      <c r="AF265" s="22">
        <v>0</v>
      </c>
      <c r="AG265" s="9">
        <v>0</v>
      </c>
      <c r="AH265" s="7">
        <v>0</v>
      </c>
      <c r="AI265" s="7">
        <v>0</v>
      </c>
      <c r="AJ265" s="18">
        <v>0</v>
      </c>
      <c r="AK265" s="150">
        <v>0</v>
      </c>
      <c r="AL265" s="16">
        <v>0</v>
      </c>
      <c r="AM265" s="211">
        <v>0</v>
      </c>
      <c r="AN265" s="150">
        <v>0</v>
      </c>
      <c r="AO265" s="16">
        <v>0</v>
      </c>
      <c r="AP265" s="211">
        <v>0</v>
      </c>
      <c r="AQ265" s="150">
        <v>0</v>
      </c>
      <c r="AR265" s="16">
        <v>0</v>
      </c>
      <c r="AS265" s="211">
        <v>0</v>
      </c>
      <c r="AT265" s="150">
        <v>0</v>
      </c>
      <c r="AU265" s="16">
        <v>0</v>
      </c>
      <c r="AV265" s="211">
        <v>0</v>
      </c>
      <c r="AW265" s="150">
        <v>0</v>
      </c>
      <c r="AX265" s="18">
        <v>0</v>
      </c>
      <c r="AY265" s="17">
        <v>0</v>
      </c>
      <c r="AZ265" s="9">
        <v>0</v>
      </c>
      <c r="BA265" s="16">
        <v>0</v>
      </c>
      <c r="BB265" s="17">
        <v>0</v>
      </c>
      <c r="BC265" s="203">
        <v>0</v>
      </c>
      <c r="BD265" s="16">
        <v>0</v>
      </c>
      <c r="BE265" s="17">
        <v>0</v>
      </c>
    </row>
    <row r="266" spans="1:57" x14ac:dyDescent="0.35">
      <c r="C266" s="19"/>
      <c r="D266" s="59" t="s">
        <v>20</v>
      </c>
      <c r="E266" s="184">
        <f>SUM(E264:E265)</f>
        <v>3.0000000000000001E-3</v>
      </c>
      <c r="F266" s="172">
        <f>SUM(F264:F265)</f>
        <v>3.0000000000000001E-3</v>
      </c>
      <c r="G266" s="172">
        <f>SUM(G264:G265)</f>
        <v>0</v>
      </c>
      <c r="H266" s="173">
        <f t="shared" ref="H266:H268" si="612">G266/F266</f>
        <v>0</v>
      </c>
      <c r="I266" s="184">
        <f>SUM(I264:I265)</f>
        <v>3.0000000000000001E-3</v>
      </c>
      <c r="J266" s="172">
        <f>SUM(J264:J265)</f>
        <v>3.0000000000000001E-3</v>
      </c>
      <c r="K266" s="172">
        <f>SUM(K264:K265)</f>
        <v>3.0000000000000001E-3</v>
      </c>
      <c r="L266" s="173">
        <f t="shared" ref="L266:L268" si="613">K266/J266</f>
        <v>1</v>
      </c>
      <c r="M266" s="172">
        <f>SUM(M264:M265)</f>
        <v>3.0000000000000001E-3</v>
      </c>
      <c r="N266" s="172">
        <f>SUM(N264:N265)</f>
        <v>3.0000000000000001E-3</v>
      </c>
      <c r="O266" s="172">
        <f>SUM(O264:O265)</f>
        <v>0</v>
      </c>
      <c r="P266" s="173">
        <f t="shared" ref="P266:P268" si="614">O266/N266</f>
        <v>0</v>
      </c>
      <c r="Q266" s="184">
        <f>SUM(Q264:Q265)</f>
        <v>3.0000000000000001E-3</v>
      </c>
      <c r="R266" s="172">
        <f>SUM(R260:R265)</f>
        <v>35.955649350000002</v>
      </c>
      <c r="S266" s="172">
        <f>SUM(S264:S265)</f>
        <v>0</v>
      </c>
      <c r="T266" s="173">
        <f t="shared" ref="T266" si="615">S266/R266</f>
        <v>0</v>
      </c>
      <c r="U266" s="46">
        <f>SUM(U264:U265)</f>
        <v>3.0000000000000001E-3</v>
      </c>
      <c r="V266" s="44">
        <f>SUM(V264:V265)</f>
        <v>3.0000000000000001E-3</v>
      </c>
      <c r="W266" s="44">
        <f>SUM(W264:W265)</f>
        <v>0</v>
      </c>
      <c r="X266" s="45">
        <f t="shared" ref="X266" si="616">W266/V266</f>
        <v>0</v>
      </c>
      <c r="Y266" s="46">
        <f>SUM(Y264:Y265)</f>
        <v>0.01</v>
      </c>
      <c r="Z266" s="44">
        <f>SUM(Z264:Z265)</f>
        <v>0.01</v>
      </c>
      <c r="AA266" s="44">
        <f>SUM(AA264:AA265)</f>
        <v>0</v>
      </c>
      <c r="AB266" s="45">
        <f t="shared" ref="AB266" si="617">AA266/Z266</f>
        <v>0</v>
      </c>
      <c r="AC266" s="46">
        <v>0</v>
      </c>
      <c r="AD266" s="44">
        <v>0</v>
      </c>
      <c r="AE266" s="44">
        <v>0</v>
      </c>
      <c r="AF266" s="51">
        <v>0</v>
      </c>
      <c r="AG266" s="46">
        <f>SUM(AG264:AG265)</f>
        <v>10</v>
      </c>
      <c r="AH266" s="44">
        <f>SUM(AH264:AH265)</f>
        <v>10</v>
      </c>
      <c r="AI266" s="44">
        <f>SUM(AI264:AI265)</f>
        <v>7.9997341200000003</v>
      </c>
      <c r="AJ266" s="47">
        <f>AI266/AH266</f>
        <v>0.79997341200000005</v>
      </c>
      <c r="AK266" s="90">
        <f t="shared" si="483"/>
        <v>0</v>
      </c>
      <c r="AL266" s="98">
        <f t="shared" si="484"/>
        <v>0</v>
      </c>
      <c r="AM266" s="209">
        <f t="shared" si="485"/>
        <v>-1</v>
      </c>
      <c r="AN266" s="90">
        <f t="shared" si="486"/>
        <v>0</v>
      </c>
      <c r="AO266" s="98">
        <f t="shared" si="487"/>
        <v>0</v>
      </c>
      <c r="AP266" s="209" t="e">
        <f t="shared" si="488"/>
        <v>#DIV/0!</v>
      </c>
      <c r="AQ266" s="90">
        <f t="shared" ref="AQ266:AQ268" si="618">(M266-Q266)/Q266</f>
        <v>0</v>
      </c>
      <c r="AR266" s="98">
        <f t="shared" si="572"/>
        <v>-0.9999165638764913</v>
      </c>
      <c r="AS266" s="209">
        <v>0</v>
      </c>
      <c r="AT266" s="90">
        <f t="shared" ref="AT266:AU273" si="619">(Q266-U266)/U266</f>
        <v>0</v>
      </c>
      <c r="AU266" s="98">
        <f t="shared" si="619"/>
        <v>11984.21645</v>
      </c>
      <c r="AV266" s="209">
        <v>0</v>
      </c>
      <c r="AW266" s="219">
        <f t="shared" ref="AW266:AX273" si="620">(U266-Y266)/Y266</f>
        <v>-0.7</v>
      </c>
      <c r="AX266" s="99">
        <f t="shared" si="620"/>
        <v>-0.7</v>
      </c>
      <c r="AY266" s="51">
        <v>0</v>
      </c>
      <c r="AZ266" s="223">
        <v>1</v>
      </c>
      <c r="BA266" s="99">
        <v>1</v>
      </c>
      <c r="BB266" s="51">
        <v>0</v>
      </c>
      <c r="BC266" s="107">
        <f t="shared" ref="BC266:BE273" si="621">(AC266-AG266)/AG266</f>
        <v>-1</v>
      </c>
      <c r="BD266" s="47">
        <f t="shared" si="621"/>
        <v>-1</v>
      </c>
      <c r="BE266" s="45">
        <f t="shared" si="621"/>
        <v>-1</v>
      </c>
    </row>
    <row r="267" spans="1:57" x14ac:dyDescent="0.35">
      <c r="C267" s="21"/>
      <c r="D267" s="259" t="s">
        <v>83</v>
      </c>
      <c r="E267" s="136">
        <f>E270</f>
        <v>39.04075632</v>
      </c>
      <c r="F267" s="129">
        <f>F270</f>
        <v>39.04075632</v>
      </c>
      <c r="G267" s="129">
        <f>G270</f>
        <v>39.04075632</v>
      </c>
      <c r="H267" s="130">
        <f t="shared" si="612"/>
        <v>1</v>
      </c>
      <c r="I267" s="136">
        <f>I270</f>
        <v>37.291968677499042</v>
      </c>
      <c r="J267" s="129">
        <f>J270</f>
        <v>37.4772682026613</v>
      </c>
      <c r="K267" s="129">
        <f>K270</f>
        <v>37.618691952317661</v>
      </c>
      <c r="L267" s="130">
        <f t="shared" si="613"/>
        <v>1.0037735874688518</v>
      </c>
      <c r="M267" s="129">
        <f>M270</f>
        <v>34.739842500000002</v>
      </c>
      <c r="N267" s="129">
        <f>N270</f>
        <v>35.089393461588422</v>
      </c>
      <c r="O267" s="129">
        <f>O270</f>
        <v>35.089393439999995</v>
      </c>
      <c r="P267" s="130">
        <f t="shared" si="614"/>
        <v>0.99999999938475914</v>
      </c>
      <c r="Q267" s="129">
        <f>Q270</f>
        <v>37.691984173685199</v>
      </c>
      <c r="R267" s="129">
        <f>R270</f>
        <v>37.691984173685199</v>
      </c>
      <c r="S267" s="129">
        <f>S270</f>
        <v>37.691984173685199</v>
      </c>
      <c r="T267" s="130">
        <f t="shared" ref="T267:T268" si="622">S267/R267</f>
        <v>1</v>
      </c>
      <c r="U267" s="129">
        <f>U270</f>
        <v>37.25905618650242</v>
      </c>
      <c r="V267" s="129">
        <f>V270</f>
        <v>37.25905618650242</v>
      </c>
      <c r="W267" s="129">
        <f>W270</f>
        <v>37.25905618650242</v>
      </c>
      <c r="X267" s="130">
        <f t="shared" ref="X267:X268" si="623">W267/V267</f>
        <v>1</v>
      </c>
      <c r="Y267" s="129">
        <f>Y270</f>
        <v>24.864297666666666</v>
      </c>
      <c r="Z267" s="129">
        <f>Z270</f>
        <v>24.864297666666666</v>
      </c>
      <c r="AA267" s="129">
        <f>AA270</f>
        <v>24.864297666666666</v>
      </c>
      <c r="AB267" s="130">
        <f t="shared" ref="AB267:AB268" si="624">AA267/Z267</f>
        <v>1</v>
      </c>
      <c r="AC267" s="129">
        <f>AC270</f>
        <v>24.325910333333333</v>
      </c>
      <c r="AD267" s="129">
        <f>AD270</f>
        <v>24.460963000000003</v>
      </c>
      <c r="AE267" s="129">
        <f>AE270</f>
        <v>24.460963000000003</v>
      </c>
      <c r="AF267" s="130">
        <f>AE267/AD267</f>
        <v>1</v>
      </c>
      <c r="AG267" s="129">
        <f>AG270</f>
        <v>23.345714266666668</v>
      </c>
      <c r="AH267" s="129">
        <f>AH270</f>
        <v>23.345714266666668</v>
      </c>
      <c r="AI267" s="129">
        <f>AI270</f>
        <v>23.345714266666668</v>
      </c>
      <c r="AJ267" s="131">
        <f t="shared" ref="AJ267:AJ268" si="625">AI267/AH267</f>
        <v>1</v>
      </c>
      <c r="AK267" s="132">
        <f t="shared" si="483"/>
        <v>4.6894484376099145E-2</v>
      </c>
      <c r="AL267" s="133">
        <f t="shared" si="484"/>
        <v>4.1718305317346348E-2</v>
      </c>
      <c r="AM267" s="207">
        <f t="shared" si="485"/>
        <v>3.7802068436744947E-2</v>
      </c>
      <c r="AN267" s="132">
        <f t="shared" si="486"/>
        <v>7.3463953600222578E-2</v>
      </c>
      <c r="AO267" s="133">
        <f t="shared" si="487"/>
        <v>6.8051183149883482E-2</v>
      </c>
      <c r="AP267" s="207">
        <f t="shared" si="488"/>
        <v>7.2081568370298582E-2</v>
      </c>
      <c r="AQ267" s="132">
        <f t="shared" si="618"/>
        <v>-7.8322798292647225E-2</v>
      </c>
      <c r="AR267" s="133">
        <f t="shared" si="572"/>
        <v>-6.9048917671831828E-2</v>
      </c>
      <c r="AS267" s="207">
        <f t="shared" si="490"/>
        <v>-6.9048918244590918E-2</v>
      </c>
      <c r="AT267" s="132">
        <f t="shared" si="619"/>
        <v>1.1619402945037915E-2</v>
      </c>
      <c r="AU267" s="133">
        <f t="shared" si="619"/>
        <v>1.1619402945037915E-2</v>
      </c>
      <c r="AV267" s="207">
        <f t="shared" ref="AV267:AV293" si="626">(S267-W267)/W267</f>
        <v>1.1619402945037915E-2</v>
      </c>
      <c r="AW267" s="217">
        <f t="shared" si="620"/>
        <v>0.49849622482811151</v>
      </c>
      <c r="AX267" s="131">
        <f t="shared" si="620"/>
        <v>0.49849622482811151</v>
      </c>
      <c r="AY267" s="130">
        <f t="shared" ref="AY267:AY293" si="627">(W267-AA267)/AA267</f>
        <v>0.49849622482811151</v>
      </c>
      <c r="AZ267" s="132">
        <f t="shared" ref="AZ267:BB273" si="628">(Y267-AC267)/AC267</f>
        <v>2.213225840085379E-2</v>
      </c>
      <c r="BA267" s="131">
        <f t="shared" si="628"/>
        <v>1.6488912013262205E-2</v>
      </c>
      <c r="BB267" s="130">
        <f t="shared" si="628"/>
        <v>1.6488912013262205E-2</v>
      </c>
      <c r="BC267" s="168">
        <f t="shared" si="621"/>
        <v>4.1986124539620612E-2</v>
      </c>
      <c r="BD267" s="131">
        <f t="shared" si="621"/>
        <v>4.7771026433134335E-2</v>
      </c>
      <c r="BE267" s="130">
        <f t="shared" si="621"/>
        <v>4.7771026433134335E-2</v>
      </c>
    </row>
    <row r="268" spans="1:57" x14ac:dyDescent="0.35">
      <c r="C268" s="19"/>
      <c r="D268" s="122" t="s">
        <v>14</v>
      </c>
      <c r="E268" s="30">
        <v>39.04075632</v>
      </c>
      <c r="F268" s="26">
        <v>39.04075632</v>
      </c>
      <c r="G268" s="26">
        <v>39.04075632</v>
      </c>
      <c r="H268" s="31">
        <f t="shared" si="612"/>
        <v>1</v>
      </c>
      <c r="I268" s="30">
        <v>37.291968677499042</v>
      </c>
      <c r="J268" s="26">
        <v>37.4772682026613</v>
      </c>
      <c r="K268" s="26">
        <v>37.618691952317661</v>
      </c>
      <c r="L268" s="31">
        <f t="shared" si="613"/>
        <v>1.0037735874688518</v>
      </c>
      <c r="M268" s="26">
        <v>34.739842500000002</v>
      </c>
      <c r="N268" s="26">
        <v>35.089393461588422</v>
      </c>
      <c r="O268" s="26">
        <v>35.089393439999995</v>
      </c>
      <c r="P268" s="31">
        <f t="shared" si="614"/>
        <v>0.99999999938475914</v>
      </c>
      <c r="Q268" s="26">
        <v>33.861236173685199</v>
      </c>
      <c r="R268" s="26">
        <v>33.861236173685199</v>
      </c>
      <c r="S268" s="26">
        <v>33.861236173685199</v>
      </c>
      <c r="T268" s="31">
        <f t="shared" si="622"/>
        <v>1</v>
      </c>
      <c r="U268" s="26">
        <v>33.881317186502422</v>
      </c>
      <c r="V268" s="26">
        <v>33.881317186502422</v>
      </c>
      <c r="W268" s="26">
        <v>33.881317186502422</v>
      </c>
      <c r="X268" s="31">
        <f t="shared" si="623"/>
        <v>1</v>
      </c>
      <c r="Y268" s="26">
        <v>21.986558666666667</v>
      </c>
      <c r="Z268" s="26">
        <v>21.986558666666667</v>
      </c>
      <c r="AA268" s="26">
        <v>21.986558666666667</v>
      </c>
      <c r="AB268" s="31">
        <f t="shared" si="624"/>
        <v>1</v>
      </c>
      <c r="AC268" s="26">
        <v>21.824495333333331</v>
      </c>
      <c r="AD268" s="26">
        <v>21.959548000000002</v>
      </c>
      <c r="AE268" s="26">
        <v>21.959548000000002</v>
      </c>
      <c r="AF268" s="31">
        <f t="shared" ref="AF268" si="629">AE268/AD268</f>
        <v>1</v>
      </c>
      <c r="AG268" s="26">
        <v>22.169514266666667</v>
      </c>
      <c r="AH268" s="26">
        <v>22.169514266666667</v>
      </c>
      <c r="AI268" s="26">
        <v>22.169514266666667</v>
      </c>
      <c r="AJ268" s="15">
        <f t="shared" si="625"/>
        <v>1</v>
      </c>
      <c r="AK268" s="89">
        <f t="shared" si="483"/>
        <v>4.6894484376099145E-2</v>
      </c>
      <c r="AL268" s="36">
        <f t="shared" si="484"/>
        <v>4.1718305317346348E-2</v>
      </c>
      <c r="AM268" s="83">
        <f t="shared" si="485"/>
        <v>3.7802068436744947E-2</v>
      </c>
      <c r="AN268" s="89">
        <f t="shared" si="486"/>
        <v>7.3463953600222578E-2</v>
      </c>
      <c r="AO268" s="36">
        <f t="shared" si="487"/>
        <v>6.8051183149883482E-2</v>
      </c>
      <c r="AP268" s="83">
        <f t="shared" si="488"/>
        <v>7.2081568370298582E-2</v>
      </c>
      <c r="AQ268" s="89">
        <f t="shared" si="618"/>
        <v>2.5947260809030925E-2</v>
      </c>
      <c r="AR268" s="36">
        <f t="shared" si="572"/>
        <v>3.6270302761647798E-2</v>
      </c>
      <c r="AS268" s="83">
        <f t="shared" si="490"/>
        <v>3.6270302124092012E-2</v>
      </c>
      <c r="AT268" s="89">
        <f t="shared" si="619"/>
        <v>-5.9268689899759938E-4</v>
      </c>
      <c r="AU268" s="36">
        <f t="shared" si="619"/>
        <v>-5.9268689899759938E-4</v>
      </c>
      <c r="AV268" s="83">
        <f t="shared" si="626"/>
        <v>-5.9268689899759938E-4</v>
      </c>
      <c r="AW268" s="215">
        <f t="shared" si="620"/>
        <v>0.54100137725823971</v>
      </c>
      <c r="AX268" s="34">
        <f t="shared" si="620"/>
        <v>0.54100137725823971</v>
      </c>
      <c r="AY268" s="31">
        <f t="shared" si="627"/>
        <v>0.54100137725823971</v>
      </c>
      <c r="AZ268" s="89">
        <f t="shared" si="628"/>
        <v>7.4257539914708024E-3</v>
      </c>
      <c r="BA268" s="34">
        <f t="shared" si="628"/>
        <v>1.2300192456905592E-3</v>
      </c>
      <c r="BB268" s="31">
        <f t="shared" si="628"/>
        <v>1.2300192456905592E-3</v>
      </c>
      <c r="BC268" s="108">
        <f t="shared" si="621"/>
        <v>-1.5562764667879727E-2</v>
      </c>
      <c r="BD268" s="34">
        <f t="shared" si="621"/>
        <v>-9.4709457384171691E-3</v>
      </c>
      <c r="BE268" s="31">
        <f t="shared" si="621"/>
        <v>-9.4709457384171691E-3</v>
      </c>
    </row>
    <row r="269" spans="1:57" x14ac:dyDescent="0.35">
      <c r="C269" s="19"/>
      <c r="D269" s="122" t="s">
        <v>16</v>
      </c>
      <c r="E269" s="30">
        <v>0</v>
      </c>
      <c r="F269" s="174">
        <v>0</v>
      </c>
      <c r="G269" s="174">
        <v>0</v>
      </c>
      <c r="H269" s="183">
        <v>0</v>
      </c>
      <c r="I269" s="30">
        <v>0</v>
      </c>
      <c r="J269" s="174">
        <v>0</v>
      </c>
      <c r="K269" s="174">
        <v>0</v>
      </c>
      <c r="L269" s="183">
        <v>0</v>
      </c>
      <c r="M269" s="26">
        <v>0</v>
      </c>
      <c r="N269" s="174">
        <v>0</v>
      </c>
      <c r="O269" s="174">
        <v>0</v>
      </c>
      <c r="P269" s="183">
        <v>0</v>
      </c>
      <c r="Q269" s="26">
        <v>3.8307479999999998</v>
      </c>
      <c r="R269" s="26">
        <v>3.8307479999999998</v>
      </c>
      <c r="S269" s="26">
        <v>3.8307479999999998</v>
      </c>
      <c r="T269" s="31">
        <f>S269/R269</f>
        <v>1</v>
      </c>
      <c r="U269" s="26">
        <v>3.377739</v>
      </c>
      <c r="V269" s="26">
        <v>3.377739</v>
      </c>
      <c r="W269" s="26">
        <v>3.377739</v>
      </c>
      <c r="X269" s="31">
        <f>W269/V269</f>
        <v>1</v>
      </c>
      <c r="Y269" s="26">
        <v>2.877739</v>
      </c>
      <c r="Z269" s="26">
        <v>2.877739</v>
      </c>
      <c r="AA269" s="26">
        <v>2.877739</v>
      </c>
      <c r="AB269" s="31">
        <f>AA269/Z269</f>
        <v>1</v>
      </c>
      <c r="AC269" s="26">
        <v>2.5014150000000002</v>
      </c>
      <c r="AD269" s="26">
        <v>2.5014150000000002</v>
      </c>
      <c r="AE269" s="26">
        <v>2.5014150000000002</v>
      </c>
      <c r="AF269" s="31">
        <f>AE269/AD269</f>
        <v>1</v>
      </c>
      <c r="AG269" s="26">
        <v>1.1761999999999999</v>
      </c>
      <c r="AH269" s="26">
        <v>1.1761999999999999</v>
      </c>
      <c r="AI269" s="26">
        <v>1.1761999999999999</v>
      </c>
      <c r="AJ269" s="34">
        <f>AI269/AH269</f>
        <v>1</v>
      </c>
      <c r="AK269" s="150">
        <v>0</v>
      </c>
      <c r="AL269" s="16">
        <v>0</v>
      </c>
      <c r="AM269" s="211">
        <v>0</v>
      </c>
      <c r="AN269" s="150">
        <v>0</v>
      </c>
      <c r="AO269" s="16">
        <v>0</v>
      </c>
      <c r="AP269" s="211">
        <v>0</v>
      </c>
      <c r="AQ269" s="92">
        <f t="shared" ref="AQ269:AQ332" si="630">(M269-Q269)/Q269</f>
        <v>-1</v>
      </c>
      <c r="AR269" s="87">
        <f t="shared" ref="AR269:AR332" si="631">(N269-R269)/R269</f>
        <v>-1</v>
      </c>
      <c r="AS269" s="102">
        <f t="shared" ref="AS269:AS332" si="632">(O269-S269)/S269</f>
        <v>-1</v>
      </c>
      <c r="AT269" s="92">
        <f t="shared" si="619"/>
        <v>0.13411604626645213</v>
      </c>
      <c r="AU269" s="87">
        <f t="shared" si="619"/>
        <v>0.13411604626645213</v>
      </c>
      <c r="AV269" s="102">
        <f t="shared" si="626"/>
        <v>0.13411604626645213</v>
      </c>
      <c r="AW269" s="124">
        <f t="shared" si="620"/>
        <v>0.17374751497616706</v>
      </c>
      <c r="AX269" s="15">
        <f t="shared" si="620"/>
        <v>0.17374751497616706</v>
      </c>
      <c r="AY269" s="12">
        <f t="shared" si="627"/>
        <v>0.17374751497616706</v>
      </c>
      <c r="AZ269" s="92">
        <f t="shared" si="628"/>
        <v>0.15044444844218166</v>
      </c>
      <c r="BA269" s="15">
        <f t="shared" si="628"/>
        <v>0.15044444844218166</v>
      </c>
      <c r="BB269" s="12">
        <f t="shared" si="628"/>
        <v>0.15044444844218166</v>
      </c>
      <c r="BC269" s="14">
        <f t="shared" si="621"/>
        <v>1.1266918891345012</v>
      </c>
      <c r="BD269" s="15">
        <f t="shared" si="621"/>
        <v>1.1266918891345012</v>
      </c>
      <c r="BE269" s="12">
        <f t="shared" si="621"/>
        <v>1.1266918891345012</v>
      </c>
    </row>
    <row r="270" spans="1:57" ht="15" thickBot="1" x14ac:dyDescent="0.4">
      <c r="C270" s="19"/>
      <c r="D270" s="260" t="s">
        <v>17</v>
      </c>
      <c r="E270" s="264">
        <f>SUM(E268:E269)</f>
        <v>39.04075632</v>
      </c>
      <c r="F270" s="44">
        <f>SUM(F268:F269)</f>
        <v>39.04075632</v>
      </c>
      <c r="G270" s="172">
        <f>SUM(G268:G269)</f>
        <v>39.04075632</v>
      </c>
      <c r="H270" s="96">
        <f t="shared" ref="H270" si="633">G270/F270</f>
        <v>1</v>
      </c>
      <c r="I270" s="264">
        <f>SUM(I268:I269)</f>
        <v>37.291968677499042</v>
      </c>
      <c r="J270" s="44">
        <f>SUM(J268:J269)</f>
        <v>37.4772682026613</v>
      </c>
      <c r="K270" s="172">
        <f>SUM(K268:K269)</f>
        <v>37.618691952317661</v>
      </c>
      <c r="L270" s="96">
        <f t="shared" ref="L270" si="634">K270/J270</f>
        <v>1.0037735874688518</v>
      </c>
      <c r="M270" s="68">
        <f>SUM(M268:M269)</f>
        <v>34.739842500000002</v>
      </c>
      <c r="N270" s="44">
        <f>SUM(N268:N269)</f>
        <v>35.089393461588422</v>
      </c>
      <c r="O270" s="172">
        <f>SUM(O268:O269)</f>
        <v>35.089393439999995</v>
      </c>
      <c r="P270" s="96">
        <f t="shared" ref="P270" si="635">O270/N270</f>
        <v>0.99999999938475914</v>
      </c>
      <c r="Q270" s="68">
        <f>SUM(Q268:Q269)</f>
        <v>37.691984173685199</v>
      </c>
      <c r="R270" s="68">
        <f>SUM(R268:R269)</f>
        <v>37.691984173685199</v>
      </c>
      <c r="S270" s="68">
        <f>SUM(S268:S269)</f>
        <v>37.691984173685199</v>
      </c>
      <c r="T270" s="96">
        <f t="shared" ref="T270" si="636">S270/R270</f>
        <v>1</v>
      </c>
      <c r="U270" s="68">
        <f>SUM(U268:U269)</f>
        <v>37.25905618650242</v>
      </c>
      <c r="V270" s="68">
        <f>SUM(V268:V269)</f>
        <v>37.25905618650242</v>
      </c>
      <c r="W270" s="68">
        <f>SUM(W268:W269)</f>
        <v>37.25905618650242</v>
      </c>
      <c r="X270" s="96">
        <f t="shared" ref="X270" si="637">W270/V270</f>
        <v>1</v>
      </c>
      <c r="Y270" s="68">
        <f>SUM(Y268:Y269)</f>
        <v>24.864297666666666</v>
      </c>
      <c r="Z270" s="68">
        <f>SUM(Z268:Z269)</f>
        <v>24.864297666666666</v>
      </c>
      <c r="AA270" s="68">
        <f>SUM(AA268:AA269)</f>
        <v>24.864297666666666</v>
      </c>
      <c r="AB270" s="96">
        <f t="shared" ref="AB270" si="638">AA270/Z270</f>
        <v>1</v>
      </c>
      <c r="AC270" s="68">
        <f>SUM(AC268:AC269)</f>
        <v>24.325910333333333</v>
      </c>
      <c r="AD270" s="68">
        <f>SUM(AD268:AD269)</f>
        <v>24.460963000000003</v>
      </c>
      <c r="AE270" s="68">
        <f>SUM(AE268:AE269)</f>
        <v>24.460963000000003</v>
      </c>
      <c r="AF270" s="96">
        <f t="shared" ref="AF270" si="639">AE270/AD270</f>
        <v>1</v>
      </c>
      <c r="AG270" s="68">
        <f>SUM(AG268:AG269)</f>
        <v>23.345714266666668</v>
      </c>
      <c r="AH270" s="68">
        <f>SUM(AH268:AH269)</f>
        <v>23.345714266666668</v>
      </c>
      <c r="AI270" s="68">
        <f>SUM(AI268:AI269)</f>
        <v>23.345714266666668</v>
      </c>
      <c r="AJ270" s="95">
        <f t="shared" ref="AJ270" si="640">AI270/AH270</f>
        <v>1</v>
      </c>
      <c r="AK270" s="93">
        <f t="shared" ref="AK270:AK332" si="641">(E270-I270)/I270</f>
        <v>4.6894484376099145E-2</v>
      </c>
      <c r="AL270" s="94">
        <f t="shared" ref="AL270:AL332" si="642">(F270-J270)/J270</f>
        <v>4.1718305317346348E-2</v>
      </c>
      <c r="AM270" s="210">
        <f t="shared" ref="AM270:AM332" si="643">(G270-K270)/K270</f>
        <v>3.7802068436744947E-2</v>
      </c>
      <c r="AN270" s="93">
        <f t="shared" ref="AN270:AN332" si="644">(I270-M270)/M270</f>
        <v>7.3463953600222578E-2</v>
      </c>
      <c r="AO270" s="94">
        <f t="shared" ref="AO270:AO332" si="645">(J270-N270)/N270</f>
        <v>6.8051183149883482E-2</v>
      </c>
      <c r="AP270" s="210">
        <f t="shared" ref="AP270:AP332" si="646">(K270-O270)/O270</f>
        <v>7.2081568370298582E-2</v>
      </c>
      <c r="AQ270" s="93">
        <f t="shared" si="630"/>
        <v>-7.8322798292647225E-2</v>
      </c>
      <c r="AR270" s="94">
        <f t="shared" si="631"/>
        <v>-6.9048917671831828E-2</v>
      </c>
      <c r="AS270" s="210">
        <f t="shared" si="632"/>
        <v>-6.9048918244590918E-2</v>
      </c>
      <c r="AT270" s="93">
        <f t="shared" si="619"/>
        <v>1.1619402945037915E-2</v>
      </c>
      <c r="AU270" s="94">
        <f t="shared" si="619"/>
        <v>1.1619402945037915E-2</v>
      </c>
      <c r="AV270" s="210">
        <f t="shared" si="626"/>
        <v>1.1619402945037915E-2</v>
      </c>
      <c r="AW270" s="218">
        <f t="shared" si="620"/>
        <v>0.49849622482811151</v>
      </c>
      <c r="AX270" s="95">
        <f t="shared" si="620"/>
        <v>0.49849622482811151</v>
      </c>
      <c r="AY270" s="96">
        <f t="shared" si="627"/>
        <v>0.49849622482811151</v>
      </c>
      <c r="AZ270" s="93">
        <f t="shared" si="628"/>
        <v>2.213225840085379E-2</v>
      </c>
      <c r="BA270" s="95">
        <f t="shared" si="628"/>
        <v>1.6488912013262205E-2</v>
      </c>
      <c r="BB270" s="96">
        <f t="shared" si="628"/>
        <v>1.6488912013262205E-2</v>
      </c>
      <c r="BC270" s="169">
        <f t="shared" si="621"/>
        <v>4.1986124539620612E-2</v>
      </c>
      <c r="BD270" s="95">
        <f t="shared" si="621"/>
        <v>4.7771026433134335E-2</v>
      </c>
      <c r="BE270" s="96">
        <f t="shared" si="621"/>
        <v>4.7771026433134335E-2</v>
      </c>
    </row>
    <row r="271" spans="1:57" x14ac:dyDescent="0.35">
      <c r="C271" s="37" t="s">
        <v>51</v>
      </c>
      <c r="D271" s="69" t="s">
        <v>21</v>
      </c>
      <c r="E271" s="56">
        <f>E278+E281</f>
        <v>364.20619422000004</v>
      </c>
      <c r="F271" s="54">
        <f>F278+F281</f>
        <v>431.80602161000002</v>
      </c>
      <c r="G271" s="54">
        <f>G278+G281</f>
        <v>341.74346778999995</v>
      </c>
      <c r="H271" s="55">
        <f>G271/F271</f>
        <v>0.79142821240843408</v>
      </c>
      <c r="I271" s="56">
        <f>I278+I281</f>
        <v>379.34622167116299</v>
      </c>
      <c r="J271" s="54">
        <f>J278+J281</f>
        <v>395.81755223429957</v>
      </c>
      <c r="K271" s="54">
        <f>K278+K281</f>
        <v>211.31967239759604</v>
      </c>
      <c r="L271" s="55">
        <f>K271/J271</f>
        <v>0.53388150981366245</v>
      </c>
      <c r="M271" s="54">
        <f>M278+M281</f>
        <v>316.49948905000002</v>
      </c>
      <c r="N271" s="54">
        <f>N278+N281</f>
        <v>320.80866780000002</v>
      </c>
      <c r="O271" s="54">
        <f>O278+O281</f>
        <v>293.72630382</v>
      </c>
      <c r="P271" s="55">
        <f>O271/N271</f>
        <v>0.91558094684373104</v>
      </c>
      <c r="Q271" s="56">
        <f>Q278+Q281</f>
        <v>318.27645903999996</v>
      </c>
      <c r="R271" s="54">
        <f>R278+R281</f>
        <v>313.742237893599</v>
      </c>
      <c r="S271" s="54">
        <f>S278+S281</f>
        <v>287.59600034979428</v>
      </c>
      <c r="T271" s="55">
        <f>S271/R271</f>
        <v>0.91666331661511313</v>
      </c>
      <c r="U271" s="56">
        <f>U278+U281</f>
        <v>359.25232849312408</v>
      </c>
      <c r="V271" s="54">
        <f>V278+V281</f>
        <v>290.45464312130611</v>
      </c>
      <c r="W271" s="54">
        <f>W278+W281</f>
        <v>259.90773665553195</v>
      </c>
      <c r="X271" s="55">
        <f>W271/V271</f>
        <v>0.89483071732815622</v>
      </c>
      <c r="Y271" s="56">
        <f>Y278+Y281</f>
        <v>266.57531733333332</v>
      </c>
      <c r="Z271" s="54">
        <f>Z278+Z281</f>
        <v>277.16355768333335</v>
      </c>
      <c r="AA271" s="54">
        <f>AA278+AA281</f>
        <v>247.01045433333334</v>
      </c>
      <c r="AB271" s="55">
        <f>AA271/Z271</f>
        <v>0.89120826849664436</v>
      </c>
      <c r="AC271" s="56">
        <f>AC278+AC281</f>
        <v>268.05915233333332</v>
      </c>
      <c r="AD271" s="54">
        <f>AD278+AD281</f>
        <v>254.24551941333334</v>
      </c>
      <c r="AE271" s="54">
        <f>AE278+AE281</f>
        <v>214.07310758333335</v>
      </c>
      <c r="AF271" s="55">
        <f>AE271/AD271</f>
        <v>0.84199362913967157</v>
      </c>
      <c r="AG271" s="56">
        <f>AG278+AG281</f>
        <v>258.38804266666665</v>
      </c>
      <c r="AH271" s="54">
        <f>AH278+AH281</f>
        <v>242.53844919333335</v>
      </c>
      <c r="AI271" s="54">
        <f>AI278+AI281</f>
        <v>233.21613528333336</v>
      </c>
      <c r="AJ271" s="57">
        <f>AI271/AH271</f>
        <v>0.96156356263922116</v>
      </c>
      <c r="AK271" s="88">
        <f t="shared" si="641"/>
        <v>-3.9910842882434489E-2</v>
      </c>
      <c r="AL271" s="97">
        <f t="shared" si="642"/>
        <v>9.0921863299274541E-2</v>
      </c>
      <c r="AM271" s="81">
        <f t="shared" si="643"/>
        <v>0.61718719280906675</v>
      </c>
      <c r="AN271" s="88">
        <f t="shared" si="644"/>
        <v>0.19856819614402144</v>
      </c>
      <c r="AO271" s="97">
        <f t="shared" si="645"/>
        <v>0.23381190087127546</v>
      </c>
      <c r="AP271" s="81">
        <f t="shared" si="646"/>
        <v>-0.2805558451888055</v>
      </c>
      <c r="AQ271" s="88">
        <f t="shared" si="630"/>
        <v>-5.5831021727454156E-3</v>
      </c>
      <c r="AR271" s="97">
        <f t="shared" si="631"/>
        <v>2.2523042972612126E-2</v>
      </c>
      <c r="AS271" s="81">
        <f t="shared" si="632"/>
        <v>2.1315677070437751E-2</v>
      </c>
      <c r="AT271" s="88">
        <f t="shared" si="619"/>
        <v>-0.11405874423972837</v>
      </c>
      <c r="AU271" s="97">
        <f t="shared" si="619"/>
        <v>8.0176355667920959E-2</v>
      </c>
      <c r="AV271" s="81">
        <f t="shared" si="626"/>
        <v>0.10653112543147918</v>
      </c>
      <c r="AW271" s="214">
        <f t="shared" si="620"/>
        <v>0.34765788553448407</v>
      </c>
      <c r="AX271" s="57">
        <f t="shared" si="620"/>
        <v>4.7953942968065696E-2</v>
      </c>
      <c r="AY271" s="55">
        <f t="shared" si="627"/>
        <v>5.2213507954582773E-2</v>
      </c>
      <c r="AZ271" s="88">
        <f t="shared" si="628"/>
        <v>-5.5354759838785158E-3</v>
      </c>
      <c r="BA271" s="57">
        <f t="shared" si="628"/>
        <v>9.014136541278267E-2</v>
      </c>
      <c r="BB271" s="55">
        <f t="shared" si="628"/>
        <v>0.15386027288447848</v>
      </c>
      <c r="BC271" s="106">
        <f t="shared" si="621"/>
        <v>3.7428626986206463E-2</v>
      </c>
      <c r="BD271" s="57">
        <f t="shared" si="621"/>
        <v>4.8268925025854351E-2</v>
      </c>
      <c r="BE271" s="55">
        <f t="shared" si="621"/>
        <v>-8.2082775605312283E-2</v>
      </c>
    </row>
    <row r="272" spans="1:57" x14ac:dyDescent="0.35">
      <c r="C272" s="19"/>
      <c r="D272" s="58" t="s">
        <v>11</v>
      </c>
      <c r="E272" s="9">
        <v>7.624854</v>
      </c>
      <c r="F272" s="7">
        <v>7.4748539999999997</v>
      </c>
      <c r="G272" s="7">
        <v>7.0422325099999998</v>
      </c>
      <c r="H272" s="12">
        <f t="shared" ref="H272:H278" si="647">G272/F272</f>
        <v>0.94212308494587316</v>
      </c>
      <c r="I272" s="9">
        <v>7.3999139999999999</v>
      </c>
      <c r="J272" s="7">
        <v>7.434914</v>
      </c>
      <c r="K272" s="7">
        <v>5.3354300500000011</v>
      </c>
      <c r="L272" s="12">
        <f t="shared" ref="L272:L278" si="648">K272/J272</f>
        <v>0.71761826027846476</v>
      </c>
      <c r="M272" s="7">
        <v>5.3470890000000004</v>
      </c>
      <c r="N272" s="7">
        <v>5.4171300000000002</v>
      </c>
      <c r="O272" s="7">
        <v>5.2758582499999997</v>
      </c>
      <c r="P272" s="12">
        <f t="shared" ref="P272:P279" si="649">O272/N272</f>
        <v>0.97392129227099955</v>
      </c>
      <c r="Q272" s="9">
        <v>5.3470890000000004</v>
      </c>
      <c r="R272" s="7">
        <v>5.4171300000000002</v>
      </c>
      <c r="S272" s="7">
        <v>5.2758582500000006</v>
      </c>
      <c r="T272" s="12">
        <f t="shared" ref="T272:T279" si="650">S272/R272</f>
        <v>0.97392129227099966</v>
      </c>
      <c r="U272" s="9">
        <v>4.5086909999999998</v>
      </c>
      <c r="V272" s="7">
        <v>5.0891909999999996</v>
      </c>
      <c r="W272" s="7">
        <v>5.0389925899999994</v>
      </c>
      <c r="X272" s="12">
        <f t="shared" ref="X272:X279" si="651">W272/V272</f>
        <v>0.99013626920270825</v>
      </c>
      <c r="Y272" s="9">
        <v>4.5617450000000002</v>
      </c>
      <c r="Z272" s="7">
        <v>5.2019060000000001</v>
      </c>
      <c r="AA272" s="7">
        <v>5.1004803700000005</v>
      </c>
      <c r="AB272" s="12">
        <f t="shared" ref="AB272:AB279" si="652">AA272/Z272</f>
        <v>0.98050221784092229</v>
      </c>
      <c r="AC272" s="9">
        <v>4.591323</v>
      </c>
      <c r="AD272" s="7">
        <v>4.7585730000000002</v>
      </c>
      <c r="AE272" s="7">
        <v>4.6032263100000002</v>
      </c>
      <c r="AF272" s="12">
        <f>AE272/AD272</f>
        <v>0.96735435392080782</v>
      </c>
      <c r="AG272" s="9">
        <v>4.5349250000000003</v>
      </c>
      <c r="AH272" s="7">
        <v>4.3421649999999996</v>
      </c>
      <c r="AI272" s="7">
        <v>4.1655658500000001</v>
      </c>
      <c r="AJ272" s="15">
        <f>AI272/AH272</f>
        <v>0.95932924013712062</v>
      </c>
      <c r="AK272" s="92">
        <f t="shared" si="641"/>
        <v>3.0397650567290397E-2</v>
      </c>
      <c r="AL272" s="87">
        <f t="shared" si="642"/>
        <v>5.3719518477281167E-3</v>
      </c>
      <c r="AM272" s="102">
        <f t="shared" si="643"/>
        <v>0.31989969768228865</v>
      </c>
      <c r="AN272" s="92">
        <f t="shared" si="644"/>
        <v>0.38391450002047828</v>
      </c>
      <c r="AO272" s="87">
        <f t="shared" si="645"/>
        <v>0.37248210768432727</v>
      </c>
      <c r="AP272" s="102">
        <f t="shared" si="646"/>
        <v>1.1291395101451294E-2</v>
      </c>
      <c r="AQ272" s="92">
        <f t="shared" si="630"/>
        <v>0</v>
      </c>
      <c r="AR272" s="87">
        <f t="shared" si="631"/>
        <v>0</v>
      </c>
      <c r="AS272" s="102">
        <f t="shared" si="632"/>
        <v>-1.6834766546279463E-16</v>
      </c>
      <c r="AT272" s="92">
        <f t="shared" si="619"/>
        <v>0.18595153227400163</v>
      </c>
      <c r="AU272" s="87">
        <f t="shared" si="619"/>
        <v>6.443833607345463E-2</v>
      </c>
      <c r="AV272" s="102">
        <f t="shared" si="626"/>
        <v>4.7006550569267898E-2</v>
      </c>
      <c r="AW272" s="124">
        <f t="shared" si="620"/>
        <v>-1.16301985314831E-2</v>
      </c>
      <c r="AX272" s="15">
        <f t="shared" si="620"/>
        <v>-2.1668019375974991E-2</v>
      </c>
      <c r="AY272" s="12">
        <f t="shared" si="627"/>
        <v>-1.2055291960667049E-2</v>
      </c>
      <c r="AZ272" s="92">
        <f t="shared" si="628"/>
        <v>-6.4421518590610767E-3</v>
      </c>
      <c r="BA272" s="15">
        <f t="shared" si="628"/>
        <v>9.316511483589722E-2</v>
      </c>
      <c r="BB272" s="12">
        <f t="shared" si="628"/>
        <v>0.10802294445523369</v>
      </c>
      <c r="BC272" s="14">
        <f t="shared" si="621"/>
        <v>1.2436368848437344E-2</v>
      </c>
      <c r="BD272" s="15">
        <f t="shared" si="621"/>
        <v>9.589870490872654E-2</v>
      </c>
      <c r="BE272" s="12">
        <f t="shared" si="621"/>
        <v>0.10506626848786943</v>
      </c>
    </row>
    <row r="273" spans="1:57" x14ac:dyDescent="0.35">
      <c r="C273" s="19"/>
      <c r="D273" s="58" t="s">
        <v>12</v>
      </c>
      <c r="E273" s="9">
        <v>0.994062</v>
      </c>
      <c r="F273" s="7">
        <v>0.994062</v>
      </c>
      <c r="G273" s="7">
        <v>0.64138839999999997</v>
      </c>
      <c r="H273" s="12">
        <f t="shared" si="647"/>
        <v>0.64521971466568484</v>
      </c>
      <c r="I273" s="9">
        <v>0.79456800000000005</v>
      </c>
      <c r="J273" s="7">
        <v>0.75956800000000002</v>
      </c>
      <c r="K273" s="7">
        <v>0.33508198000000011</v>
      </c>
      <c r="L273" s="12">
        <f t="shared" si="648"/>
        <v>0.44114809997261617</v>
      </c>
      <c r="M273" s="7">
        <v>0.83806800000000004</v>
      </c>
      <c r="N273" s="7">
        <v>0.83606800000000003</v>
      </c>
      <c r="O273" s="7">
        <v>0.55659862000000004</v>
      </c>
      <c r="P273" s="12">
        <f t="shared" si="649"/>
        <v>0.66573367238071546</v>
      </c>
      <c r="Q273" s="9">
        <v>0.83806800000000004</v>
      </c>
      <c r="R273" s="7">
        <v>0.83606800000000003</v>
      </c>
      <c r="S273" s="7">
        <v>0.55659861999999993</v>
      </c>
      <c r="T273" s="12">
        <f t="shared" si="650"/>
        <v>0.66573367238071535</v>
      </c>
      <c r="U273" s="9">
        <v>0.84776899999999999</v>
      </c>
      <c r="V273" s="7">
        <v>0.63276900000000003</v>
      </c>
      <c r="W273" s="7">
        <v>0.41344026</v>
      </c>
      <c r="X273" s="12">
        <f t="shared" si="651"/>
        <v>0.65338260881933219</v>
      </c>
      <c r="Y273" s="9">
        <v>0.86921599999999999</v>
      </c>
      <c r="Z273" s="7">
        <v>0.73271600000000003</v>
      </c>
      <c r="AA273" s="7">
        <v>0.46843402999999989</v>
      </c>
      <c r="AB273" s="12">
        <f t="shared" si="652"/>
        <v>0.63931186162169229</v>
      </c>
      <c r="AC273" s="9">
        <v>0.89187799999999995</v>
      </c>
      <c r="AD273" s="7">
        <v>0.77187799999999995</v>
      </c>
      <c r="AE273" s="7">
        <v>0.54446707999999999</v>
      </c>
      <c r="AF273" s="12">
        <f>AE273/AD273</f>
        <v>0.70537971026509372</v>
      </c>
      <c r="AG273" s="9">
        <v>0.841005</v>
      </c>
      <c r="AH273" s="7">
        <v>0.841005</v>
      </c>
      <c r="AI273" s="7">
        <v>0.52549388999999991</v>
      </c>
      <c r="AJ273" s="15">
        <f>AI273/AH273</f>
        <v>0.62484038739365388</v>
      </c>
      <c r="AK273" s="92">
        <f t="shared" si="641"/>
        <v>0.25107228078654054</v>
      </c>
      <c r="AL273" s="87">
        <f t="shared" si="642"/>
        <v>0.30872021991447768</v>
      </c>
      <c r="AM273" s="102">
        <f t="shared" si="643"/>
        <v>0.91412382128098846</v>
      </c>
      <c r="AN273" s="92">
        <f t="shared" si="644"/>
        <v>-5.1905096006529282E-2</v>
      </c>
      <c r="AO273" s="87">
        <f t="shared" si="645"/>
        <v>-9.1499734471358798E-2</v>
      </c>
      <c r="AP273" s="102">
        <f t="shared" si="646"/>
        <v>-0.39798273305097293</v>
      </c>
      <c r="AQ273" s="92">
        <f t="shared" si="630"/>
        <v>0</v>
      </c>
      <c r="AR273" s="87">
        <f t="shared" si="631"/>
        <v>0</v>
      </c>
      <c r="AS273" s="102">
        <f t="shared" si="632"/>
        <v>1.9946564449354128E-16</v>
      </c>
      <c r="AT273" s="92">
        <f t="shared" si="619"/>
        <v>-1.1442975621896955E-2</v>
      </c>
      <c r="AU273" s="87">
        <f t="shared" si="619"/>
        <v>0.32128470263239822</v>
      </c>
      <c r="AV273" s="102">
        <f t="shared" si="626"/>
        <v>0.34626129540456446</v>
      </c>
      <c r="AW273" s="124">
        <f t="shared" si="620"/>
        <v>-2.4673959061959277E-2</v>
      </c>
      <c r="AX273" s="15">
        <f t="shared" si="620"/>
        <v>-0.13640619284961705</v>
      </c>
      <c r="AY273" s="12">
        <f t="shared" si="627"/>
        <v>-0.11739917785221518</v>
      </c>
      <c r="AZ273" s="92">
        <f t="shared" si="628"/>
        <v>-2.5409304860081718E-2</v>
      </c>
      <c r="BA273" s="15">
        <f t="shared" si="628"/>
        <v>-5.0735997139444218E-2</v>
      </c>
      <c r="BB273" s="12">
        <f t="shared" si="628"/>
        <v>-0.13964673493207358</v>
      </c>
      <c r="BC273" s="14">
        <f t="shared" si="621"/>
        <v>6.0490722409498099E-2</v>
      </c>
      <c r="BD273" s="15">
        <f t="shared" si="621"/>
        <v>-8.2195706327548648E-2</v>
      </c>
      <c r="BE273" s="12">
        <f t="shared" si="621"/>
        <v>3.6105443585652514E-2</v>
      </c>
    </row>
    <row r="274" spans="1:57" x14ac:dyDescent="0.35">
      <c r="C274" s="19"/>
      <c r="D274" s="58" t="s">
        <v>13</v>
      </c>
      <c r="E274" s="9">
        <v>0.27204800000000001</v>
      </c>
      <c r="F274" s="7">
        <v>0.27204800000000001</v>
      </c>
      <c r="G274" s="7">
        <v>0.26701174999999999</v>
      </c>
      <c r="H274" s="12">
        <f t="shared" si="647"/>
        <v>0.98148764188672577</v>
      </c>
      <c r="I274" s="9">
        <v>0.28551799999999999</v>
      </c>
      <c r="J274" s="7">
        <v>0.28551799999999999</v>
      </c>
      <c r="K274" s="7">
        <v>0.28065883000000003</v>
      </c>
      <c r="L274" s="12">
        <f t="shared" si="648"/>
        <v>0.98298121309339526</v>
      </c>
      <c r="M274" s="7">
        <v>0.29160000000000003</v>
      </c>
      <c r="N274" s="7">
        <v>0.29360000000000003</v>
      </c>
      <c r="O274" s="7">
        <v>0.28960000000000002</v>
      </c>
      <c r="P274" s="12">
        <f t="shared" si="649"/>
        <v>0.98637602179836514</v>
      </c>
      <c r="Q274" s="9">
        <v>0.29160000000000003</v>
      </c>
      <c r="R274" s="7">
        <v>0.29360000000000003</v>
      </c>
      <c r="S274" s="7">
        <v>0.28960000000000002</v>
      </c>
      <c r="T274" s="12">
        <f t="shared" si="650"/>
        <v>0.98637602179836514</v>
      </c>
      <c r="U274" s="9">
        <v>0</v>
      </c>
      <c r="V274" s="7">
        <v>0.23519999999999999</v>
      </c>
      <c r="W274" s="7">
        <v>0.23200000000000001</v>
      </c>
      <c r="X274" s="12">
        <f t="shared" si="651"/>
        <v>0.98639455782312935</v>
      </c>
      <c r="Y274" s="9">
        <v>0</v>
      </c>
      <c r="Z274" s="7">
        <v>0.155</v>
      </c>
      <c r="AA274" s="7">
        <v>0.153</v>
      </c>
      <c r="AB274" s="12">
        <f t="shared" si="652"/>
        <v>0.98709677419354835</v>
      </c>
      <c r="AC274" s="9">
        <v>0</v>
      </c>
      <c r="AD274" s="7">
        <v>0</v>
      </c>
      <c r="AE274" s="7">
        <v>0</v>
      </c>
      <c r="AF274" s="17">
        <v>0</v>
      </c>
      <c r="AG274" s="9">
        <v>0</v>
      </c>
      <c r="AH274" s="7">
        <v>0</v>
      </c>
      <c r="AI274" s="7">
        <v>0</v>
      </c>
      <c r="AJ274" s="18">
        <v>0</v>
      </c>
      <c r="AK274" s="92">
        <f t="shared" si="641"/>
        <v>-4.7177410881275375E-2</v>
      </c>
      <c r="AL274" s="87">
        <f t="shared" si="642"/>
        <v>-4.7177410881275375E-2</v>
      </c>
      <c r="AM274" s="102">
        <f t="shared" si="643"/>
        <v>-4.8625158168014999E-2</v>
      </c>
      <c r="AN274" s="92">
        <f t="shared" si="644"/>
        <v>-2.0857338820301892E-2</v>
      </c>
      <c r="AO274" s="87">
        <f t="shared" si="645"/>
        <v>-2.7527247956403381E-2</v>
      </c>
      <c r="AP274" s="102">
        <f t="shared" si="646"/>
        <v>-3.0874205801104965E-2</v>
      </c>
      <c r="AQ274" s="92">
        <f t="shared" si="630"/>
        <v>0</v>
      </c>
      <c r="AR274" s="87">
        <f t="shared" si="631"/>
        <v>0</v>
      </c>
      <c r="AS274" s="102">
        <f t="shared" si="632"/>
        <v>0</v>
      </c>
      <c r="AT274" s="150">
        <v>0</v>
      </c>
      <c r="AU274" s="16">
        <f t="shared" ref="AU274:AU293" si="653">(R274-V274)/V274</f>
        <v>0.24829931972789132</v>
      </c>
      <c r="AV274" s="211">
        <f t="shared" si="626"/>
        <v>0.24827586206896557</v>
      </c>
      <c r="AW274" s="150">
        <v>0</v>
      </c>
      <c r="AX274" s="15">
        <f t="shared" ref="AX274:AX293" si="654">(V274-Z274)/Z274</f>
        <v>0.5174193548387096</v>
      </c>
      <c r="AY274" s="12">
        <f t="shared" si="627"/>
        <v>0.5163398692810458</v>
      </c>
      <c r="AZ274" s="9">
        <v>0</v>
      </c>
      <c r="BA274" s="15">
        <v>1</v>
      </c>
      <c r="BB274" s="12">
        <v>1</v>
      </c>
      <c r="BC274" s="7">
        <v>0</v>
      </c>
      <c r="BD274" s="16">
        <v>0</v>
      </c>
      <c r="BE274" s="17">
        <v>0</v>
      </c>
    </row>
    <row r="275" spans="1:57" x14ac:dyDescent="0.35">
      <c r="C275" s="19"/>
      <c r="D275" s="58" t="s">
        <v>14</v>
      </c>
      <c r="E275" s="9">
        <v>182.47813174000001</v>
      </c>
      <c r="F275" s="7">
        <v>196.89114311</v>
      </c>
      <c r="G275" s="7">
        <v>196.81871268</v>
      </c>
      <c r="H275" s="12">
        <f t="shared" si="647"/>
        <v>0.99963212956735426</v>
      </c>
      <c r="I275" s="9">
        <v>170.78114767116301</v>
      </c>
      <c r="J275" s="7">
        <v>177.26728372429952</v>
      </c>
      <c r="K275" s="7">
        <v>160.06836329759602</v>
      </c>
      <c r="L275" s="12">
        <f t="shared" si="648"/>
        <v>0.90297746958512293</v>
      </c>
      <c r="M275" s="7">
        <v>156.17576004999998</v>
      </c>
      <c r="N275" s="7">
        <v>162.00741065999998</v>
      </c>
      <c r="O275" s="7">
        <v>161.99710038999999</v>
      </c>
      <c r="P275" s="12">
        <f t="shared" si="649"/>
        <v>0.99993635926925817</v>
      </c>
      <c r="Q275" s="9">
        <v>156.03376004</v>
      </c>
      <c r="R275" s="7">
        <v>153.34967514359897</v>
      </c>
      <c r="S275" s="7">
        <v>153.33936482979433</v>
      </c>
      <c r="T275" s="12">
        <f t="shared" si="650"/>
        <v>0.99993276598861403</v>
      </c>
      <c r="U275" s="9">
        <v>139.8980564931241</v>
      </c>
      <c r="V275" s="7">
        <v>147.15767428130616</v>
      </c>
      <c r="W275" s="7">
        <v>147.14460812553193</v>
      </c>
      <c r="X275" s="12">
        <f t="shared" si="651"/>
        <v>0.99991120982416959</v>
      </c>
      <c r="Y275" s="9">
        <v>130.80431533333334</v>
      </c>
      <c r="Z275" s="7">
        <v>132.90479847333336</v>
      </c>
      <c r="AA275" s="7">
        <v>132.89683096333334</v>
      </c>
      <c r="AB275" s="12">
        <f t="shared" si="652"/>
        <v>0.99994005099822181</v>
      </c>
      <c r="AC275" s="9">
        <v>130.80431533333334</v>
      </c>
      <c r="AD275" s="7">
        <v>124.15606949333335</v>
      </c>
      <c r="AE275" s="7">
        <v>123.54424529333335</v>
      </c>
      <c r="AF275" s="12">
        <f t="shared" ref="AF275:AF281" si="655">AE275/AD275</f>
        <v>0.99507213620327395</v>
      </c>
      <c r="AG275" s="9">
        <v>122.30528866666666</v>
      </c>
      <c r="AH275" s="7">
        <v>119.16574787333334</v>
      </c>
      <c r="AI275" s="7">
        <v>119.08897531333335</v>
      </c>
      <c r="AJ275" s="15">
        <f t="shared" ref="AJ275:AJ279" si="656">AI275/AH275</f>
        <v>0.99935574977399044</v>
      </c>
      <c r="AK275" s="92">
        <f t="shared" si="641"/>
        <v>6.8491073097596195E-2</v>
      </c>
      <c r="AL275" s="87">
        <f t="shared" si="642"/>
        <v>0.11070209332152404</v>
      </c>
      <c r="AM275" s="102">
        <f t="shared" si="643"/>
        <v>0.22959158590307091</v>
      </c>
      <c r="AN275" s="92">
        <f t="shared" si="644"/>
        <v>9.3518914948690426E-2</v>
      </c>
      <c r="AO275" s="87">
        <f t="shared" si="645"/>
        <v>9.4192438494835107E-2</v>
      </c>
      <c r="AP275" s="102">
        <f t="shared" si="646"/>
        <v>-1.1905997624405773E-2</v>
      </c>
      <c r="AQ275" s="92">
        <f t="shared" si="630"/>
        <v>9.1005952790968467E-4</v>
      </c>
      <c r="AR275" s="87">
        <f t="shared" si="631"/>
        <v>5.6457475428583523E-2</v>
      </c>
      <c r="AS275" s="102">
        <f t="shared" si="632"/>
        <v>5.646127183202878E-2</v>
      </c>
      <c r="AT275" s="92">
        <f t="shared" ref="AT275:AT284" si="657">(Q275-U275)/U275</f>
        <v>0.11533901150134249</v>
      </c>
      <c r="AU275" s="87">
        <f t="shared" si="653"/>
        <v>4.2077322114076124E-2</v>
      </c>
      <c r="AV275" s="102">
        <f t="shared" si="626"/>
        <v>4.2099787298883119E-2</v>
      </c>
      <c r="AW275" s="124">
        <f t="shared" ref="AW275:AW284" si="658">(U275-Y275)/Y275</f>
        <v>6.9521721333251574E-2</v>
      </c>
      <c r="AX275" s="15">
        <f t="shared" si="654"/>
        <v>0.10724124314317036</v>
      </c>
      <c r="AY275" s="12">
        <f t="shared" si="627"/>
        <v>0.10720930709122473</v>
      </c>
      <c r="AZ275" s="92">
        <f t="shared" ref="AZ275:AZ284" si="659">(Y275-AC275)/AC275</f>
        <v>0</v>
      </c>
      <c r="BA275" s="15">
        <f t="shared" ref="BA275:BA284" si="660">(Z275-AD275)/AD275</f>
        <v>7.0465576235640898E-2</v>
      </c>
      <c r="BB275" s="12">
        <f t="shared" ref="BB275:BB284" si="661">(AA275-AE275)/AE275</f>
        <v>7.5702317398871816E-2</v>
      </c>
      <c r="BC275" s="14">
        <f t="shared" ref="BC275:BC284" si="662">(AC275-AG275)/AG275</f>
        <v>6.9490262925833907E-2</v>
      </c>
      <c r="BD275" s="15">
        <f t="shared" ref="BD275:BD284" si="663">(AD275-AH275)/AH275</f>
        <v>4.1877147662467924E-2</v>
      </c>
      <c r="BE275" s="12">
        <f t="shared" ref="BE275:BE284" si="664">(AE275-AI275)/AI275</f>
        <v>3.7411271431950756E-2</v>
      </c>
    </row>
    <row r="276" spans="1:57" x14ac:dyDescent="0.35">
      <c r="C276" s="19"/>
      <c r="D276" s="58" t="s">
        <v>15</v>
      </c>
      <c r="E276" s="9">
        <v>13.98514408</v>
      </c>
      <c r="F276" s="7">
        <v>15.036935209999999</v>
      </c>
      <c r="G276" s="7">
        <v>10.701373520000001</v>
      </c>
      <c r="H276" s="12">
        <f t="shared" si="647"/>
        <v>0.71167251641034379</v>
      </c>
      <c r="I276" s="9">
        <v>21.904945000000001</v>
      </c>
      <c r="J276" s="7">
        <v>22.818120280000002</v>
      </c>
      <c r="K276" s="7">
        <v>8.9185199699999984</v>
      </c>
      <c r="L276" s="12">
        <f t="shared" si="648"/>
        <v>0.39085252687606559</v>
      </c>
      <c r="M276" s="7">
        <v>16.065073999999999</v>
      </c>
      <c r="N276" s="7">
        <v>14.46927303</v>
      </c>
      <c r="O276" s="7">
        <v>10.353471799999999</v>
      </c>
      <c r="P276" s="12">
        <f t="shared" si="649"/>
        <v>0.71554885850405436</v>
      </c>
      <c r="Q276" s="9">
        <v>16.035074000000002</v>
      </c>
      <c r="R276" s="7">
        <v>14.439273030000001</v>
      </c>
      <c r="S276" s="7">
        <v>10.323471799999997</v>
      </c>
      <c r="T276" s="12">
        <f t="shared" si="650"/>
        <v>0.7149578637755003</v>
      </c>
      <c r="U276" s="9">
        <v>14.085241</v>
      </c>
      <c r="V276" s="7">
        <v>11.794828449999997</v>
      </c>
      <c r="W276" s="7">
        <v>9.642971219999998</v>
      </c>
      <c r="X276" s="12">
        <f t="shared" si="651"/>
        <v>0.81755926005011126</v>
      </c>
      <c r="Y276" s="9">
        <v>14.491066999999999</v>
      </c>
      <c r="Z276" s="7">
        <v>13.21649859</v>
      </c>
      <c r="AA276" s="7">
        <v>9.3953248700000014</v>
      </c>
      <c r="AB276" s="12">
        <f t="shared" si="652"/>
        <v>0.71087851339906216</v>
      </c>
      <c r="AC276" s="9">
        <v>15.893318000000001</v>
      </c>
      <c r="AD276" s="7">
        <v>13.87895323</v>
      </c>
      <c r="AE276" s="7">
        <v>9.5359205699999983</v>
      </c>
      <c r="AF276" s="12">
        <f t="shared" si="655"/>
        <v>0.68707779412266223</v>
      </c>
      <c r="AG276" s="9">
        <v>14.616362000000001</v>
      </c>
      <c r="AH276" s="7">
        <v>11.448825279999999</v>
      </c>
      <c r="AI276" s="7">
        <v>8.7333399399999987</v>
      </c>
      <c r="AJ276" s="15">
        <f t="shared" si="656"/>
        <v>0.76281537419007583</v>
      </c>
      <c r="AK276" s="92">
        <f t="shared" si="641"/>
        <v>-0.3615531068441396</v>
      </c>
      <c r="AL276" s="87">
        <f t="shared" si="642"/>
        <v>-0.34100903030212276</v>
      </c>
      <c r="AM276" s="102">
        <f t="shared" si="643"/>
        <v>0.19990464292249632</v>
      </c>
      <c r="AN276" s="92">
        <f t="shared" si="644"/>
        <v>0.36351348272656586</v>
      </c>
      <c r="AO276" s="87">
        <f t="shared" si="645"/>
        <v>0.57700530169621123</v>
      </c>
      <c r="AP276" s="102">
        <f t="shared" si="646"/>
        <v>-0.13859619823371722</v>
      </c>
      <c r="AQ276" s="92">
        <f t="shared" si="630"/>
        <v>1.8708987560642116E-3</v>
      </c>
      <c r="AR276" s="87">
        <f t="shared" si="631"/>
        <v>2.0776669253133001E-3</v>
      </c>
      <c r="AS276" s="102">
        <f t="shared" si="632"/>
        <v>2.9059991232797209E-3</v>
      </c>
      <c r="AT276" s="92">
        <f t="shared" si="657"/>
        <v>0.13843092922584724</v>
      </c>
      <c r="AU276" s="87">
        <f t="shared" si="653"/>
        <v>0.22420373396783097</v>
      </c>
      <c r="AV276" s="102">
        <f t="shared" si="626"/>
        <v>7.0569595664519535E-2</v>
      </c>
      <c r="AW276" s="124">
        <f t="shared" si="658"/>
        <v>-2.8005253167347813E-2</v>
      </c>
      <c r="AX276" s="15">
        <f t="shared" si="654"/>
        <v>-0.10756783502974696</v>
      </c>
      <c r="AY276" s="12">
        <f t="shared" si="627"/>
        <v>2.6358465878146536E-2</v>
      </c>
      <c r="AZ276" s="92">
        <f t="shared" si="659"/>
        <v>-8.822896515378359E-2</v>
      </c>
      <c r="BA276" s="15">
        <f t="shared" si="660"/>
        <v>-4.7730879196860004E-2</v>
      </c>
      <c r="BB276" s="12">
        <f t="shared" si="661"/>
        <v>-1.4743799402263363E-2</v>
      </c>
      <c r="BC276" s="14">
        <f t="shared" si="662"/>
        <v>8.7364831276072669E-2</v>
      </c>
      <c r="BD276" s="15">
        <f t="shared" si="663"/>
        <v>0.21226002586005061</v>
      </c>
      <c r="BE276" s="12">
        <f t="shared" si="664"/>
        <v>9.1898475899702542E-2</v>
      </c>
    </row>
    <row r="277" spans="1:57" x14ac:dyDescent="0.35">
      <c r="C277" s="19"/>
      <c r="D277" s="58" t="s">
        <v>16</v>
      </c>
      <c r="E277" s="9">
        <v>114.3225564</v>
      </c>
      <c r="F277" s="7">
        <v>166.60758129000001</v>
      </c>
      <c r="G277" s="7">
        <v>86.382570529999995</v>
      </c>
      <c r="H277" s="12">
        <f t="shared" si="647"/>
        <v>0.51847923042374056</v>
      </c>
      <c r="I277" s="9">
        <v>136.19561400000001</v>
      </c>
      <c r="J277" s="7">
        <v>145.22513323000007</v>
      </c>
      <c r="K277" s="7">
        <v>34.583162379999997</v>
      </c>
      <c r="L277" s="12">
        <f t="shared" si="648"/>
        <v>0.23813482976964442</v>
      </c>
      <c r="M277" s="7">
        <v>96.849470000000011</v>
      </c>
      <c r="N277" s="7">
        <v>96.852758109999996</v>
      </c>
      <c r="O277" s="7">
        <v>75.918966850000004</v>
      </c>
      <c r="P277" s="12">
        <f t="shared" si="649"/>
        <v>0.78385962704103318</v>
      </c>
      <c r="Q277" s="9">
        <v>98.768439999999984</v>
      </c>
      <c r="R277" s="7">
        <v>98.444063720000003</v>
      </c>
      <c r="S277" s="7">
        <v>78.446398939999966</v>
      </c>
      <c r="T277" s="12">
        <f t="shared" si="650"/>
        <v>0.79686266470187084</v>
      </c>
      <c r="U277" s="9">
        <v>68.274703000000002</v>
      </c>
      <c r="V277" s="7">
        <v>71.496511339999984</v>
      </c>
      <c r="W277" s="7">
        <v>43.392063410000006</v>
      </c>
      <c r="X277" s="12">
        <f t="shared" si="651"/>
        <v>0.60691161843757757</v>
      </c>
      <c r="Y277" s="9">
        <v>69.828220999999999</v>
      </c>
      <c r="Z277" s="7">
        <v>67.99114462</v>
      </c>
      <c r="AA277" s="7">
        <v>52.039698380000011</v>
      </c>
      <c r="AB277" s="12">
        <f t="shared" si="652"/>
        <v>0.76538935578813927</v>
      </c>
      <c r="AC277" s="9">
        <v>69.857564999999994</v>
      </c>
      <c r="AD277" s="7">
        <v>64.659292690000001</v>
      </c>
      <c r="AE277" s="7">
        <v>29.829980890000005</v>
      </c>
      <c r="AF277" s="12">
        <f t="shared" si="655"/>
        <v>0.46134097125088741</v>
      </c>
      <c r="AG277" s="9">
        <v>54.673653999999999</v>
      </c>
      <c r="AH277" s="7">
        <v>47.823898039999996</v>
      </c>
      <c r="AI277" s="7">
        <v>41.789323100000011</v>
      </c>
      <c r="AJ277" s="15">
        <f t="shared" si="656"/>
        <v>0.87381674879465798</v>
      </c>
      <c r="AK277" s="92">
        <f t="shared" si="641"/>
        <v>-0.16060030831829877</v>
      </c>
      <c r="AL277" s="87">
        <f t="shared" si="642"/>
        <v>0.14723655323583368</v>
      </c>
      <c r="AM277" s="102">
        <f t="shared" si="643"/>
        <v>1.4978216156413862</v>
      </c>
      <c r="AN277" s="92">
        <f t="shared" si="644"/>
        <v>0.4062608086549156</v>
      </c>
      <c r="AO277" s="87">
        <f t="shared" si="645"/>
        <v>0.49944241200711503</v>
      </c>
      <c r="AP277" s="102">
        <f t="shared" si="646"/>
        <v>-0.54447269483620486</v>
      </c>
      <c r="AQ277" s="92">
        <f t="shared" si="630"/>
        <v>-1.9428979540427826E-2</v>
      </c>
      <c r="AR277" s="87">
        <f t="shared" si="631"/>
        <v>-1.6164566453961967E-2</v>
      </c>
      <c r="AS277" s="102">
        <f t="shared" si="632"/>
        <v>-3.2218586501759995E-2</v>
      </c>
      <c r="AT277" s="92">
        <f t="shared" si="657"/>
        <v>0.44663302306858782</v>
      </c>
      <c r="AU277" s="87">
        <f t="shared" si="653"/>
        <v>0.37690723470200616</v>
      </c>
      <c r="AV277" s="102">
        <f t="shared" si="626"/>
        <v>0.80785131600636084</v>
      </c>
      <c r="AW277" s="124">
        <f t="shared" si="658"/>
        <v>-2.2247709847856453E-2</v>
      </c>
      <c r="AX277" s="15">
        <f t="shared" si="654"/>
        <v>5.1556224558232527E-2</v>
      </c>
      <c r="AY277" s="12">
        <f t="shared" si="627"/>
        <v>-0.16617381036404086</v>
      </c>
      <c r="AZ277" s="92">
        <f t="shared" si="659"/>
        <v>-4.2005472134613782E-4</v>
      </c>
      <c r="BA277" s="15">
        <f t="shared" si="660"/>
        <v>5.1529359375675522E-2</v>
      </c>
      <c r="BB277" s="12">
        <f t="shared" si="661"/>
        <v>0.74454347027240086</v>
      </c>
      <c r="BC277" s="14">
        <f t="shared" si="662"/>
        <v>0.27771897228599346</v>
      </c>
      <c r="BD277" s="15">
        <f t="shared" si="663"/>
        <v>0.35202890897598621</v>
      </c>
      <c r="BE277" s="12">
        <f t="shared" si="664"/>
        <v>-0.28618176421240005</v>
      </c>
    </row>
    <row r="278" spans="1:57" x14ac:dyDescent="0.35">
      <c r="C278" s="19"/>
      <c r="D278" s="59" t="s">
        <v>17</v>
      </c>
      <c r="E278" s="46">
        <f>SUM(E272:E277)</f>
        <v>319.67679622000003</v>
      </c>
      <c r="F278" s="44">
        <f>SUM(F272:F277)</f>
        <v>387.27662361</v>
      </c>
      <c r="G278" s="44">
        <f>SUM(G272:G277)</f>
        <v>301.85328938999999</v>
      </c>
      <c r="H278" s="45">
        <f t="shared" si="647"/>
        <v>0.77942553458629593</v>
      </c>
      <c r="I278" s="46">
        <f>SUM(I272:I277)</f>
        <v>337.36170667116301</v>
      </c>
      <c r="J278" s="44">
        <f>SUM(J272:J277)</f>
        <v>353.79053723429956</v>
      </c>
      <c r="K278" s="44">
        <f>SUM(K272:K277)</f>
        <v>209.52121650759602</v>
      </c>
      <c r="L278" s="45">
        <f t="shared" si="648"/>
        <v>0.59221826040202863</v>
      </c>
      <c r="M278" s="44">
        <f>SUM(M272:M277)</f>
        <v>275.56706105000001</v>
      </c>
      <c r="N278" s="44">
        <f>SUM(N272:N277)</f>
        <v>279.87623980000001</v>
      </c>
      <c r="O278" s="44">
        <f>SUM(O272:O277)</f>
        <v>254.39159590999998</v>
      </c>
      <c r="P278" s="45">
        <f t="shared" si="649"/>
        <v>0.90894316749356285</v>
      </c>
      <c r="Q278" s="46">
        <f>SUM(Q272:Q277)</f>
        <v>277.31403103999997</v>
      </c>
      <c r="R278" s="44">
        <f>SUM(R272:R277)</f>
        <v>272.77980989359901</v>
      </c>
      <c r="S278" s="44">
        <f>SUM(S272:S277)</f>
        <v>248.23129243979429</v>
      </c>
      <c r="T278" s="45">
        <f t="shared" si="650"/>
        <v>0.91000610542481075</v>
      </c>
      <c r="U278" s="46">
        <f>SUM(U272:U277)</f>
        <v>227.61446049312411</v>
      </c>
      <c r="V278" s="44">
        <f>SUM(V272:V277)</f>
        <v>236.40617407130611</v>
      </c>
      <c r="W278" s="44">
        <f>SUM(W272:W277)</f>
        <v>205.86407560553192</v>
      </c>
      <c r="X278" s="45">
        <f t="shared" si="651"/>
        <v>0.87080668013111229</v>
      </c>
      <c r="Y278" s="46">
        <f>SUM(Y272:Y277)</f>
        <v>220.5545643333333</v>
      </c>
      <c r="Z278" s="44">
        <f>SUM(Z272:Z277)</f>
        <v>220.20206368333334</v>
      </c>
      <c r="AA278" s="44">
        <f>SUM(AA272:AA277)</f>
        <v>200.05376861333335</v>
      </c>
      <c r="AB278" s="45">
        <f t="shared" si="652"/>
        <v>0.90850087990558204</v>
      </c>
      <c r="AC278" s="46">
        <f>SUM(AC272:AC277)</f>
        <v>222.03839933333333</v>
      </c>
      <c r="AD278" s="44">
        <f>SUM(AD272:AD277)</f>
        <v>208.22476641333336</v>
      </c>
      <c r="AE278" s="44">
        <f>SUM(AE272:AE277)</f>
        <v>168.05784014333335</v>
      </c>
      <c r="AF278" s="45">
        <f t="shared" si="655"/>
        <v>0.80709822869837078</v>
      </c>
      <c r="AG278" s="46">
        <f>SUM(AG272:AG277)</f>
        <v>196.97123466666665</v>
      </c>
      <c r="AH278" s="44">
        <f>SUM(AH272:AH277)</f>
        <v>183.62164119333335</v>
      </c>
      <c r="AI278" s="44">
        <f>SUM(AI272:AI277)</f>
        <v>174.30269809333336</v>
      </c>
      <c r="AJ278" s="47">
        <f t="shared" si="656"/>
        <v>0.94924921137052598</v>
      </c>
      <c r="AK278" s="90">
        <f t="shared" si="641"/>
        <v>-5.2421214682794488E-2</v>
      </c>
      <c r="AL278" s="98">
        <f t="shared" si="642"/>
        <v>9.4649468686959559E-2</v>
      </c>
      <c r="AM278" s="82">
        <f t="shared" si="643"/>
        <v>0.44068125615840215</v>
      </c>
      <c r="AN278" s="90">
        <f t="shared" si="644"/>
        <v>0.22424539923496417</v>
      </c>
      <c r="AO278" s="98">
        <f t="shared" si="645"/>
        <v>0.26409636447566548</v>
      </c>
      <c r="AP278" s="82">
        <f t="shared" si="646"/>
        <v>-0.17638310433131776</v>
      </c>
      <c r="AQ278" s="90">
        <f t="shared" si="630"/>
        <v>-6.2996090873886721E-3</v>
      </c>
      <c r="AR278" s="98">
        <f t="shared" si="631"/>
        <v>2.6015231512805312E-2</v>
      </c>
      <c r="AS278" s="82">
        <f t="shared" si="632"/>
        <v>2.4816788446202054E-2</v>
      </c>
      <c r="AT278" s="90">
        <f t="shared" si="657"/>
        <v>0.21834979394192405</v>
      </c>
      <c r="AU278" s="98">
        <f t="shared" si="653"/>
        <v>0.15386076935250298</v>
      </c>
      <c r="AV278" s="82">
        <f t="shared" si="626"/>
        <v>0.20580189481648387</v>
      </c>
      <c r="AW278" s="216">
        <f t="shared" si="658"/>
        <v>3.2009748613140897E-2</v>
      </c>
      <c r="AX278" s="47">
        <f t="shared" si="654"/>
        <v>7.3587459249589371E-2</v>
      </c>
      <c r="AY278" s="45">
        <f t="shared" si="627"/>
        <v>2.9043726756424255E-2</v>
      </c>
      <c r="AZ278" s="90">
        <f t="shared" si="659"/>
        <v>-6.6827855202308151E-3</v>
      </c>
      <c r="BA278" s="47">
        <f t="shared" si="660"/>
        <v>5.7521002310669575E-2</v>
      </c>
      <c r="BB278" s="45">
        <f t="shared" si="661"/>
        <v>0.1903864076957747</v>
      </c>
      <c r="BC278" s="107">
        <f t="shared" si="662"/>
        <v>0.12726307325578637</v>
      </c>
      <c r="BD278" s="47">
        <f t="shared" si="663"/>
        <v>0.13398815662526201</v>
      </c>
      <c r="BE278" s="45">
        <f t="shared" si="664"/>
        <v>-3.582766083549719E-2</v>
      </c>
    </row>
    <row r="279" spans="1:57" x14ac:dyDescent="0.35">
      <c r="C279" s="20"/>
      <c r="D279" s="58" t="s">
        <v>18</v>
      </c>
      <c r="E279" s="9">
        <v>34.684807999999997</v>
      </c>
      <c r="F279" s="7">
        <v>34.684807999999997</v>
      </c>
      <c r="G279" s="7">
        <v>30.046008</v>
      </c>
      <c r="H279" s="12">
        <f>G279/F279</f>
        <v>0.86625844952060871</v>
      </c>
      <c r="I279" s="9">
        <v>32.804808000000001</v>
      </c>
      <c r="J279" s="7">
        <v>32.847307999999998</v>
      </c>
      <c r="K279" s="7">
        <v>3.3750000000000002E-2</v>
      </c>
      <c r="L279" s="12">
        <f>K279/J279</f>
        <v>1.0274814605811839E-3</v>
      </c>
      <c r="M279" s="7">
        <v>33.697428000000002</v>
      </c>
      <c r="N279" s="7">
        <v>33.697428000000002</v>
      </c>
      <c r="O279" s="7">
        <v>32.1</v>
      </c>
      <c r="P279" s="12">
        <f t="shared" si="649"/>
        <v>0.95259495769232005</v>
      </c>
      <c r="Q279" s="9">
        <v>33.727428000000003</v>
      </c>
      <c r="R279" s="7">
        <v>33.727428000000003</v>
      </c>
      <c r="S279" s="7">
        <v>32.130000000000003</v>
      </c>
      <c r="T279" s="12">
        <f t="shared" si="650"/>
        <v>0.95263712370833609</v>
      </c>
      <c r="U279" s="9">
        <v>125.518923</v>
      </c>
      <c r="V279" s="7">
        <v>46.901808000000003</v>
      </c>
      <c r="W279" s="7">
        <v>46.896999999999998</v>
      </c>
      <c r="X279" s="12">
        <f t="shared" si="651"/>
        <v>0.99989748796037881</v>
      </c>
      <c r="Y279" s="9">
        <v>39.901808000000003</v>
      </c>
      <c r="Z279" s="7">
        <v>49.901808000000003</v>
      </c>
      <c r="AA279" s="7">
        <v>39.896999999999998</v>
      </c>
      <c r="AB279" s="12">
        <f t="shared" si="652"/>
        <v>0.79951010993429328</v>
      </c>
      <c r="AC279" s="9">
        <v>39.901808000000003</v>
      </c>
      <c r="AD279" s="7">
        <v>39.901808000000003</v>
      </c>
      <c r="AE279" s="7">
        <v>39.896999999999998</v>
      </c>
      <c r="AF279" s="12">
        <f t="shared" si="655"/>
        <v>0.99987950420692706</v>
      </c>
      <c r="AG279" s="9">
        <v>57.401808000000003</v>
      </c>
      <c r="AH279" s="7">
        <v>54.901808000000003</v>
      </c>
      <c r="AI279" s="7">
        <v>54.901499999999999</v>
      </c>
      <c r="AJ279" s="15">
        <f t="shared" si="656"/>
        <v>0.99999438998438805</v>
      </c>
      <c r="AK279" s="92">
        <f t="shared" si="641"/>
        <v>5.7308672557998062E-2</v>
      </c>
      <c r="AL279" s="87">
        <f t="shared" si="642"/>
        <v>5.5940657298308848E-2</v>
      </c>
      <c r="AM279" s="102">
        <f t="shared" si="643"/>
        <v>889.25208888888881</v>
      </c>
      <c r="AN279" s="92">
        <f t="shared" si="644"/>
        <v>-2.6489262029137678E-2</v>
      </c>
      <c r="AO279" s="87">
        <f t="shared" si="645"/>
        <v>-2.522803817549529E-2</v>
      </c>
      <c r="AP279" s="102">
        <f t="shared" si="646"/>
        <v>-0.99894859813084125</v>
      </c>
      <c r="AQ279" s="92">
        <f t="shared" si="630"/>
        <v>-8.8948377563806923E-4</v>
      </c>
      <c r="AR279" s="87">
        <f t="shared" si="631"/>
        <v>-8.8948377563806923E-4</v>
      </c>
      <c r="AS279" s="102">
        <f t="shared" si="632"/>
        <v>-9.3370681605979252E-4</v>
      </c>
      <c r="AT279" s="92">
        <f t="shared" si="657"/>
        <v>-0.73129606919906409</v>
      </c>
      <c r="AU279" s="87">
        <f t="shared" si="653"/>
        <v>-0.2808927962862327</v>
      </c>
      <c r="AV279" s="102">
        <f t="shared" si="626"/>
        <v>-0.31488154892637049</v>
      </c>
      <c r="AW279" s="124">
        <f t="shared" si="658"/>
        <v>2.1456951273987381</v>
      </c>
      <c r="AX279" s="15">
        <f t="shared" si="654"/>
        <v>-6.0118062255379599E-2</v>
      </c>
      <c r="AY279" s="12">
        <f t="shared" si="627"/>
        <v>0.17545178835501415</v>
      </c>
      <c r="AZ279" s="92">
        <f t="shared" si="659"/>
        <v>0</v>
      </c>
      <c r="BA279" s="15">
        <f t="shared" si="660"/>
        <v>0.25061521021804323</v>
      </c>
      <c r="BB279" s="12">
        <f t="shared" si="661"/>
        <v>0</v>
      </c>
      <c r="BC279" s="14">
        <f t="shared" si="662"/>
        <v>-0.30486844595556989</v>
      </c>
      <c r="BD279" s="15">
        <f t="shared" si="663"/>
        <v>-0.27321504603272811</v>
      </c>
      <c r="BE279" s="12">
        <f t="shared" si="664"/>
        <v>-0.27329854375563511</v>
      </c>
    </row>
    <row r="280" spans="1:57" x14ac:dyDescent="0.35">
      <c r="C280" s="19"/>
      <c r="D280" s="58" t="s">
        <v>19</v>
      </c>
      <c r="E280" s="9">
        <v>9.8445900000000002</v>
      </c>
      <c r="F280" s="7">
        <v>9.8445900000000002</v>
      </c>
      <c r="G280" s="7">
        <v>9.8441703999999994</v>
      </c>
      <c r="H280" s="12">
        <f>G280/F280</f>
        <v>0.99995737760536485</v>
      </c>
      <c r="I280" s="9">
        <v>9.1797070000000005</v>
      </c>
      <c r="J280" s="7">
        <v>9.1797070000000005</v>
      </c>
      <c r="K280" s="7">
        <v>1.7647058899999999</v>
      </c>
      <c r="L280" s="12">
        <f>K280/J280</f>
        <v>0.19223989284189569</v>
      </c>
      <c r="M280" s="7">
        <v>7.2350000000000003</v>
      </c>
      <c r="N280" s="7">
        <v>7.2350000000000003</v>
      </c>
      <c r="O280" s="7">
        <v>7.23470791</v>
      </c>
      <c r="P280" s="12">
        <f>O280/N280</f>
        <v>0.99995962819626805</v>
      </c>
      <c r="Q280" s="9">
        <v>7.2350000000000003</v>
      </c>
      <c r="R280" s="7">
        <v>7.2350000000000003</v>
      </c>
      <c r="S280" s="7">
        <v>7.23470791</v>
      </c>
      <c r="T280" s="12">
        <f>S280/R280</f>
        <v>0.99995962819626805</v>
      </c>
      <c r="U280" s="9">
        <v>6.1189450000000001</v>
      </c>
      <c r="V280" s="7">
        <v>7.1466610499999996</v>
      </c>
      <c r="W280" s="7">
        <v>7.1466610499999996</v>
      </c>
      <c r="X280" s="12">
        <f>W280/V280</f>
        <v>1</v>
      </c>
      <c r="Y280" s="9">
        <v>6.1189450000000001</v>
      </c>
      <c r="Z280" s="7">
        <v>7.0596860000000001</v>
      </c>
      <c r="AA280" s="7">
        <v>7.0596857200000001</v>
      </c>
      <c r="AB280" s="12">
        <f>AA280/Z280</f>
        <v>0.99999996033817928</v>
      </c>
      <c r="AC280" s="9">
        <v>6.1189450000000001</v>
      </c>
      <c r="AD280" s="7">
        <v>6.1189450000000001</v>
      </c>
      <c r="AE280" s="7">
        <v>6.1182674400000003</v>
      </c>
      <c r="AF280" s="12">
        <f t="shared" si="655"/>
        <v>0.99988926849317983</v>
      </c>
      <c r="AG280" s="9">
        <v>4.0149999999999997</v>
      </c>
      <c r="AH280" s="7">
        <v>4.0149999999999997</v>
      </c>
      <c r="AI280" s="7">
        <v>4.0119371900000003</v>
      </c>
      <c r="AJ280" s="15">
        <f>AI280/AH280</f>
        <v>0.99923715815691172</v>
      </c>
      <c r="AK280" s="92">
        <f t="shared" si="641"/>
        <v>7.2429653800497082E-2</v>
      </c>
      <c r="AL280" s="87">
        <f t="shared" si="642"/>
        <v>7.2429653800497082E-2</v>
      </c>
      <c r="AM280" s="102">
        <f t="shared" si="643"/>
        <v>4.5783632024937591</v>
      </c>
      <c r="AN280" s="92">
        <f t="shared" si="644"/>
        <v>0.26879156876295784</v>
      </c>
      <c r="AO280" s="87">
        <f t="shared" si="645"/>
        <v>0.26879156876295784</v>
      </c>
      <c r="AP280" s="102">
        <f t="shared" si="646"/>
        <v>-0.75607779720301105</v>
      </c>
      <c r="AQ280" s="92">
        <f t="shared" si="630"/>
        <v>0</v>
      </c>
      <c r="AR280" s="87">
        <f t="shared" si="631"/>
        <v>0</v>
      </c>
      <c r="AS280" s="102">
        <f t="shared" si="632"/>
        <v>0</v>
      </c>
      <c r="AT280" s="92">
        <f t="shared" si="657"/>
        <v>0.1823933700989305</v>
      </c>
      <c r="AU280" s="87">
        <f t="shared" si="653"/>
        <v>1.2360870255628074E-2</v>
      </c>
      <c r="AV280" s="102">
        <f t="shared" si="626"/>
        <v>1.2319999421268258E-2</v>
      </c>
      <c r="AW280" s="124">
        <f t="shared" si="658"/>
        <v>0</v>
      </c>
      <c r="AX280" s="15">
        <f t="shared" si="654"/>
        <v>1.2319960122872248E-2</v>
      </c>
      <c r="AY280" s="12">
        <f t="shared" si="627"/>
        <v>1.2320000273326555E-2</v>
      </c>
      <c r="AZ280" s="92">
        <f t="shared" si="659"/>
        <v>0</v>
      </c>
      <c r="BA280" s="15">
        <f t="shared" si="660"/>
        <v>0.15374235264412411</v>
      </c>
      <c r="BB280" s="12">
        <f t="shared" si="661"/>
        <v>0.15387007665686475</v>
      </c>
      <c r="BC280" s="14">
        <f t="shared" si="662"/>
        <v>0.52402117061021181</v>
      </c>
      <c r="BD280" s="15">
        <f t="shared" si="663"/>
        <v>0.52402117061021181</v>
      </c>
      <c r="BE280" s="12">
        <f t="shared" si="664"/>
        <v>0.52501575928211375</v>
      </c>
    </row>
    <row r="281" spans="1:57" x14ac:dyDescent="0.35">
      <c r="C281" s="19"/>
      <c r="D281" s="59" t="s">
        <v>20</v>
      </c>
      <c r="E281" s="46">
        <f>SUM(E279:E280)</f>
        <v>44.529398</v>
      </c>
      <c r="F281" s="44">
        <f>SUM(F279:F280)</f>
        <v>44.529398</v>
      </c>
      <c r="G281" s="44">
        <f>SUM(G279:G280)</f>
        <v>39.890178399999996</v>
      </c>
      <c r="H281" s="45">
        <f>G281/F281</f>
        <v>0.89581670068838559</v>
      </c>
      <c r="I281" s="46">
        <f>SUM(I279:I280)</f>
        <v>41.984515000000002</v>
      </c>
      <c r="J281" s="44">
        <f>SUM(J279:J280)</f>
        <v>42.027014999999999</v>
      </c>
      <c r="K281" s="44">
        <f>SUM(K279:K280)</f>
        <v>1.7984558899999998</v>
      </c>
      <c r="L281" s="45">
        <f>K281/J281</f>
        <v>4.2792853358726519E-2</v>
      </c>
      <c r="M281" s="44">
        <f>SUM(M279:M280)</f>
        <v>40.932428000000002</v>
      </c>
      <c r="N281" s="44">
        <f>SUM(N279:N280)</f>
        <v>40.932428000000002</v>
      </c>
      <c r="O281" s="44">
        <f>SUM(O279:O280)</f>
        <v>39.334707909999999</v>
      </c>
      <c r="P281" s="45">
        <f>O281/N281</f>
        <v>0.96096688693863941</v>
      </c>
      <c r="Q281" s="46">
        <f>SUM(Q279:Q280)</f>
        <v>40.962428000000003</v>
      </c>
      <c r="R281" s="44">
        <f>SUM(R279:R280)</f>
        <v>40.962428000000003</v>
      </c>
      <c r="S281" s="44">
        <f>SUM(S279:S280)</f>
        <v>39.36470791</v>
      </c>
      <c r="T281" s="45">
        <f>S281/R281</f>
        <v>0.96099547394993279</v>
      </c>
      <c r="U281" s="46">
        <f>SUM(U279:U280)</f>
        <v>131.637868</v>
      </c>
      <c r="V281" s="44">
        <f>SUM(V279:V280)</f>
        <v>54.048469050000001</v>
      </c>
      <c r="W281" s="44">
        <f>SUM(W279:W280)</f>
        <v>54.043661049999997</v>
      </c>
      <c r="X281" s="45">
        <f>W281/V281</f>
        <v>0.9999110428087139</v>
      </c>
      <c r="Y281" s="46">
        <f>SUM(Y279:Y280)</f>
        <v>46.020752999999999</v>
      </c>
      <c r="Z281" s="44">
        <f>SUM(Z279:Z280)</f>
        <v>56.961494000000002</v>
      </c>
      <c r="AA281" s="44">
        <f>SUM(AA279:AA280)</f>
        <v>46.956685719999996</v>
      </c>
      <c r="AB281" s="45">
        <f>AA281/Z281</f>
        <v>0.82435839411094092</v>
      </c>
      <c r="AC281" s="46">
        <f>SUM(AC279:AC280)</f>
        <v>46.020752999999999</v>
      </c>
      <c r="AD281" s="44">
        <f>SUM(AD279:AD280)</f>
        <v>46.020752999999999</v>
      </c>
      <c r="AE281" s="44">
        <f>SUM(AE279:AE280)</f>
        <v>46.015267440000002</v>
      </c>
      <c r="AF281" s="45">
        <f t="shared" si="655"/>
        <v>0.99988080247187616</v>
      </c>
      <c r="AG281" s="61">
        <f>SUM(AG279:AG280)</f>
        <v>61.416808000000003</v>
      </c>
      <c r="AH281" s="62">
        <f>SUM(AH279:AH280)</f>
        <v>58.916808000000003</v>
      </c>
      <c r="AI281" s="62">
        <f>SUM(AI279:AI280)</f>
        <v>58.913437189999996</v>
      </c>
      <c r="AJ281" s="145">
        <f>AI281/AH281</f>
        <v>0.99994278695478533</v>
      </c>
      <c r="AK281" s="90">
        <f t="shared" si="641"/>
        <v>6.0614800480605732E-2</v>
      </c>
      <c r="AL281" s="98">
        <f t="shared" si="642"/>
        <v>5.9542249193762678E-2</v>
      </c>
      <c r="AM281" s="82">
        <f t="shared" si="643"/>
        <v>21.180237292336372</v>
      </c>
      <c r="AN281" s="90">
        <f t="shared" si="644"/>
        <v>2.5703019620531675E-2</v>
      </c>
      <c r="AO281" s="98">
        <f t="shared" si="645"/>
        <v>2.6741316200446185E-2</v>
      </c>
      <c r="AP281" s="82">
        <f t="shared" si="646"/>
        <v>-0.95427814300502833</v>
      </c>
      <c r="AQ281" s="90">
        <f t="shared" si="630"/>
        <v>-7.3237846155020734E-4</v>
      </c>
      <c r="AR281" s="98">
        <f t="shared" si="631"/>
        <v>-7.3237846155020734E-4</v>
      </c>
      <c r="AS281" s="82">
        <f t="shared" si="632"/>
        <v>-7.6210396552644295E-4</v>
      </c>
      <c r="AT281" s="90">
        <f t="shared" si="657"/>
        <v>-0.6888248904183103</v>
      </c>
      <c r="AU281" s="98">
        <f t="shared" si="653"/>
        <v>-0.24211677555370087</v>
      </c>
      <c r="AV281" s="82">
        <f t="shared" si="626"/>
        <v>-0.27161285625004855</v>
      </c>
      <c r="AW281" s="216">
        <f t="shared" si="658"/>
        <v>1.8604023058901273</v>
      </c>
      <c r="AX281" s="47">
        <f t="shared" si="654"/>
        <v>-5.1140248357952132E-2</v>
      </c>
      <c r="AY281" s="45">
        <f t="shared" si="627"/>
        <v>0.15092579941138148</v>
      </c>
      <c r="AZ281" s="90">
        <f t="shared" si="659"/>
        <v>0</v>
      </c>
      <c r="BA281" s="47">
        <f t="shared" si="660"/>
        <v>0.23773494101671919</v>
      </c>
      <c r="BB281" s="45">
        <f t="shared" si="661"/>
        <v>2.0458824480973036E-2</v>
      </c>
      <c r="BC281" s="107">
        <f t="shared" si="662"/>
        <v>-0.25068145840467648</v>
      </c>
      <c r="BD281" s="47">
        <f t="shared" si="663"/>
        <v>-0.21888583984386939</v>
      </c>
      <c r="BE281" s="45">
        <f t="shared" si="664"/>
        <v>-0.21893425957141976</v>
      </c>
    </row>
    <row r="282" spans="1:57" x14ac:dyDescent="0.35">
      <c r="C282" s="21"/>
      <c r="D282" s="257" t="s">
        <v>71</v>
      </c>
      <c r="E282" s="136">
        <f>E289+E292</f>
        <v>194.60335648</v>
      </c>
      <c r="F282" s="129">
        <f>F289+F292</f>
        <v>259.65883250000002</v>
      </c>
      <c r="G282" s="129">
        <f>G289+G292</f>
        <v>169.59627867999998</v>
      </c>
      <c r="H282" s="130">
        <f>G282/F282</f>
        <v>0.65315043223110836</v>
      </c>
      <c r="I282" s="136">
        <f>I289+I292</f>
        <v>220.19259800000003</v>
      </c>
      <c r="J282" s="129">
        <f>J289+J292</f>
        <v>230.50614451000007</v>
      </c>
      <c r="K282" s="129">
        <f>K289+K292</f>
        <v>60.29612311999999</v>
      </c>
      <c r="L282" s="130">
        <f>K282/J282</f>
        <v>0.26158141358086079</v>
      </c>
      <c r="M282" s="129">
        <f>M289+M292</f>
        <v>171.98025301000001</v>
      </c>
      <c r="N282" s="48">
        <f>N289+N292</f>
        <v>169.50359900000001</v>
      </c>
      <c r="O282" s="48">
        <f>O289+O292</f>
        <v>143.71611107999999</v>
      </c>
      <c r="P282" s="49">
        <f>O282/N282</f>
        <v>0.84786465849613013</v>
      </c>
      <c r="Q282" s="48">
        <f>Q289+Q292</f>
        <v>171.980253</v>
      </c>
      <c r="R282" s="48">
        <f>R289+R292</f>
        <v>169.50359899</v>
      </c>
      <c r="S282" s="48">
        <f>S289+S292</f>
        <v>143.71611106999995</v>
      </c>
      <c r="T282" s="49">
        <f>S282/R282</f>
        <v>0.84786465848715464</v>
      </c>
      <c r="U282" s="48">
        <f>U289+U292</f>
        <v>230.99079599999999</v>
      </c>
      <c r="V282" s="48">
        <f>V289+V292</f>
        <v>155.21349283999999</v>
      </c>
      <c r="W282" s="48">
        <f>W289+W292</f>
        <v>124.71159236</v>
      </c>
      <c r="X282" s="49">
        <f>W282/V282</f>
        <v>0.80348422085029347</v>
      </c>
      <c r="Y282" s="48">
        <f>Y289+Y292</f>
        <v>146.475526</v>
      </c>
      <c r="Z282" s="48">
        <f>Z289+Z292</f>
        <v>155.56328321000001</v>
      </c>
      <c r="AA282" s="48">
        <f>AA289+AA292</f>
        <v>125.42467986</v>
      </c>
      <c r="AB282" s="49">
        <f>AA282/Z282</f>
        <v>0.80626146010742838</v>
      </c>
      <c r="AC282" s="50">
        <f>AC289+AC292</f>
        <v>149.19136099999997</v>
      </c>
      <c r="AD282" s="48">
        <f>AD289+AD292</f>
        <v>142.68522392</v>
      </c>
      <c r="AE282" s="48">
        <f>AE289+AE292</f>
        <v>102.51281209000001</v>
      </c>
      <c r="AF282" s="49">
        <f>AE282/AD282</f>
        <v>0.71845429592258525</v>
      </c>
      <c r="AG282" s="50">
        <f>AG289+AG292</f>
        <v>146.034029</v>
      </c>
      <c r="AH282" s="48">
        <f>AH289+AH292</f>
        <v>133.30207788999999</v>
      </c>
      <c r="AI282" s="48">
        <f>AI289+AI292</f>
        <v>123.97976398</v>
      </c>
      <c r="AJ282" s="131">
        <f>AI282/AH282</f>
        <v>0.93006625209779026</v>
      </c>
      <c r="AK282" s="132">
        <f t="shared" si="641"/>
        <v>-0.11621299604267363</v>
      </c>
      <c r="AL282" s="133">
        <f t="shared" si="642"/>
        <v>0.12647249838815128</v>
      </c>
      <c r="AM282" s="207">
        <f t="shared" si="643"/>
        <v>1.8127227739414238</v>
      </c>
      <c r="AN282" s="132">
        <f t="shared" si="644"/>
        <v>0.28033651623478339</v>
      </c>
      <c r="AO282" s="133">
        <f t="shared" si="645"/>
        <v>0.359889382112766</v>
      </c>
      <c r="AP282" s="207">
        <f t="shared" si="646"/>
        <v>-0.58044980018673076</v>
      </c>
      <c r="AQ282" s="132">
        <f t="shared" si="630"/>
        <v>5.8146256668380803E-11</v>
      </c>
      <c r="AR282" s="133">
        <f t="shared" si="631"/>
        <v>5.8995844291312224E-11</v>
      </c>
      <c r="AS282" s="207">
        <f t="shared" si="632"/>
        <v>6.9581874155151401E-11</v>
      </c>
      <c r="AT282" s="132">
        <f t="shared" si="657"/>
        <v>-0.25546707497384435</v>
      </c>
      <c r="AU282" s="133">
        <f t="shared" si="653"/>
        <v>9.206742202967369E-2</v>
      </c>
      <c r="AV282" s="207">
        <f t="shared" si="626"/>
        <v>0.15238774800613858</v>
      </c>
      <c r="AW282" s="217">
        <f t="shared" si="658"/>
        <v>0.57699243216918017</v>
      </c>
      <c r="AX282" s="131">
        <f t="shared" si="654"/>
        <v>-2.248540676065757E-3</v>
      </c>
      <c r="AY282" s="130">
        <f t="shared" si="627"/>
        <v>-5.6853842544860719E-3</v>
      </c>
      <c r="AZ282" s="132">
        <f t="shared" si="659"/>
        <v>-1.8203701486441768E-2</v>
      </c>
      <c r="BA282" s="131">
        <f t="shared" si="660"/>
        <v>9.0255030872856273E-2</v>
      </c>
      <c r="BB282" s="130">
        <f t="shared" si="661"/>
        <v>0.22350248035225842</v>
      </c>
      <c r="BC282" s="168">
        <f t="shared" si="662"/>
        <v>2.1620522433165E-2</v>
      </c>
      <c r="BD282" s="131">
        <f t="shared" si="663"/>
        <v>7.0390095777373526E-2</v>
      </c>
      <c r="BE282" s="130">
        <f t="shared" si="664"/>
        <v>-0.17314883655902882</v>
      </c>
    </row>
    <row r="283" spans="1:57" x14ac:dyDescent="0.35">
      <c r="A283" s="135"/>
      <c r="B283" s="135"/>
      <c r="C283" s="246"/>
      <c r="D283" s="58" t="s">
        <v>11</v>
      </c>
      <c r="E283" s="9">
        <v>7.624854</v>
      </c>
      <c r="F283" s="7">
        <v>7.4748539999999997</v>
      </c>
      <c r="G283" s="7">
        <v>7.0422325099999998</v>
      </c>
      <c r="H283" s="12">
        <f t="shared" ref="H283:H290" si="665">G283/F283</f>
        <v>0.94212308494587316</v>
      </c>
      <c r="I283" s="9">
        <v>7.3999139999999999</v>
      </c>
      <c r="J283" s="7">
        <v>7.434914</v>
      </c>
      <c r="K283" s="7">
        <v>5.3354300500000011</v>
      </c>
      <c r="L283" s="12">
        <f t="shared" ref="L283:L290" si="666">K283/J283</f>
        <v>0.71761826027846476</v>
      </c>
      <c r="M283" s="7">
        <v>5.3470890000000004</v>
      </c>
      <c r="N283" s="7">
        <v>5.4171300000000002</v>
      </c>
      <c r="O283" s="7">
        <v>5.2758582499999997</v>
      </c>
      <c r="P283" s="12">
        <f t="shared" ref="P283" si="667">O283/N283</f>
        <v>0.97392129227099955</v>
      </c>
      <c r="Q283" s="9">
        <v>5.3470890000000004</v>
      </c>
      <c r="R283" s="7">
        <v>5.4171300000000002</v>
      </c>
      <c r="S283" s="7">
        <v>5.2758582500000006</v>
      </c>
      <c r="T283" s="12">
        <f t="shared" ref="T283:T290" si="668">S283/R283</f>
        <v>0.97392129227099966</v>
      </c>
      <c r="U283" s="9">
        <v>4.5086909999999998</v>
      </c>
      <c r="V283" s="7">
        <v>5.0891909999999996</v>
      </c>
      <c r="W283" s="7">
        <v>5.0389925899999994</v>
      </c>
      <c r="X283" s="12">
        <f t="shared" ref="X283:X290" si="669">W283/V283</f>
        <v>0.99013626920270825</v>
      </c>
      <c r="Y283" s="9">
        <v>4.5617450000000002</v>
      </c>
      <c r="Z283" s="7">
        <v>5.2019060000000001</v>
      </c>
      <c r="AA283" s="7">
        <v>5.1004803700000005</v>
      </c>
      <c r="AB283" s="12">
        <f t="shared" ref="AB283:AB290" si="670">AA283/Z283</f>
        <v>0.98050221784092229</v>
      </c>
      <c r="AC283" s="9">
        <v>4.591323</v>
      </c>
      <c r="AD283" s="7">
        <v>4.7585730000000002</v>
      </c>
      <c r="AE283" s="7">
        <v>4.6032263100000002</v>
      </c>
      <c r="AF283" s="12">
        <f t="shared" ref="AF283:AF290" si="671">AE283/AD283</f>
        <v>0.96735435392080782</v>
      </c>
      <c r="AG283" s="9">
        <v>4.5349250000000003</v>
      </c>
      <c r="AH283" s="7">
        <v>4.3421649999999996</v>
      </c>
      <c r="AI283" s="7">
        <v>4.1655658500000001</v>
      </c>
      <c r="AJ283" s="15">
        <f>AI283/AH283</f>
        <v>0.95932924013712062</v>
      </c>
      <c r="AK283" s="92">
        <f t="shared" si="641"/>
        <v>3.0397650567290397E-2</v>
      </c>
      <c r="AL283" s="87">
        <f t="shared" si="642"/>
        <v>5.3719518477281167E-3</v>
      </c>
      <c r="AM283" s="102">
        <f t="shared" si="643"/>
        <v>0.31989969768228865</v>
      </c>
      <c r="AN283" s="92">
        <f t="shared" si="644"/>
        <v>0.38391450002047828</v>
      </c>
      <c r="AO283" s="87">
        <f t="shared" si="645"/>
        <v>0.37248210768432727</v>
      </c>
      <c r="AP283" s="102">
        <f t="shared" si="646"/>
        <v>1.1291395101451294E-2</v>
      </c>
      <c r="AQ283" s="92">
        <f t="shared" si="630"/>
        <v>0</v>
      </c>
      <c r="AR283" s="87">
        <f t="shared" si="631"/>
        <v>0</v>
      </c>
      <c r="AS283" s="102">
        <f t="shared" si="632"/>
        <v>-1.6834766546279463E-16</v>
      </c>
      <c r="AT283" s="92">
        <f t="shared" si="657"/>
        <v>0.18595153227400163</v>
      </c>
      <c r="AU283" s="87">
        <f t="shared" si="653"/>
        <v>6.443833607345463E-2</v>
      </c>
      <c r="AV283" s="102">
        <f t="shared" si="626"/>
        <v>4.7006550569267898E-2</v>
      </c>
      <c r="AW283" s="124">
        <f t="shared" si="658"/>
        <v>-1.16301985314831E-2</v>
      </c>
      <c r="AX283" s="15">
        <f t="shared" si="654"/>
        <v>-2.1668019375974991E-2</v>
      </c>
      <c r="AY283" s="12">
        <f t="shared" si="627"/>
        <v>-1.2055291960667049E-2</v>
      </c>
      <c r="AZ283" s="92">
        <f t="shared" si="659"/>
        <v>-6.4421518590610767E-3</v>
      </c>
      <c r="BA283" s="15">
        <f t="shared" si="660"/>
        <v>9.316511483589722E-2</v>
      </c>
      <c r="BB283" s="12">
        <f t="shared" si="661"/>
        <v>0.10802294445523369</v>
      </c>
      <c r="BC283" s="14">
        <f t="shared" si="662"/>
        <v>1.2436368848437344E-2</v>
      </c>
      <c r="BD283" s="15">
        <f t="shared" si="663"/>
        <v>9.589870490872654E-2</v>
      </c>
      <c r="BE283" s="12">
        <f t="shared" si="664"/>
        <v>0.10506626848786943</v>
      </c>
    </row>
    <row r="284" spans="1:57" x14ac:dyDescent="0.35">
      <c r="A284" s="135"/>
      <c r="B284" s="135"/>
      <c r="C284" s="246"/>
      <c r="D284" s="58" t="s">
        <v>12</v>
      </c>
      <c r="E284" s="9">
        <v>0.994062</v>
      </c>
      <c r="F284" s="7">
        <v>0.994062</v>
      </c>
      <c r="G284" s="7">
        <v>0.64138839999999997</v>
      </c>
      <c r="H284" s="12">
        <f t="shared" si="665"/>
        <v>0.64521971466568484</v>
      </c>
      <c r="I284" s="9">
        <v>0.79456800000000005</v>
      </c>
      <c r="J284" s="7">
        <v>0.75956800000000002</v>
      </c>
      <c r="K284" s="7">
        <v>0.33508198000000011</v>
      </c>
      <c r="L284" s="12">
        <f t="shared" si="666"/>
        <v>0.44114809997261617</v>
      </c>
      <c r="M284" s="7">
        <v>0.83806800000000004</v>
      </c>
      <c r="N284" s="7">
        <v>0.83606800000000003</v>
      </c>
      <c r="O284" s="7">
        <v>0.55659862000000004</v>
      </c>
      <c r="P284" s="12">
        <f t="shared" ref="P284:P290" si="672">O284/N284</f>
        <v>0.66573367238071546</v>
      </c>
      <c r="Q284" s="9">
        <v>0.83806800000000004</v>
      </c>
      <c r="R284" s="7">
        <v>0.83606800000000003</v>
      </c>
      <c r="S284" s="7">
        <v>0.55659861999999993</v>
      </c>
      <c r="T284" s="12">
        <f t="shared" si="668"/>
        <v>0.66573367238071535</v>
      </c>
      <c r="U284" s="9">
        <v>0.84776899999999999</v>
      </c>
      <c r="V284" s="7">
        <v>0.63276900000000003</v>
      </c>
      <c r="W284" s="7">
        <v>0.41344026000000006</v>
      </c>
      <c r="X284" s="12">
        <f t="shared" si="669"/>
        <v>0.65338260881933219</v>
      </c>
      <c r="Y284" s="9">
        <v>0.86921599999999999</v>
      </c>
      <c r="Z284" s="7">
        <v>0.73271600000000003</v>
      </c>
      <c r="AA284" s="7">
        <v>0.46843402999999989</v>
      </c>
      <c r="AB284" s="12">
        <f t="shared" si="670"/>
        <v>0.63931186162169229</v>
      </c>
      <c r="AC284" s="9">
        <v>0.89187799999999995</v>
      </c>
      <c r="AD284" s="7">
        <v>0.77187799999999995</v>
      </c>
      <c r="AE284" s="7">
        <v>0.54446707999999999</v>
      </c>
      <c r="AF284" s="12">
        <f t="shared" si="671"/>
        <v>0.70537971026509372</v>
      </c>
      <c r="AG284" s="9">
        <v>0.841005</v>
      </c>
      <c r="AH284" s="7">
        <v>0.841005</v>
      </c>
      <c r="AI284" s="7">
        <v>0.52549388999999991</v>
      </c>
      <c r="AJ284" s="15">
        <f>AI284/AH284</f>
        <v>0.62484038739365388</v>
      </c>
      <c r="AK284" s="92">
        <f t="shared" si="641"/>
        <v>0.25107228078654054</v>
      </c>
      <c r="AL284" s="87">
        <f t="shared" si="642"/>
        <v>0.30872021991447768</v>
      </c>
      <c r="AM284" s="102">
        <f t="shared" si="643"/>
        <v>0.91412382128098846</v>
      </c>
      <c r="AN284" s="92">
        <f t="shared" si="644"/>
        <v>-5.1905096006529282E-2</v>
      </c>
      <c r="AO284" s="87">
        <f t="shared" si="645"/>
        <v>-9.1499734471358798E-2</v>
      </c>
      <c r="AP284" s="102">
        <f t="shared" si="646"/>
        <v>-0.39798273305097293</v>
      </c>
      <c r="AQ284" s="92">
        <f t="shared" si="630"/>
        <v>0</v>
      </c>
      <c r="AR284" s="87">
        <f t="shared" si="631"/>
        <v>0</v>
      </c>
      <c r="AS284" s="102">
        <f t="shared" si="632"/>
        <v>1.9946564449354128E-16</v>
      </c>
      <c r="AT284" s="92">
        <f t="shared" si="657"/>
        <v>-1.1442975621896955E-2</v>
      </c>
      <c r="AU284" s="87">
        <f t="shared" si="653"/>
        <v>0.32128470263239822</v>
      </c>
      <c r="AV284" s="102">
        <f t="shared" si="626"/>
        <v>0.34626129540456424</v>
      </c>
      <c r="AW284" s="124">
        <f t="shared" si="658"/>
        <v>-2.4673959061959277E-2</v>
      </c>
      <c r="AX284" s="15">
        <f t="shared" si="654"/>
        <v>-0.13640619284961705</v>
      </c>
      <c r="AY284" s="12">
        <f t="shared" si="627"/>
        <v>-0.11739917785221506</v>
      </c>
      <c r="AZ284" s="92">
        <f t="shared" si="659"/>
        <v>-2.5409304860081718E-2</v>
      </c>
      <c r="BA284" s="15">
        <f t="shared" si="660"/>
        <v>-5.0735997139444218E-2</v>
      </c>
      <c r="BB284" s="12">
        <f t="shared" si="661"/>
        <v>-0.13964673493207358</v>
      </c>
      <c r="BC284" s="14">
        <f t="shared" si="662"/>
        <v>6.0490722409498099E-2</v>
      </c>
      <c r="BD284" s="15">
        <f t="shared" si="663"/>
        <v>-8.2195706327548648E-2</v>
      </c>
      <c r="BE284" s="12">
        <f t="shared" si="664"/>
        <v>3.6105443585652514E-2</v>
      </c>
    </row>
    <row r="285" spans="1:57" x14ac:dyDescent="0.35">
      <c r="A285" s="135"/>
      <c r="B285" s="135"/>
      <c r="C285" s="246"/>
      <c r="D285" s="58" t="s">
        <v>13</v>
      </c>
      <c r="E285" s="9">
        <v>0.27204800000000001</v>
      </c>
      <c r="F285" s="7">
        <v>0.27204800000000001</v>
      </c>
      <c r="G285" s="7">
        <v>0.26701174999999999</v>
      </c>
      <c r="H285" s="12">
        <f t="shared" si="665"/>
        <v>0.98148764188672577</v>
      </c>
      <c r="I285" s="9">
        <v>0.28551799999999999</v>
      </c>
      <c r="J285" s="7">
        <v>0.28551799999999999</v>
      </c>
      <c r="K285" s="7">
        <v>0.28065883000000003</v>
      </c>
      <c r="L285" s="12">
        <f t="shared" si="666"/>
        <v>0.98298121309339526</v>
      </c>
      <c r="M285" s="7">
        <v>0.29160000000000003</v>
      </c>
      <c r="N285" s="7">
        <v>0.29360000000000003</v>
      </c>
      <c r="O285" s="7">
        <v>0.28960000000000002</v>
      </c>
      <c r="P285" s="12">
        <f t="shared" si="672"/>
        <v>0.98637602179836514</v>
      </c>
      <c r="Q285" s="9">
        <v>0.29160000000000003</v>
      </c>
      <c r="R285" s="7">
        <v>0.29360000000000003</v>
      </c>
      <c r="S285" s="7">
        <v>0.28960000000000002</v>
      </c>
      <c r="T285" s="12">
        <f t="shared" si="668"/>
        <v>0.98637602179836514</v>
      </c>
      <c r="U285" s="9">
        <v>0</v>
      </c>
      <c r="V285" s="7">
        <v>0.23519999999999999</v>
      </c>
      <c r="W285" s="7">
        <v>0.23200000000000001</v>
      </c>
      <c r="X285" s="12">
        <f t="shared" si="669"/>
        <v>0.98639455782312935</v>
      </c>
      <c r="Y285" s="9">
        <v>0</v>
      </c>
      <c r="Z285" s="7">
        <v>0.155</v>
      </c>
      <c r="AA285" s="7">
        <v>0.153</v>
      </c>
      <c r="AB285" s="12">
        <f t="shared" si="670"/>
        <v>0.98709677419354835</v>
      </c>
      <c r="AC285" s="9">
        <v>0</v>
      </c>
      <c r="AD285" s="7">
        <v>0</v>
      </c>
      <c r="AE285" s="7">
        <v>0</v>
      </c>
      <c r="AF285" s="17">
        <v>0</v>
      </c>
      <c r="AG285" s="9">
        <v>0</v>
      </c>
      <c r="AH285" s="7">
        <v>0</v>
      </c>
      <c r="AI285" s="7">
        <v>0</v>
      </c>
      <c r="AJ285" s="18">
        <v>0</v>
      </c>
      <c r="AK285" s="92">
        <f t="shared" si="641"/>
        <v>-4.7177410881275375E-2</v>
      </c>
      <c r="AL285" s="87">
        <f t="shared" si="642"/>
        <v>-4.7177410881275375E-2</v>
      </c>
      <c r="AM285" s="102">
        <f t="shared" si="643"/>
        <v>-4.8625158168014999E-2</v>
      </c>
      <c r="AN285" s="92">
        <f t="shared" si="644"/>
        <v>-2.0857338820301892E-2</v>
      </c>
      <c r="AO285" s="87">
        <f t="shared" si="645"/>
        <v>-2.7527247956403381E-2</v>
      </c>
      <c r="AP285" s="102">
        <f t="shared" si="646"/>
        <v>-3.0874205801104965E-2</v>
      </c>
      <c r="AQ285" s="92">
        <f t="shared" si="630"/>
        <v>0</v>
      </c>
      <c r="AR285" s="87">
        <f t="shared" si="631"/>
        <v>0</v>
      </c>
      <c r="AS285" s="102">
        <f t="shared" si="632"/>
        <v>0</v>
      </c>
      <c r="AT285" s="150">
        <v>0</v>
      </c>
      <c r="AU285" s="87">
        <f t="shared" ref="AU285" si="673">(R285-V285)/V285</f>
        <v>0.24829931972789132</v>
      </c>
      <c r="AV285" s="102">
        <f t="shared" ref="AV285" si="674">(S285-W285)/W285</f>
        <v>0.24827586206896557</v>
      </c>
      <c r="AW285" s="7">
        <v>0</v>
      </c>
      <c r="AX285" s="16">
        <v>0</v>
      </c>
      <c r="AY285" s="102">
        <f t="shared" ref="AY285" si="675">(V285-Z285)/Z285</f>
        <v>0.5174193548387096</v>
      </c>
      <c r="AZ285" s="9">
        <v>0</v>
      </c>
      <c r="BA285" s="15">
        <v>1</v>
      </c>
      <c r="BB285" s="12">
        <v>1</v>
      </c>
      <c r="BC285" s="7">
        <v>0</v>
      </c>
      <c r="BD285" s="16">
        <v>0</v>
      </c>
      <c r="BE285" s="17">
        <v>0</v>
      </c>
    </row>
    <row r="286" spans="1:57" x14ac:dyDescent="0.35">
      <c r="A286" s="135"/>
      <c r="B286" s="135"/>
      <c r="C286" s="246"/>
      <c r="D286" s="58" t="s">
        <v>14</v>
      </c>
      <c r="E286" s="9">
        <v>12.875294</v>
      </c>
      <c r="F286" s="7">
        <v>24.743953999999999</v>
      </c>
      <c r="G286" s="7">
        <v>24.671523570000002</v>
      </c>
      <c r="H286" s="12">
        <f t="shared" si="665"/>
        <v>0.99707280291581546</v>
      </c>
      <c r="I286" s="9">
        <v>12.162523999999999</v>
      </c>
      <c r="J286" s="7">
        <v>12.233743999999998</v>
      </c>
      <c r="K286" s="7">
        <v>9.0678140200000001</v>
      </c>
      <c r="L286" s="12">
        <f t="shared" si="666"/>
        <v>0.74121332112229921</v>
      </c>
      <c r="M286" s="7">
        <v>12.13652401</v>
      </c>
      <c r="N286" s="7">
        <v>12.14234186</v>
      </c>
      <c r="O286" s="7">
        <v>12.13203159</v>
      </c>
      <c r="P286" s="12">
        <f t="shared" si="672"/>
        <v>0.9991508829088428</v>
      </c>
      <c r="Q286" s="9">
        <v>11.986523999999999</v>
      </c>
      <c r="R286" s="7">
        <v>11.992341849999999</v>
      </c>
      <c r="S286" s="7">
        <v>11.982031579999997</v>
      </c>
      <c r="T286" s="12">
        <f t="shared" si="668"/>
        <v>0.99914026216655916</v>
      </c>
      <c r="U286" s="9">
        <v>11.936524</v>
      </c>
      <c r="V286" s="7">
        <v>12.216524</v>
      </c>
      <c r="W286" s="7">
        <v>12.20345816</v>
      </c>
      <c r="X286" s="12">
        <f t="shared" si="669"/>
        <v>0.99893047809671565</v>
      </c>
      <c r="Y286" s="9">
        <v>11.936524</v>
      </c>
      <c r="Z286" s="7">
        <v>12.536524</v>
      </c>
      <c r="AA286" s="7">
        <v>12.52855649</v>
      </c>
      <c r="AB286" s="12">
        <f t="shared" si="670"/>
        <v>0.99936445620811631</v>
      </c>
      <c r="AC286" s="9">
        <v>11.936524</v>
      </c>
      <c r="AD286" s="7">
        <v>12.595774</v>
      </c>
      <c r="AE286" s="7">
        <v>11.983949800000001</v>
      </c>
      <c r="AF286" s="12">
        <f t="shared" si="671"/>
        <v>0.95142623232204715</v>
      </c>
      <c r="AG286" s="9">
        <v>9.9512750000000008</v>
      </c>
      <c r="AH286" s="7">
        <v>9.9293765700000005</v>
      </c>
      <c r="AI286" s="7">
        <v>9.8526040100000003</v>
      </c>
      <c r="AJ286" s="15">
        <f t="shared" ref="AJ286:AJ290" si="676">AI286/AH286</f>
        <v>0.9922681389452026</v>
      </c>
      <c r="AK286" s="92">
        <f t="shared" si="641"/>
        <v>5.8603789805471367E-2</v>
      </c>
      <c r="AL286" s="87">
        <f t="shared" si="642"/>
        <v>1.0225986419202497</v>
      </c>
      <c r="AM286" s="102">
        <f t="shared" si="643"/>
        <v>1.7207796185039095</v>
      </c>
      <c r="AN286" s="92">
        <f t="shared" si="644"/>
        <v>2.1422929644909897E-3</v>
      </c>
      <c r="AO286" s="87">
        <f t="shared" si="645"/>
        <v>7.5275544910409732E-3</v>
      </c>
      <c r="AP286" s="102">
        <f t="shared" si="646"/>
        <v>-0.25257250175030249</v>
      </c>
      <c r="AQ286" s="92">
        <f t="shared" si="630"/>
        <v>1.251405411610582E-2</v>
      </c>
      <c r="AR286" s="87">
        <f t="shared" si="631"/>
        <v>1.2507983167608018E-2</v>
      </c>
      <c r="AS286" s="102">
        <f t="shared" si="632"/>
        <v>1.2518746007177773E-2</v>
      </c>
      <c r="AT286" s="92">
        <f t="shared" ref="AT286:AT293" si="677">(Q286-U286)/U286</f>
        <v>4.1888241501461341E-3</v>
      </c>
      <c r="AU286" s="87">
        <f t="shared" si="653"/>
        <v>-1.8350731353697726E-2</v>
      </c>
      <c r="AV286" s="102">
        <f t="shared" si="626"/>
        <v>-1.8144576487817681E-2</v>
      </c>
      <c r="AW286" s="124">
        <f t="shared" ref="AW286:AW293" si="678">(U286-Y286)/Y286</f>
        <v>0</v>
      </c>
      <c r="AX286" s="15">
        <f t="shared" si="654"/>
        <v>-2.5525416774219097E-2</v>
      </c>
      <c r="AY286" s="12">
        <f t="shared" si="627"/>
        <v>-2.5948586356256229E-2</v>
      </c>
      <c r="AZ286" s="92">
        <f t="shared" ref="AZ286:BB292" si="679">(Y286-AC286)/AC286</f>
        <v>0</v>
      </c>
      <c r="BA286" s="15">
        <f t="shared" si="679"/>
        <v>-4.7039586451773797E-3</v>
      </c>
      <c r="BB286" s="12">
        <f t="shared" si="679"/>
        <v>4.5444673842008114E-2</v>
      </c>
      <c r="BC286" s="14">
        <f t="shared" ref="BC286:BE292" si="680">(AC286-AG286)/AG286</f>
        <v>0.19949694888343447</v>
      </c>
      <c r="BD286" s="15">
        <f t="shared" si="680"/>
        <v>0.26853623802083276</v>
      </c>
      <c r="BE286" s="12">
        <f t="shared" si="680"/>
        <v>0.21632309466987307</v>
      </c>
    </row>
    <row r="287" spans="1:57" x14ac:dyDescent="0.35">
      <c r="A287" s="135"/>
      <c r="B287" s="135"/>
      <c r="C287" s="246"/>
      <c r="D287" s="58" t="s">
        <v>15</v>
      </c>
      <c r="E287" s="9">
        <v>13.98514408</v>
      </c>
      <c r="F287" s="7">
        <v>15.036935209999999</v>
      </c>
      <c r="G287" s="7">
        <v>10.701373520000001</v>
      </c>
      <c r="H287" s="12">
        <f t="shared" si="665"/>
        <v>0.71167251641034379</v>
      </c>
      <c r="I287" s="9">
        <v>21.904945000000001</v>
      </c>
      <c r="J287" s="7">
        <v>22.818120280000002</v>
      </c>
      <c r="K287" s="7">
        <v>8.9185199699999984</v>
      </c>
      <c r="L287" s="12">
        <f t="shared" si="666"/>
        <v>0.39085252687606559</v>
      </c>
      <c r="M287" s="7">
        <v>16.065073999999999</v>
      </c>
      <c r="N287" s="7">
        <v>14.46927303</v>
      </c>
      <c r="O287" s="7">
        <v>10.353471799999999</v>
      </c>
      <c r="P287" s="12">
        <f t="shared" si="672"/>
        <v>0.71554885850405436</v>
      </c>
      <c r="Q287" s="9">
        <v>16.035074000000002</v>
      </c>
      <c r="R287" s="7">
        <v>14.439273030000001</v>
      </c>
      <c r="S287" s="7">
        <v>10.323471799999997</v>
      </c>
      <c r="T287" s="12">
        <f t="shared" si="668"/>
        <v>0.7149578637755003</v>
      </c>
      <c r="U287" s="9">
        <v>14.085241</v>
      </c>
      <c r="V287" s="7">
        <v>11.794828449999999</v>
      </c>
      <c r="W287" s="7">
        <v>9.6429712200000051</v>
      </c>
      <c r="X287" s="12">
        <f t="shared" si="669"/>
        <v>0.8175592600501117</v>
      </c>
      <c r="Y287" s="9">
        <v>14.491066999999999</v>
      </c>
      <c r="Z287" s="7">
        <v>13.21649859</v>
      </c>
      <c r="AA287" s="7">
        <v>9.3953248700000014</v>
      </c>
      <c r="AB287" s="12">
        <f t="shared" si="670"/>
        <v>0.71087851339906216</v>
      </c>
      <c r="AC287" s="9">
        <v>15.893318000000001</v>
      </c>
      <c r="AD287" s="7">
        <v>13.87895323</v>
      </c>
      <c r="AE287" s="7">
        <v>9.5359205699999983</v>
      </c>
      <c r="AF287" s="12">
        <f t="shared" si="671"/>
        <v>0.68707779412266223</v>
      </c>
      <c r="AG287" s="9">
        <v>14.616362000000001</v>
      </c>
      <c r="AH287" s="7">
        <v>11.448825279999999</v>
      </c>
      <c r="AI287" s="7">
        <v>8.7333399399999987</v>
      </c>
      <c r="AJ287" s="15">
        <f t="shared" si="676"/>
        <v>0.76281537419007583</v>
      </c>
      <c r="AK287" s="92">
        <f t="shared" si="641"/>
        <v>-0.3615531068441396</v>
      </c>
      <c r="AL287" s="87">
        <f t="shared" si="642"/>
        <v>-0.34100903030212276</v>
      </c>
      <c r="AM287" s="102">
        <f t="shared" si="643"/>
        <v>0.19990464292249632</v>
      </c>
      <c r="AN287" s="92">
        <f t="shared" si="644"/>
        <v>0.36351348272656586</v>
      </c>
      <c r="AO287" s="87">
        <f t="shared" si="645"/>
        <v>0.57700530169621123</v>
      </c>
      <c r="AP287" s="102">
        <f t="shared" si="646"/>
        <v>-0.13859619823371722</v>
      </c>
      <c r="AQ287" s="92">
        <f t="shared" si="630"/>
        <v>1.8708987560642116E-3</v>
      </c>
      <c r="AR287" s="87">
        <f t="shared" si="631"/>
        <v>2.0776669253133001E-3</v>
      </c>
      <c r="AS287" s="102">
        <f t="shared" si="632"/>
        <v>2.9059991232797209E-3</v>
      </c>
      <c r="AT287" s="92">
        <f t="shared" si="677"/>
        <v>0.13843092922584724</v>
      </c>
      <c r="AU287" s="87">
        <f t="shared" si="653"/>
        <v>0.2242037339678308</v>
      </c>
      <c r="AV287" s="102">
        <f t="shared" si="626"/>
        <v>7.0569595664518758E-2</v>
      </c>
      <c r="AW287" s="124">
        <f t="shared" si="678"/>
        <v>-2.8005253167347813E-2</v>
      </c>
      <c r="AX287" s="15">
        <f t="shared" si="654"/>
        <v>-0.10756783502974683</v>
      </c>
      <c r="AY287" s="12">
        <f t="shared" si="627"/>
        <v>2.6358465878147292E-2</v>
      </c>
      <c r="AZ287" s="92">
        <f t="shared" si="679"/>
        <v>-8.822896515378359E-2</v>
      </c>
      <c r="BA287" s="15">
        <f t="shared" si="679"/>
        <v>-4.7730879196860004E-2</v>
      </c>
      <c r="BB287" s="12">
        <f t="shared" si="679"/>
        <v>-1.4743799402263363E-2</v>
      </c>
      <c r="BC287" s="14">
        <f t="shared" si="680"/>
        <v>8.7364831276072669E-2</v>
      </c>
      <c r="BD287" s="15">
        <f t="shared" si="680"/>
        <v>0.21226002586005061</v>
      </c>
      <c r="BE287" s="12">
        <f t="shared" si="680"/>
        <v>9.1898475899702542E-2</v>
      </c>
    </row>
    <row r="288" spans="1:57" x14ac:dyDescent="0.35">
      <c r="A288" s="135"/>
      <c r="B288" s="135"/>
      <c r="C288" s="246"/>
      <c r="D288" s="58" t="s">
        <v>16</v>
      </c>
      <c r="E288" s="9">
        <v>114.3225564</v>
      </c>
      <c r="F288" s="7">
        <v>166.60758129000001</v>
      </c>
      <c r="G288" s="7">
        <v>86.382570529999995</v>
      </c>
      <c r="H288" s="12">
        <f t="shared" si="665"/>
        <v>0.51847923042374056</v>
      </c>
      <c r="I288" s="9">
        <v>135.66061400000001</v>
      </c>
      <c r="J288" s="7">
        <v>144.94726523000006</v>
      </c>
      <c r="K288" s="7">
        <v>34.560162379999994</v>
      </c>
      <c r="L288" s="12">
        <f t="shared" si="666"/>
        <v>0.23843266256290155</v>
      </c>
      <c r="M288" s="7">
        <v>96.369470000000007</v>
      </c>
      <c r="N288" s="7">
        <v>95.412758109999999</v>
      </c>
      <c r="O288" s="7">
        <v>75.773842909999999</v>
      </c>
      <c r="P288" s="12">
        <f t="shared" si="672"/>
        <v>0.79416887647919598</v>
      </c>
      <c r="Q288" s="9">
        <v>96.519469999999984</v>
      </c>
      <c r="R288" s="7">
        <v>95.562758110000004</v>
      </c>
      <c r="S288" s="7">
        <v>75.923842909999948</v>
      </c>
      <c r="T288" s="12">
        <f t="shared" si="668"/>
        <v>0.79449195912288162</v>
      </c>
      <c r="U288" s="9">
        <v>67.974703000000005</v>
      </c>
      <c r="V288" s="7">
        <v>71.196511340000001</v>
      </c>
      <c r="W288" s="7">
        <v>43.137069080000003</v>
      </c>
      <c r="X288" s="12">
        <f t="shared" si="669"/>
        <v>0.60588739908895661</v>
      </c>
      <c r="Y288" s="9">
        <v>68.596221</v>
      </c>
      <c r="Z288" s="7">
        <v>66.759144620000001</v>
      </c>
      <c r="AA288" s="7">
        <v>50.82219838000001</v>
      </c>
      <c r="AB288" s="12">
        <f t="shared" si="670"/>
        <v>0.76127695567828579</v>
      </c>
      <c r="AC288" s="9">
        <v>69.857564999999994</v>
      </c>
      <c r="AD288" s="7">
        <v>64.659292690000001</v>
      </c>
      <c r="AE288" s="7">
        <v>29.829980890000005</v>
      </c>
      <c r="AF288" s="12">
        <f t="shared" si="671"/>
        <v>0.46134097125088741</v>
      </c>
      <c r="AG288" s="9">
        <v>54.673653999999999</v>
      </c>
      <c r="AH288" s="7">
        <v>47.823898039999996</v>
      </c>
      <c r="AI288" s="7">
        <v>41.789323100000011</v>
      </c>
      <c r="AJ288" s="15">
        <f t="shared" si="676"/>
        <v>0.87381674879465798</v>
      </c>
      <c r="AK288" s="92">
        <f t="shared" si="641"/>
        <v>-0.15728999722793538</v>
      </c>
      <c r="AL288" s="87">
        <f t="shared" si="642"/>
        <v>0.14943583810035813</v>
      </c>
      <c r="AM288" s="102">
        <f t="shared" si="643"/>
        <v>1.4994839312441914</v>
      </c>
      <c r="AN288" s="92">
        <f t="shared" si="644"/>
        <v>0.40771360473394735</v>
      </c>
      <c r="AO288" s="87">
        <f t="shared" si="645"/>
        <v>0.51916020562881571</v>
      </c>
      <c r="AP288" s="102">
        <f t="shared" si="646"/>
        <v>-0.54390379248616627</v>
      </c>
      <c r="AQ288" s="92">
        <f t="shared" si="630"/>
        <v>-1.5540905891834806E-3</v>
      </c>
      <c r="AR288" s="87">
        <f t="shared" si="631"/>
        <v>-1.5696491286631166E-3</v>
      </c>
      <c r="AS288" s="102">
        <f t="shared" si="632"/>
        <v>-1.9756639581291835E-3</v>
      </c>
      <c r="AT288" s="92">
        <f t="shared" si="677"/>
        <v>0.41993220625031602</v>
      </c>
      <c r="AU288" s="87">
        <f t="shared" si="653"/>
        <v>0.34223933604890594</v>
      </c>
      <c r="AV288" s="102">
        <f t="shared" si="626"/>
        <v>0.7600603038003142</v>
      </c>
      <c r="AW288" s="124">
        <f t="shared" si="678"/>
        <v>-9.0605282760400849E-3</v>
      </c>
      <c r="AX288" s="15">
        <f t="shared" si="654"/>
        <v>6.6468298017566776E-2</v>
      </c>
      <c r="AY288" s="12">
        <f t="shared" si="627"/>
        <v>-0.15121599507636263</v>
      </c>
      <c r="AZ288" s="92">
        <f t="shared" si="679"/>
        <v>-1.805593996870624E-2</v>
      </c>
      <c r="BA288" s="15">
        <f t="shared" si="679"/>
        <v>3.2475640277530533E-2</v>
      </c>
      <c r="BB288" s="12">
        <f t="shared" si="679"/>
        <v>0.70372882796707692</v>
      </c>
      <c r="BC288" s="14">
        <f t="shared" si="680"/>
        <v>0.27771897228599346</v>
      </c>
      <c r="BD288" s="15">
        <f t="shared" si="680"/>
        <v>0.35202890897598621</v>
      </c>
      <c r="BE288" s="12">
        <f t="shared" si="680"/>
        <v>-0.28618176421240005</v>
      </c>
    </row>
    <row r="289" spans="1:57" x14ac:dyDescent="0.35">
      <c r="A289" s="135"/>
      <c r="B289" s="135"/>
      <c r="C289" s="246"/>
      <c r="D289" s="59" t="s">
        <v>17</v>
      </c>
      <c r="E289" s="46">
        <f>SUM(E283:E288)</f>
        <v>150.07395847999999</v>
      </c>
      <c r="F289" s="44">
        <f>SUM(F283:F288)</f>
        <v>215.1294345</v>
      </c>
      <c r="G289" s="44">
        <f>SUM(G283:G288)</f>
        <v>129.70610027999999</v>
      </c>
      <c r="H289" s="45">
        <f t="shared" si="665"/>
        <v>0.60292121615742911</v>
      </c>
      <c r="I289" s="46">
        <f>SUM(I283:I288)</f>
        <v>178.20808300000002</v>
      </c>
      <c r="J289" s="44">
        <f>SUM(J283:J288)</f>
        <v>188.47912951000006</v>
      </c>
      <c r="K289" s="44">
        <f>SUM(K283:K288)</f>
        <v>58.49766722999999</v>
      </c>
      <c r="L289" s="45">
        <f t="shared" si="666"/>
        <v>0.31036681558366547</v>
      </c>
      <c r="M289" s="44">
        <f>SUM(M283:M288)</f>
        <v>131.04782501</v>
      </c>
      <c r="N289" s="44">
        <f>SUM(N283:N288)</f>
        <v>128.57117099999999</v>
      </c>
      <c r="O289" s="44">
        <f>SUM(O283:O288)</f>
        <v>104.38140317</v>
      </c>
      <c r="P289" s="45">
        <f t="shared" si="672"/>
        <v>0.81185698440904774</v>
      </c>
      <c r="Q289" s="46">
        <f>SUM(Q283:Q288)</f>
        <v>131.01782499999999</v>
      </c>
      <c r="R289" s="44">
        <f>SUM(R283:R288)</f>
        <v>128.54117099000001</v>
      </c>
      <c r="S289" s="44">
        <f>SUM(S283:S288)</f>
        <v>104.35140315999995</v>
      </c>
      <c r="T289" s="45">
        <f t="shared" si="668"/>
        <v>0.8118130740237155</v>
      </c>
      <c r="U289" s="46">
        <f>SUM(U283:U288)</f>
        <v>99.352928000000006</v>
      </c>
      <c r="V289" s="44">
        <f>SUM(V283:V288)</f>
        <v>101.16502378999999</v>
      </c>
      <c r="W289" s="44">
        <f>SUM(W283:W288)</f>
        <v>70.66793131</v>
      </c>
      <c r="X289" s="45">
        <f t="shared" si="669"/>
        <v>0.69854114260570577</v>
      </c>
      <c r="Y289" s="46">
        <f>SUM(Y283:Y288)</f>
        <v>100.454773</v>
      </c>
      <c r="Z289" s="44">
        <f>SUM(Z283:Z288)</f>
        <v>98.601789209999993</v>
      </c>
      <c r="AA289" s="44">
        <f>SUM(AA283:AA288)</f>
        <v>78.467994140000002</v>
      </c>
      <c r="AB289" s="45">
        <f t="shared" si="670"/>
        <v>0.79580700075209121</v>
      </c>
      <c r="AC289" s="46">
        <f>SUM(AC283:AC288)</f>
        <v>103.17060799999999</v>
      </c>
      <c r="AD289" s="44">
        <f>SUM(AD283:AD288)</f>
        <v>96.664470919999999</v>
      </c>
      <c r="AE289" s="44">
        <f>SUM(AE283:AE288)</f>
        <v>56.497544650000009</v>
      </c>
      <c r="AF289" s="45">
        <f t="shared" si="671"/>
        <v>0.58447063447704239</v>
      </c>
      <c r="AG289" s="46">
        <f>SUM(AG283:AG288)</f>
        <v>84.617221000000001</v>
      </c>
      <c r="AH289" s="44">
        <f>SUM(AH283:AH288)</f>
        <v>74.385269889999989</v>
      </c>
      <c r="AI289" s="44">
        <f>SUM(AI283:AI288)</f>
        <v>65.066326790000005</v>
      </c>
      <c r="AJ289" s="47">
        <f t="shared" si="676"/>
        <v>0.87472058495209171</v>
      </c>
      <c r="AK289" s="90">
        <f t="shared" si="641"/>
        <v>-0.15787232569018783</v>
      </c>
      <c r="AL289" s="98">
        <f t="shared" si="642"/>
        <v>0.14139658358612042</v>
      </c>
      <c r="AM289" s="82">
        <f t="shared" si="643"/>
        <v>1.217286712819232</v>
      </c>
      <c r="AN289" s="90">
        <f t="shared" si="644"/>
        <v>0.35987058912577385</v>
      </c>
      <c r="AO289" s="98">
        <f t="shared" si="645"/>
        <v>0.46595172186772782</v>
      </c>
      <c r="AP289" s="82">
        <f t="shared" si="646"/>
        <v>-0.43957768861635055</v>
      </c>
      <c r="AQ289" s="90">
        <f t="shared" si="630"/>
        <v>2.2897655338125994E-4</v>
      </c>
      <c r="AR289" s="98">
        <f t="shared" si="631"/>
        <v>2.3338833596213722E-4</v>
      </c>
      <c r="AS289" s="82">
        <f t="shared" si="632"/>
        <v>2.8749024058692609E-4</v>
      </c>
      <c r="AT289" s="90">
        <f t="shared" si="677"/>
        <v>0.31871126133293204</v>
      </c>
      <c r="AU289" s="98">
        <f t="shared" si="653"/>
        <v>0.27060881492824906</v>
      </c>
      <c r="AV289" s="82">
        <f t="shared" si="626"/>
        <v>0.47664437355948897</v>
      </c>
      <c r="AW289" s="216">
        <f t="shared" si="678"/>
        <v>-1.0968567914637538E-2</v>
      </c>
      <c r="AX289" s="47">
        <f t="shared" si="654"/>
        <v>2.5995822190821274E-2</v>
      </c>
      <c r="AY289" s="45">
        <f t="shared" si="627"/>
        <v>-9.9404386660928115E-2</v>
      </c>
      <c r="AZ289" s="90">
        <f t="shared" si="679"/>
        <v>-2.6323727781074863E-2</v>
      </c>
      <c r="BA289" s="47">
        <f t="shared" si="679"/>
        <v>2.0041678928789955E-2</v>
      </c>
      <c r="BB289" s="45">
        <f t="shared" si="679"/>
        <v>0.38887441261573463</v>
      </c>
      <c r="BC289" s="107">
        <f t="shared" si="680"/>
        <v>0.21926254231393377</v>
      </c>
      <c r="BD289" s="47">
        <f t="shared" si="680"/>
        <v>0.29951092552256942</v>
      </c>
      <c r="BE289" s="45">
        <f t="shared" si="680"/>
        <v>-0.13169303636357918</v>
      </c>
    </row>
    <row r="290" spans="1:57" x14ac:dyDescent="0.35">
      <c r="A290" s="135"/>
      <c r="B290" s="135"/>
      <c r="C290" s="246"/>
      <c r="D290" s="58" t="s">
        <v>18</v>
      </c>
      <c r="E290" s="9">
        <v>34.684807999999997</v>
      </c>
      <c r="F290" s="7">
        <v>34.684807999999997</v>
      </c>
      <c r="G290" s="7">
        <v>30.046008</v>
      </c>
      <c r="H290" s="12">
        <f t="shared" si="665"/>
        <v>0.86625844952060871</v>
      </c>
      <c r="I290" s="9">
        <v>32.804808000000001</v>
      </c>
      <c r="J290" s="7">
        <v>32.847307999999998</v>
      </c>
      <c r="K290" s="7">
        <v>3.3750000000000002E-2</v>
      </c>
      <c r="L290" s="12">
        <f t="shared" si="666"/>
        <v>1.0274814605811839E-3</v>
      </c>
      <c r="M290" s="7">
        <v>33.697428000000002</v>
      </c>
      <c r="N290" s="7">
        <v>33.697428000000002</v>
      </c>
      <c r="O290" s="7">
        <v>32.1</v>
      </c>
      <c r="P290" s="12">
        <f t="shared" si="672"/>
        <v>0.95259495769232005</v>
      </c>
      <c r="Q290" s="9">
        <v>33.727428000000003</v>
      </c>
      <c r="R290" s="7">
        <v>33.727428000000003</v>
      </c>
      <c r="S290" s="7">
        <v>32.130000000000003</v>
      </c>
      <c r="T290" s="12">
        <f t="shared" si="668"/>
        <v>0.95263712370833609</v>
      </c>
      <c r="U290" s="9">
        <v>125.518923</v>
      </c>
      <c r="V290" s="7">
        <v>46.901808000000003</v>
      </c>
      <c r="W290" s="7">
        <v>46.896999999999998</v>
      </c>
      <c r="X290" s="12">
        <f t="shared" si="669"/>
        <v>0.99989748796037881</v>
      </c>
      <c r="Y290" s="9">
        <v>39.901808000000003</v>
      </c>
      <c r="Z290" s="7">
        <v>49.901808000000003</v>
      </c>
      <c r="AA290" s="7">
        <v>39.896999999999998</v>
      </c>
      <c r="AB290" s="12">
        <f t="shared" si="670"/>
        <v>0.79951010993429328</v>
      </c>
      <c r="AC290" s="9">
        <v>39.901808000000003</v>
      </c>
      <c r="AD290" s="7">
        <v>39.901808000000003</v>
      </c>
      <c r="AE290" s="7">
        <v>39.896999999999998</v>
      </c>
      <c r="AF290" s="12">
        <f t="shared" si="671"/>
        <v>0.99987950420692706</v>
      </c>
      <c r="AG290" s="9">
        <v>57.401808000000003</v>
      </c>
      <c r="AH290" s="7">
        <v>54.901808000000003</v>
      </c>
      <c r="AI290" s="7">
        <v>54.901499999999999</v>
      </c>
      <c r="AJ290" s="15">
        <f t="shared" si="676"/>
        <v>0.99999438998438805</v>
      </c>
      <c r="AK290" s="92">
        <f t="shared" si="641"/>
        <v>5.7308672557998062E-2</v>
      </c>
      <c r="AL290" s="87">
        <f t="shared" si="642"/>
        <v>5.5940657298308848E-2</v>
      </c>
      <c r="AM290" s="102">
        <f t="shared" si="643"/>
        <v>889.25208888888881</v>
      </c>
      <c r="AN290" s="92">
        <f t="shared" si="644"/>
        <v>-2.6489262029137678E-2</v>
      </c>
      <c r="AO290" s="87">
        <f t="shared" si="645"/>
        <v>-2.522803817549529E-2</v>
      </c>
      <c r="AP290" s="102">
        <f t="shared" si="646"/>
        <v>-0.99894859813084125</v>
      </c>
      <c r="AQ290" s="92">
        <f t="shared" si="630"/>
        <v>-8.8948377563806923E-4</v>
      </c>
      <c r="AR290" s="87">
        <f t="shared" si="631"/>
        <v>-8.8948377563806923E-4</v>
      </c>
      <c r="AS290" s="102">
        <f t="shared" si="632"/>
        <v>-9.3370681605979252E-4</v>
      </c>
      <c r="AT290" s="92">
        <f t="shared" si="677"/>
        <v>-0.73129606919906409</v>
      </c>
      <c r="AU290" s="87">
        <f t="shared" si="653"/>
        <v>-0.2808927962862327</v>
      </c>
      <c r="AV290" s="102">
        <f t="shared" si="626"/>
        <v>-0.31488154892637049</v>
      </c>
      <c r="AW290" s="124">
        <f t="shared" si="678"/>
        <v>2.1456951273987381</v>
      </c>
      <c r="AX290" s="15">
        <f t="shared" si="654"/>
        <v>-6.0118062255379599E-2</v>
      </c>
      <c r="AY290" s="12">
        <f t="shared" si="627"/>
        <v>0.17545178835501415</v>
      </c>
      <c r="AZ290" s="92">
        <f t="shared" si="679"/>
        <v>0</v>
      </c>
      <c r="BA290" s="15">
        <f t="shared" si="679"/>
        <v>0.25061521021804323</v>
      </c>
      <c r="BB290" s="12">
        <f t="shared" si="679"/>
        <v>0</v>
      </c>
      <c r="BC290" s="14">
        <f t="shared" si="680"/>
        <v>-0.30486844595556989</v>
      </c>
      <c r="BD290" s="15">
        <f t="shared" si="680"/>
        <v>-0.27321504603272811</v>
      </c>
      <c r="BE290" s="12">
        <f t="shared" si="680"/>
        <v>-0.27329854375563511</v>
      </c>
    </row>
    <row r="291" spans="1:57" x14ac:dyDescent="0.35">
      <c r="A291" s="135"/>
      <c r="B291" s="135"/>
      <c r="C291" s="246"/>
      <c r="D291" s="58" t="s">
        <v>19</v>
      </c>
      <c r="E291" s="9">
        <v>9.8445900000000002</v>
      </c>
      <c r="F291" s="7">
        <v>9.8445900000000002</v>
      </c>
      <c r="G291" s="7">
        <v>9.8441703999999994</v>
      </c>
      <c r="H291" s="12">
        <f>G291/F291</f>
        <v>0.99995737760536485</v>
      </c>
      <c r="I291" s="9">
        <v>9.1797070000000005</v>
      </c>
      <c r="J291" s="7">
        <v>9.1797070000000005</v>
      </c>
      <c r="K291" s="7">
        <v>1.7647058899999999</v>
      </c>
      <c r="L291" s="12">
        <f>K291/J291</f>
        <v>0.19223989284189569</v>
      </c>
      <c r="M291" s="7">
        <v>7.2350000000000003</v>
      </c>
      <c r="N291" s="7">
        <v>7.2350000000000003</v>
      </c>
      <c r="O291" s="7">
        <v>7.23470791</v>
      </c>
      <c r="P291" s="12">
        <f>O291/N291</f>
        <v>0.99995962819626805</v>
      </c>
      <c r="Q291" s="9">
        <v>7.2350000000000003</v>
      </c>
      <c r="R291" s="7">
        <v>7.2350000000000003</v>
      </c>
      <c r="S291" s="7">
        <v>7.23470791</v>
      </c>
      <c r="T291" s="12">
        <f>S291/R291</f>
        <v>0.99995962819626805</v>
      </c>
      <c r="U291" s="9">
        <v>6.1189450000000001</v>
      </c>
      <c r="V291" s="7">
        <v>7.1466610499999996</v>
      </c>
      <c r="W291" s="7">
        <v>7.1466610499999996</v>
      </c>
      <c r="X291" s="12">
        <f>W291/V291</f>
        <v>1</v>
      </c>
      <c r="Y291" s="9">
        <v>6.1189450000000001</v>
      </c>
      <c r="Z291" s="7">
        <v>7.0596860000000001</v>
      </c>
      <c r="AA291" s="7">
        <v>7.0596857200000001</v>
      </c>
      <c r="AB291" s="12">
        <f>AA291/Z291</f>
        <v>0.99999996033817928</v>
      </c>
      <c r="AC291" s="9">
        <v>6.1189450000000001</v>
      </c>
      <c r="AD291" s="7">
        <v>6.1189450000000001</v>
      </c>
      <c r="AE291" s="7">
        <v>6.1182674400000003</v>
      </c>
      <c r="AF291" s="12">
        <f>AE291/AD291</f>
        <v>0.99988926849317983</v>
      </c>
      <c r="AG291" s="9">
        <v>4.0149999999999997</v>
      </c>
      <c r="AH291" s="7">
        <v>4.0149999999999997</v>
      </c>
      <c r="AI291" s="7">
        <v>4.0119371900000003</v>
      </c>
      <c r="AJ291" s="15">
        <f>AI291/AH291</f>
        <v>0.99923715815691172</v>
      </c>
      <c r="AK291" s="92">
        <f t="shared" si="641"/>
        <v>7.2429653800497082E-2</v>
      </c>
      <c r="AL291" s="87">
        <f t="shared" si="642"/>
        <v>7.2429653800497082E-2</v>
      </c>
      <c r="AM291" s="102">
        <f t="shared" si="643"/>
        <v>4.5783632024937591</v>
      </c>
      <c r="AN291" s="92">
        <f t="shared" si="644"/>
        <v>0.26879156876295784</v>
      </c>
      <c r="AO291" s="87">
        <f t="shared" si="645"/>
        <v>0.26879156876295784</v>
      </c>
      <c r="AP291" s="102">
        <f t="shared" si="646"/>
        <v>-0.75607779720301105</v>
      </c>
      <c r="AQ291" s="92">
        <f t="shared" si="630"/>
        <v>0</v>
      </c>
      <c r="AR291" s="87">
        <f t="shared" si="631"/>
        <v>0</v>
      </c>
      <c r="AS291" s="102">
        <f t="shared" si="632"/>
        <v>0</v>
      </c>
      <c r="AT291" s="92">
        <f t="shared" si="677"/>
        <v>0.1823933700989305</v>
      </c>
      <c r="AU291" s="87">
        <f t="shared" si="653"/>
        <v>1.2360870255628074E-2</v>
      </c>
      <c r="AV291" s="102">
        <f t="shared" si="626"/>
        <v>1.2319999421268258E-2</v>
      </c>
      <c r="AW291" s="124">
        <f t="shared" si="678"/>
        <v>0</v>
      </c>
      <c r="AX291" s="15">
        <f t="shared" si="654"/>
        <v>1.2319960122872248E-2</v>
      </c>
      <c r="AY291" s="12">
        <f t="shared" si="627"/>
        <v>1.2320000273326555E-2</v>
      </c>
      <c r="AZ291" s="92">
        <f t="shared" si="679"/>
        <v>0</v>
      </c>
      <c r="BA291" s="15">
        <f t="shared" si="679"/>
        <v>0.15374235264412411</v>
      </c>
      <c r="BB291" s="12">
        <f t="shared" si="679"/>
        <v>0.15387007665686475</v>
      </c>
      <c r="BC291" s="14">
        <f t="shared" si="680"/>
        <v>0.52402117061021181</v>
      </c>
      <c r="BD291" s="15">
        <f t="shared" si="680"/>
        <v>0.52402117061021181</v>
      </c>
      <c r="BE291" s="12">
        <f t="shared" si="680"/>
        <v>0.52501575928211375</v>
      </c>
    </row>
    <row r="292" spans="1:57" x14ac:dyDescent="0.35">
      <c r="A292" s="135"/>
      <c r="B292" s="135"/>
      <c r="C292" s="246"/>
      <c r="D292" s="59" t="s">
        <v>20</v>
      </c>
      <c r="E292" s="46">
        <f>SUM(E290:E291)</f>
        <v>44.529398</v>
      </c>
      <c r="F292" s="44">
        <f>SUM(F290:F291)</f>
        <v>44.529398</v>
      </c>
      <c r="G292" s="44">
        <f>SUM(G290:G291)</f>
        <v>39.890178399999996</v>
      </c>
      <c r="H292" s="45">
        <f>G292/F292</f>
        <v>0.89581670068838559</v>
      </c>
      <c r="I292" s="46">
        <f>SUM(I290:I291)</f>
        <v>41.984515000000002</v>
      </c>
      <c r="J292" s="44">
        <f>SUM(J290:J291)</f>
        <v>42.027014999999999</v>
      </c>
      <c r="K292" s="44">
        <f>SUM(K290:K291)</f>
        <v>1.7984558899999998</v>
      </c>
      <c r="L292" s="45">
        <f>K292/J292</f>
        <v>4.2792853358726519E-2</v>
      </c>
      <c r="M292" s="44">
        <f>SUM(M290:M291)</f>
        <v>40.932428000000002</v>
      </c>
      <c r="N292" s="44">
        <f>SUM(N290:N291)</f>
        <v>40.932428000000002</v>
      </c>
      <c r="O292" s="44">
        <f>SUM(O290:O291)</f>
        <v>39.334707909999999</v>
      </c>
      <c r="P292" s="45">
        <f>O292/N292</f>
        <v>0.96096688693863941</v>
      </c>
      <c r="Q292" s="46">
        <f>SUM(Q290:Q291)</f>
        <v>40.962428000000003</v>
      </c>
      <c r="R292" s="44">
        <f>SUM(R290:R291)</f>
        <v>40.962428000000003</v>
      </c>
      <c r="S292" s="44">
        <f>SUM(S290:S291)</f>
        <v>39.36470791</v>
      </c>
      <c r="T292" s="45">
        <f>S292/R292</f>
        <v>0.96099547394993279</v>
      </c>
      <c r="U292" s="46">
        <f>SUM(U290:U291)</f>
        <v>131.637868</v>
      </c>
      <c r="V292" s="44">
        <f>SUM(V290:V291)</f>
        <v>54.048469050000001</v>
      </c>
      <c r="W292" s="44">
        <f>SUM(W290:W291)</f>
        <v>54.043661049999997</v>
      </c>
      <c r="X292" s="45">
        <f>W292/V292</f>
        <v>0.9999110428087139</v>
      </c>
      <c r="Y292" s="46">
        <f>SUM(Y290:Y291)</f>
        <v>46.020752999999999</v>
      </c>
      <c r="Z292" s="44">
        <f>SUM(Z290:Z291)</f>
        <v>56.961494000000002</v>
      </c>
      <c r="AA292" s="44">
        <f>SUM(AA290:AA291)</f>
        <v>46.956685719999996</v>
      </c>
      <c r="AB292" s="45">
        <f>AA292/Z292</f>
        <v>0.82435839411094092</v>
      </c>
      <c r="AC292" s="46">
        <f>SUM(AC290:AC291)</f>
        <v>46.020752999999999</v>
      </c>
      <c r="AD292" s="44">
        <f>SUM(AD290:AD291)</f>
        <v>46.020752999999999</v>
      </c>
      <c r="AE292" s="44">
        <f>SUM(AE290:AE291)</f>
        <v>46.015267440000002</v>
      </c>
      <c r="AF292" s="45">
        <f>AE292/AD292</f>
        <v>0.99988080247187616</v>
      </c>
      <c r="AG292" s="46">
        <f>SUM(AG290:AG291)</f>
        <v>61.416808000000003</v>
      </c>
      <c r="AH292" s="44">
        <f>SUM(AH290:AH291)</f>
        <v>58.916808000000003</v>
      </c>
      <c r="AI292" s="44">
        <f>SUM(AI290:AI291)</f>
        <v>58.913437189999996</v>
      </c>
      <c r="AJ292" s="47">
        <f>AI292/AH292</f>
        <v>0.99994278695478533</v>
      </c>
      <c r="AK292" s="90">
        <f t="shared" si="641"/>
        <v>6.0614800480605732E-2</v>
      </c>
      <c r="AL292" s="98">
        <f t="shared" si="642"/>
        <v>5.9542249193762678E-2</v>
      </c>
      <c r="AM292" s="82">
        <f t="shared" si="643"/>
        <v>21.180237292336372</v>
      </c>
      <c r="AN292" s="90">
        <f t="shared" si="644"/>
        <v>2.5703019620531675E-2</v>
      </c>
      <c r="AO292" s="98">
        <f t="shared" si="645"/>
        <v>2.6741316200446185E-2</v>
      </c>
      <c r="AP292" s="82">
        <f t="shared" si="646"/>
        <v>-0.95427814300502833</v>
      </c>
      <c r="AQ292" s="90">
        <f t="shared" si="630"/>
        <v>-7.3237846155020734E-4</v>
      </c>
      <c r="AR292" s="98">
        <f t="shared" si="631"/>
        <v>-7.3237846155020734E-4</v>
      </c>
      <c r="AS292" s="82">
        <f t="shared" si="632"/>
        <v>-7.6210396552644295E-4</v>
      </c>
      <c r="AT292" s="90">
        <f t="shared" si="677"/>
        <v>-0.6888248904183103</v>
      </c>
      <c r="AU292" s="98">
        <f t="shared" si="653"/>
        <v>-0.24211677555370087</v>
      </c>
      <c r="AV292" s="82">
        <f t="shared" si="626"/>
        <v>-0.27161285625004855</v>
      </c>
      <c r="AW292" s="216">
        <f t="shared" si="678"/>
        <v>1.8604023058901273</v>
      </c>
      <c r="AX292" s="47">
        <f t="shared" si="654"/>
        <v>-5.1140248357952132E-2</v>
      </c>
      <c r="AY292" s="45">
        <f t="shared" si="627"/>
        <v>0.15092579941138148</v>
      </c>
      <c r="AZ292" s="90">
        <f t="shared" si="679"/>
        <v>0</v>
      </c>
      <c r="BA292" s="47">
        <f t="shared" si="679"/>
        <v>0.23773494101671919</v>
      </c>
      <c r="BB292" s="45">
        <f t="shared" si="679"/>
        <v>2.0458824480973036E-2</v>
      </c>
      <c r="BC292" s="107">
        <f t="shared" si="680"/>
        <v>-0.25068145840467648</v>
      </c>
      <c r="BD292" s="47">
        <f t="shared" si="680"/>
        <v>-0.21888583984386939</v>
      </c>
      <c r="BE292" s="45">
        <f t="shared" si="680"/>
        <v>-0.21893425957141976</v>
      </c>
    </row>
    <row r="293" spans="1:57" x14ac:dyDescent="0.35">
      <c r="C293" s="21"/>
      <c r="D293" s="257" t="s">
        <v>72</v>
      </c>
      <c r="E293" s="136">
        <f>E300+E303</f>
        <v>0</v>
      </c>
      <c r="F293" s="129">
        <f>F300+F303</f>
        <v>0</v>
      </c>
      <c r="G293" s="129">
        <f>G300+G303</f>
        <v>0</v>
      </c>
      <c r="H293" s="151">
        <v>0</v>
      </c>
      <c r="I293" s="136">
        <f>I300+I303</f>
        <v>0.53500000000000003</v>
      </c>
      <c r="J293" s="129">
        <f>J300+J303</f>
        <v>0.277868</v>
      </c>
      <c r="K293" s="129">
        <f>K300+K303</f>
        <v>2.3E-2</v>
      </c>
      <c r="L293" s="130">
        <f>K293/J293</f>
        <v>8.2773115292153102E-2</v>
      </c>
      <c r="M293" s="129">
        <f>M300+M303</f>
        <v>0.48</v>
      </c>
      <c r="N293" s="48">
        <f>N300+N303</f>
        <v>1.44</v>
      </c>
      <c r="O293" s="48">
        <f>O300+O303</f>
        <v>0.14512394000000001</v>
      </c>
      <c r="P293" s="49">
        <f>O293/N293</f>
        <v>0.1007805138888889</v>
      </c>
      <c r="Q293" s="48">
        <f>Q300+Q303</f>
        <v>2.2569699999999999</v>
      </c>
      <c r="R293" s="48">
        <f>R300+R303</f>
        <v>2.8893056100000005</v>
      </c>
      <c r="S293" s="48">
        <f>S300+S303</f>
        <v>2.5305560299999996</v>
      </c>
      <c r="T293" s="49">
        <f>S293/R293</f>
        <v>0.87583536377794224</v>
      </c>
      <c r="U293" s="48">
        <f>U300+U303</f>
        <v>0.3</v>
      </c>
      <c r="V293" s="48">
        <f>V300+V303</f>
        <v>0.308</v>
      </c>
      <c r="W293" s="48">
        <f>W300+W303</f>
        <v>0.26299433</v>
      </c>
      <c r="X293" s="49">
        <f>W293/V293</f>
        <v>0.85387769480519482</v>
      </c>
      <c r="Y293" s="48">
        <f>Y300+Y303</f>
        <v>1.232</v>
      </c>
      <c r="Z293" s="48">
        <f>Z300+Z303</f>
        <v>1.232</v>
      </c>
      <c r="AA293" s="48">
        <f>AA300+AA303</f>
        <v>1.2175</v>
      </c>
      <c r="AB293" s="49">
        <f>AA293/Z293</f>
        <v>0.98823051948051954</v>
      </c>
      <c r="AC293" s="50">
        <f t="shared" ref="AC293:BE293" si="681">AC300+AC303</f>
        <v>0</v>
      </c>
      <c r="AD293" s="48">
        <f t="shared" si="681"/>
        <v>0</v>
      </c>
      <c r="AE293" s="48">
        <f t="shared" si="681"/>
        <v>0</v>
      </c>
      <c r="AF293" s="64">
        <f t="shared" si="681"/>
        <v>0</v>
      </c>
      <c r="AG293" s="50">
        <f t="shared" si="681"/>
        <v>0</v>
      </c>
      <c r="AH293" s="48">
        <f t="shared" si="681"/>
        <v>0</v>
      </c>
      <c r="AI293" s="48">
        <f t="shared" si="681"/>
        <v>0</v>
      </c>
      <c r="AJ293" s="146">
        <f t="shared" si="681"/>
        <v>0</v>
      </c>
      <c r="AK293" s="132">
        <f t="shared" si="641"/>
        <v>-1</v>
      </c>
      <c r="AL293" s="133">
        <f t="shared" si="642"/>
        <v>-1</v>
      </c>
      <c r="AM293" s="207">
        <f t="shared" si="643"/>
        <v>-1</v>
      </c>
      <c r="AN293" s="132">
        <f t="shared" si="644"/>
        <v>0.11458333333333344</v>
      </c>
      <c r="AO293" s="133">
        <f t="shared" si="645"/>
        <v>-0.80703611111111107</v>
      </c>
      <c r="AP293" s="207">
        <f t="shared" si="646"/>
        <v>-0.84151477695547683</v>
      </c>
      <c r="AQ293" s="132">
        <f t="shared" si="630"/>
        <v>-0.78732548505296929</v>
      </c>
      <c r="AR293" s="133">
        <f t="shared" si="631"/>
        <v>-0.5016103540532012</v>
      </c>
      <c r="AS293" s="207">
        <f t="shared" si="632"/>
        <v>-0.94265136267304861</v>
      </c>
      <c r="AT293" s="132">
        <f t="shared" si="677"/>
        <v>6.5232333333333328</v>
      </c>
      <c r="AU293" s="133">
        <f t="shared" si="653"/>
        <v>8.3808623701298721</v>
      </c>
      <c r="AV293" s="207">
        <f t="shared" si="626"/>
        <v>8.6220934877189155</v>
      </c>
      <c r="AW293" s="132">
        <f t="shared" si="678"/>
        <v>-0.75649350649350644</v>
      </c>
      <c r="AX293" s="133">
        <f t="shared" si="654"/>
        <v>-0.75</v>
      </c>
      <c r="AY293" s="207">
        <f t="shared" si="627"/>
        <v>-0.78398822997946616</v>
      </c>
      <c r="AZ293" s="136">
        <f t="shared" ref="AZ293:BB293" si="682">AZ300+AZ303</f>
        <v>0</v>
      </c>
      <c r="BA293" s="146">
        <f t="shared" si="682"/>
        <v>0</v>
      </c>
      <c r="BB293" s="151">
        <f t="shared" si="682"/>
        <v>0</v>
      </c>
      <c r="BC293" s="205">
        <f t="shared" si="681"/>
        <v>0</v>
      </c>
      <c r="BD293" s="146">
        <f t="shared" si="681"/>
        <v>0</v>
      </c>
      <c r="BE293" s="151">
        <f t="shared" si="681"/>
        <v>0</v>
      </c>
    </row>
    <row r="294" spans="1:57" x14ac:dyDescent="0.35">
      <c r="C294" s="19"/>
      <c r="D294" s="58" t="s">
        <v>11</v>
      </c>
      <c r="E294" s="9">
        <v>0</v>
      </c>
      <c r="F294" s="7">
        <v>0</v>
      </c>
      <c r="G294" s="7">
        <v>0</v>
      </c>
      <c r="H294" s="17">
        <v>0</v>
      </c>
      <c r="I294" s="9">
        <v>0</v>
      </c>
      <c r="J294" s="7">
        <v>0</v>
      </c>
      <c r="K294" s="7">
        <v>0</v>
      </c>
      <c r="L294" s="17">
        <v>0</v>
      </c>
      <c r="M294" s="7">
        <v>0</v>
      </c>
      <c r="N294" s="7">
        <v>0</v>
      </c>
      <c r="O294" s="7">
        <v>0</v>
      </c>
      <c r="P294" s="17">
        <v>0</v>
      </c>
      <c r="Q294" s="9">
        <v>0</v>
      </c>
      <c r="R294" s="7">
        <v>0</v>
      </c>
      <c r="S294" s="7">
        <v>0</v>
      </c>
      <c r="T294" s="17">
        <v>0</v>
      </c>
      <c r="U294" s="9">
        <v>0</v>
      </c>
      <c r="V294" s="7">
        <v>0</v>
      </c>
      <c r="W294" s="7">
        <v>0</v>
      </c>
      <c r="X294" s="17">
        <v>0</v>
      </c>
      <c r="Y294" s="9">
        <v>0</v>
      </c>
      <c r="Z294" s="7">
        <v>0</v>
      </c>
      <c r="AA294" s="7">
        <v>0</v>
      </c>
      <c r="AB294" s="17">
        <v>0</v>
      </c>
      <c r="AC294" s="9">
        <v>0</v>
      </c>
      <c r="AD294" s="7">
        <v>0</v>
      </c>
      <c r="AE294" s="7">
        <v>0</v>
      </c>
      <c r="AF294" s="17">
        <v>0</v>
      </c>
      <c r="AG294" s="9">
        <v>0</v>
      </c>
      <c r="AH294" s="7">
        <v>0</v>
      </c>
      <c r="AI294" s="7">
        <v>0</v>
      </c>
      <c r="AJ294" s="18">
        <v>0</v>
      </c>
      <c r="AK294" s="150">
        <v>0</v>
      </c>
      <c r="AL294" s="16">
        <v>0</v>
      </c>
      <c r="AM294" s="211">
        <v>0</v>
      </c>
      <c r="AN294" s="150">
        <v>0</v>
      </c>
      <c r="AO294" s="16">
        <v>0</v>
      </c>
      <c r="AP294" s="211">
        <v>0</v>
      </c>
      <c r="AQ294" s="150">
        <v>0</v>
      </c>
      <c r="AR294" s="16">
        <v>0</v>
      </c>
      <c r="AS294" s="211">
        <v>0</v>
      </c>
      <c r="AT294" s="150">
        <v>0</v>
      </c>
      <c r="AU294" s="16">
        <v>0</v>
      </c>
      <c r="AV294" s="211">
        <v>0</v>
      </c>
      <c r="AW294" s="150">
        <v>0</v>
      </c>
      <c r="AX294" s="18">
        <v>0</v>
      </c>
      <c r="AY294" s="17">
        <v>0</v>
      </c>
      <c r="AZ294" s="9">
        <v>0</v>
      </c>
      <c r="BA294" s="16">
        <v>0</v>
      </c>
      <c r="BB294" s="17">
        <v>0</v>
      </c>
      <c r="BC294" s="203">
        <v>0</v>
      </c>
      <c r="BD294" s="16">
        <v>0</v>
      </c>
      <c r="BE294" s="17">
        <v>0</v>
      </c>
    </row>
    <row r="295" spans="1:57" x14ac:dyDescent="0.35">
      <c r="C295" s="19"/>
      <c r="D295" s="58" t="s">
        <v>12</v>
      </c>
      <c r="E295" s="9">
        <v>0</v>
      </c>
      <c r="F295" s="7">
        <v>0</v>
      </c>
      <c r="G295" s="7">
        <v>0</v>
      </c>
      <c r="H295" s="17">
        <v>0</v>
      </c>
      <c r="I295" s="9">
        <v>0</v>
      </c>
      <c r="J295" s="7">
        <v>0</v>
      </c>
      <c r="K295" s="7">
        <v>0</v>
      </c>
      <c r="L295" s="17">
        <v>0</v>
      </c>
      <c r="M295" s="7">
        <v>0</v>
      </c>
      <c r="N295" s="7">
        <v>0</v>
      </c>
      <c r="O295" s="7">
        <v>0</v>
      </c>
      <c r="P295" s="17">
        <v>0</v>
      </c>
      <c r="Q295" s="9">
        <v>0</v>
      </c>
      <c r="R295" s="7">
        <v>0</v>
      </c>
      <c r="S295" s="7">
        <v>0</v>
      </c>
      <c r="T295" s="17">
        <v>0</v>
      </c>
      <c r="U295" s="9">
        <v>0</v>
      </c>
      <c r="V295" s="7">
        <v>0</v>
      </c>
      <c r="W295" s="7">
        <v>0</v>
      </c>
      <c r="X295" s="17">
        <v>0</v>
      </c>
      <c r="Y295" s="9">
        <v>0</v>
      </c>
      <c r="Z295" s="7">
        <v>0</v>
      </c>
      <c r="AA295" s="7">
        <v>0</v>
      </c>
      <c r="AB295" s="17">
        <v>0</v>
      </c>
      <c r="AC295" s="9">
        <v>0</v>
      </c>
      <c r="AD295" s="7">
        <v>0</v>
      </c>
      <c r="AE295" s="7">
        <v>0</v>
      </c>
      <c r="AF295" s="17">
        <v>0</v>
      </c>
      <c r="AG295" s="9">
        <v>0</v>
      </c>
      <c r="AH295" s="7">
        <v>0</v>
      </c>
      <c r="AI295" s="7">
        <v>0</v>
      </c>
      <c r="AJ295" s="18">
        <v>0</v>
      </c>
      <c r="AK295" s="150">
        <v>0</v>
      </c>
      <c r="AL295" s="16">
        <v>0</v>
      </c>
      <c r="AM295" s="211">
        <v>0</v>
      </c>
      <c r="AN295" s="150">
        <v>0</v>
      </c>
      <c r="AO295" s="16">
        <v>0</v>
      </c>
      <c r="AP295" s="211">
        <v>0</v>
      </c>
      <c r="AQ295" s="150">
        <v>0</v>
      </c>
      <c r="AR295" s="16">
        <v>0</v>
      </c>
      <c r="AS295" s="211">
        <v>0</v>
      </c>
      <c r="AT295" s="150">
        <v>0</v>
      </c>
      <c r="AU295" s="16">
        <v>0</v>
      </c>
      <c r="AV295" s="211">
        <v>0</v>
      </c>
      <c r="AW295" s="150">
        <v>0</v>
      </c>
      <c r="AX295" s="18">
        <v>0</v>
      </c>
      <c r="AY295" s="17">
        <v>0</v>
      </c>
      <c r="AZ295" s="9">
        <v>0</v>
      </c>
      <c r="BA295" s="16">
        <v>0</v>
      </c>
      <c r="BB295" s="17">
        <v>0</v>
      </c>
      <c r="BC295" s="203">
        <v>0</v>
      </c>
      <c r="BD295" s="16">
        <v>0</v>
      </c>
      <c r="BE295" s="17">
        <v>0</v>
      </c>
    </row>
    <row r="296" spans="1:57" x14ac:dyDescent="0.35">
      <c r="C296" s="19"/>
      <c r="D296" s="58" t="s">
        <v>13</v>
      </c>
      <c r="E296" s="9">
        <v>0</v>
      </c>
      <c r="F296" s="7">
        <v>0</v>
      </c>
      <c r="G296" s="7">
        <v>0</v>
      </c>
      <c r="H296" s="17">
        <v>0</v>
      </c>
      <c r="I296" s="9">
        <v>0</v>
      </c>
      <c r="J296" s="7">
        <v>0</v>
      </c>
      <c r="K296" s="7">
        <v>0</v>
      </c>
      <c r="L296" s="17">
        <v>0</v>
      </c>
      <c r="M296" s="7">
        <v>0</v>
      </c>
      <c r="N296" s="7">
        <v>0</v>
      </c>
      <c r="O296" s="7">
        <v>0</v>
      </c>
      <c r="P296" s="17">
        <v>0</v>
      </c>
      <c r="Q296" s="9">
        <v>0</v>
      </c>
      <c r="R296" s="7">
        <v>0</v>
      </c>
      <c r="S296" s="7">
        <v>0</v>
      </c>
      <c r="T296" s="17">
        <v>0</v>
      </c>
      <c r="U296" s="9">
        <v>0</v>
      </c>
      <c r="V296" s="7">
        <v>0</v>
      </c>
      <c r="W296" s="7">
        <v>0</v>
      </c>
      <c r="X296" s="17">
        <v>0</v>
      </c>
      <c r="Y296" s="9">
        <v>0</v>
      </c>
      <c r="Z296" s="7">
        <v>0</v>
      </c>
      <c r="AA296" s="7">
        <v>0</v>
      </c>
      <c r="AB296" s="17">
        <v>0</v>
      </c>
      <c r="AC296" s="9">
        <v>0</v>
      </c>
      <c r="AD296" s="7">
        <v>0</v>
      </c>
      <c r="AE296" s="7">
        <v>0</v>
      </c>
      <c r="AF296" s="17">
        <v>0</v>
      </c>
      <c r="AG296" s="9">
        <v>0</v>
      </c>
      <c r="AH296" s="7">
        <v>0</v>
      </c>
      <c r="AI296" s="7">
        <v>0</v>
      </c>
      <c r="AJ296" s="18">
        <v>0</v>
      </c>
      <c r="AK296" s="150">
        <v>0</v>
      </c>
      <c r="AL296" s="16">
        <v>0</v>
      </c>
      <c r="AM296" s="211">
        <v>0</v>
      </c>
      <c r="AN296" s="150">
        <v>0</v>
      </c>
      <c r="AO296" s="16">
        <v>0</v>
      </c>
      <c r="AP296" s="211">
        <v>0</v>
      </c>
      <c r="AQ296" s="150">
        <v>0</v>
      </c>
      <c r="AR296" s="16">
        <v>0</v>
      </c>
      <c r="AS296" s="211">
        <v>0</v>
      </c>
      <c r="AT296" s="150">
        <v>0</v>
      </c>
      <c r="AU296" s="16">
        <v>0</v>
      </c>
      <c r="AV296" s="211">
        <v>0</v>
      </c>
      <c r="AW296" s="150">
        <v>0</v>
      </c>
      <c r="AX296" s="18">
        <v>0</v>
      </c>
      <c r="AY296" s="17">
        <v>0</v>
      </c>
      <c r="AZ296" s="9">
        <v>0</v>
      </c>
      <c r="BA296" s="16">
        <v>0</v>
      </c>
      <c r="BB296" s="17">
        <v>0</v>
      </c>
      <c r="BC296" s="203">
        <v>0</v>
      </c>
      <c r="BD296" s="16">
        <v>0</v>
      </c>
      <c r="BE296" s="17">
        <v>0</v>
      </c>
    </row>
    <row r="297" spans="1:57" x14ac:dyDescent="0.35">
      <c r="C297" s="19"/>
      <c r="D297" s="58" t="s">
        <v>14</v>
      </c>
      <c r="E297" s="9">
        <v>0</v>
      </c>
      <c r="F297" s="7">
        <v>0</v>
      </c>
      <c r="G297" s="7">
        <v>0</v>
      </c>
      <c r="H297" s="17">
        <v>0</v>
      </c>
      <c r="I297" s="9">
        <v>0</v>
      </c>
      <c r="J297" s="7">
        <v>0</v>
      </c>
      <c r="K297" s="7">
        <v>0</v>
      </c>
      <c r="L297" s="17">
        <v>0</v>
      </c>
      <c r="M297" s="7">
        <v>0</v>
      </c>
      <c r="N297" s="7">
        <v>0</v>
      </c>
      <c r="O297" s="7">
        <v>0</v>
      </c>
      <c r="P297" s="17">
        <v>0</v>
      </c>
      <c r="Q297" s="9">
        <v>8.0000000000000002E-3</v>
      </c>
      <c r="R297" s="7">
        <v>8.0000000000000002E-3</v>
      </c>
      <c r="S297" s="7">
        <v>8.0000000000000002E-3</v>
      </c>
      <c r="T297" s="12">
        <f>S297/R297</f>
        <v>1</v>
      </c>
      <c r="U297" s="9">
        <v>0</v>
      </c>
      <c r="V297" s="7">
        <v>8.0000000000000002E-3</v>
      </c>
      <c r="W297" s="7">
        <v>8.0000000000000002E-3</v>
      </c>
      <c r="X297" s="12">
        <f>W297/V297</f>
        <v>1</v>
      </c>
      <c r="Y297" s="9">
        <v>0</v>
      </c>
      <c r="Z297" s="7">
        <v>0</v>
      </c>
      <c r="AA297" s="7">
        <v>0</v>
      </c>
      <c r="AB297" s="17">
        <v>0</v>
      </c>
      <c r="AC297" s="9">
        <v>0</v>
      </c>
      <c r="AD297" s="7">
        <v>0</v>
      </c>
      <c r="AE297" s="7">
        <v>0</v>
      </c>
      <c r="AF297" s="17">
        <v>0</v>
      </c>
      <c r="AG297" s="9">
        <v>0</v>
      </c>
      <c r="AH297" s="7">
        <v>0</v>
      </c>
      <c r="AI297" s="7">
        <v>0</v>
      </c>
      <c r="AJ297" s="18">
        <v>0</v>
      </c>
      <c r="AK297" s="150">
        <v>0</v>
      </c>
      <c r="AL297" s="16">
        <v>0</v>
      </c>
      <c r="AM297" s="211">
        <v>0</v>
      </c>
      <c r="AN297" s="150">
        <v>0</v>
      </c>
      <c r="AO297" s="16">
        <v>0</v>
      </c>
      <c r="AP297" s="211">
        <v>0</v>
      </c>
      <c r="AQ297" s="92">
        <f t="shared" si="630"/>
        <v>-1</v>
      </c>
      <c r="AR297" s="87">
        <f t="shared" si="631"/>
        <v>-1</v>
      </c>
      <c r="AS297" s="102">
        <f t="shared" si="632"/>
        <v>-1</v>
      </c>
      <c r="AT297" s="150">
        <v>0</v>
      </c>
      <c r="AU297" s="16">
        <v>0</v>
      </c>
      <c r="AV297" s="211">
        <v>0</v>
      </c>
      <c r="AW297" s="150">
        <v>0</v>
      </c>
      <c r="AX297" s="18">
        <v>0</v>
      </c>
      <c r="AY297" s="17">
        <v>0</v>
      </c>
      <c r="AZ297" s="9">
        <v>0</v>
      </c>
      <c r="BA297" s="16">
        <v>0</v>
      </c>
      <c r="BB297" s="17">
        <v>0</v>
      </c>
      <c r="BC297" s="203">
        <v>0</v>
      </c>
      <c r="BD297" s="16">
        <v>0</v>
      </c>
      <c r="BE297" s="17">
        <v>0</v>
      </c>
    </row>
    <row r="298" spans="1:57" x14ac:dyDescent="0.35">
      <c r="C298" s="19"/>
      <c r="D298" s="58" t="s">
        <v>15</v>
      </c>
      <c r="E298" s="9">
        <v>0</v>
      </c>
      <c r="F298" s="7">
        <v>0</v>
      </c>
      <c r="G298" s="7">
        <v>0</v>
      </c>
      <c r="H298" s="17">
        <v>0</v>
      </c>
      <c r="I298" s="9">
        <v>0</v>
      </c>
      <c r="J298" s="7">
        <v>0</v>
      </c>
      <c r="K298" s="7">
        <v>0</v>
      </c>
      <c r="L298" s="17">
        <v>0</v>
      </c>
      <c r="M298" s="7">
        <v>0</v>
      </c>
      <c r="N298" s="7">
        <v>0</v>
      </c>
      <c r="O298" s="7">
        <v>0</v>
      </c>
      <c r="P298" s="17">
        <v>0</v>
      </c>
      <c r="Q298" s="9">
        <v>0</v>
      </c>
      <c r="R298" s="7">
        <v>0</v>
      </c>
      <c r="S298" s="7">
        <v>0</v>
      </c>
      <c r="T298" s="17">
        <v>0</v>
      </c>
      <c r="U298" s="9">
        <v>0</v>
      </c>
      <c r="V298" s="7">
        <v>0</v>
      </c>
      <c r="W298" s="7">
        <v>0</v>
      </c>
      <c r="X298" s="17">
        <v>0</v>
      </c>
      <c r="Y298" s="9">
        <v>0</v>
      </c>
      <c r="Z298" s="7">
        <v>0</v>
      </c>
      <c r="AA298" s="7">
        <v>0</v>
      </c>
      <c r="AB298" s="17">
        <v>0</v>
      </c>
      <c r="AC298" s="9">
        <v>0</v>
      </c>
      <c r="AD298" s="7">
        <v>0</v>
      </c>
      <c r="AE298" s="7">
        <v>0</v>
      </c>
      <c r="AF298" s="17">
        <v>0</v>
      </c>
      <c r="AG298" s="9">
        <v>0</v>
      </c>
      <c r="AH298" s="7">
        <v>0</v>
      </c>
      <c r="AI298" s="7">
        <v>0</v>
      </c>
      <c r="AJ298" s="18">
        <v>0</v>
      </c>
      <c r="AK298" s="150">
        <v>0</v>
      </c>
      <c r="AL298" s="16">
        <v>0</v>
      </c>
      <c r="AM298" s="211">
        <v>0</v>
      </c>
      <c r="AN298" s="150">
        <v>0</v>
      </c>
      <c r="AO298" s="16">
        <v>0</v>
      </c>
      <c r="AP298" s="211">
        <v>0</v>
      </c>
      <c r="AQ298" s="150">
        <v>0</v>
      </c>
      <c r="AR298" s="16">
        <v>0</v>
      </c>
      <c r="AS298" s="211">
        <v>0</v>
      </c>
      <c r="AT298" s="150">
        <v>0</v>
      </c>
      <c r="AU298" s="16">
        <v>0</v>
      </c>
      <c r="AV298" s="211">
        <v>0</v>
      </c>
      <c r="AW298" s="150">
        <v>0</v>
      </c>
      <c r="AX298" s="18">
        <v>0</v>
      </c>
      <c r="AY298" s="17">
        <v>0</v>
      </c>
      <c r="AZ298" s="9">
        <v>0</v>
      </c>
      <c r="BA298" s="16">
        <v>0</v>
      </c>
      <c r="BB298" s="17">
        <v>0</v>
      </c>
      <c r="BC298" s="203">
        <v>0</v>
      </c>
      <c r="BD298" s="16">
        <v>0</v>
      </c>
      <c r="BE298" s="17">
        <v>0</v>
      </c>
    </row>
    <row r="299" spans="1:57" x14ac:dyDescent="0.35">
      <c r="C299" s="19"/>
      <c r="D299" s="58" t="s">
        <v>16</v>
      </c>
      <c r="E299" s="9">
        <v>0</v>
      </c>
      <c r="F299" s="7">
        <v>0</v>
      </c>
      <c r="G299" s="7">
        <v>0</v>
      </c>
      <c r="H299" s="17">
        <v>0</v>
      </c>
      <c r="I299" s="9">
        <v>0.53500000000000003</v>
      </c>
      <c r="J299" s="7">
        <v>0.277868</v>
      </c>
      <c r="K299" s="7">
        <v>2.3E-2</v>
      </c>
      <c r="L299" s="12">
        <f>K299/J299</f>
        <v>8.2773115292153102E-2</v>
      </c>
      <c r="M299" s="7">
        <v>0.48</v>
      </c>
      <c r="N299" s="7">
        <v>1.44</v>
      </c>
      <c r="O299" s="7">
        <v>0.14512394000000001</v>
      </c>
      <c r="P299" s="12">
        <f>O299/N299</f>
        <v>0.1007805138888889</v>
      </c>
      <c r="Q299" s="9">
        <v>2.2489699999999999</v>
      </c>
      <c r="R299" s="7">
        <v>2.8813056100000005</v>
      </c>
      <c r="S299" s="7">
        <v>2.5225560299999996</v>
      </c>
      <c r="T299" s="12">
        <f>S299/R299</f>
        <v>0.87549061829647401</v>
      </c>
      <c r="U299" s="9">
        <v>0.3</v>
      </c>
      <c r="V299" s="7">
        <v>0.3</v>
      </c>
      <c r="W299" s="7">
        <v>0.25499432999999999</v>
      </c>
      <c r="X299" s="12">
        <f>W299/V299</f>
        <v>0.84998110000000004</v>
      </c>
      <c r="Y299" s="9">
        <v>1.232</v>
      </c>
      <c r="Z299" s="7">
        <v>1.232</v>
      </c>
      <c r="AA299" s="7">
        <v>1.2175</v>
      </c>
      <c r="AB299" s="12">
        <f>AA299/Z299</f>
        <v>0.98823051948051954</v>
      </c>
      <c r="AC299" s="9">
        <v>0</v>
      </c>
      <c r="AD299" s="7">
        <v>0</v>
      </c>
      <c r="AE299" s="7">
        <v>0</v>
      </c>
      <c r="AF299" s="17">
        <v>0</v>
      </c>
      <c r="AG299" s="9">
        <v>0</v>
      </c>
      <c r="AH299" s="7">
        <v>0</v>
      </c>
      <c r="AI299" s="7">
        <v>0</v>
      </c>
      <c r="AJ299" s="18">
        <v>0</v>
      </c>
      <c r="AK299" s="92">
        <f t="shared" si="641"/>
        <v>-1</v>
      </c>
      <c r="AL299" s="87">
        <f t="shared" si="642"/>
        <v>-1</v>
      </c>
      <c r="AM299" s="102">
        <f t="shared" si="643"/>
        <v>-1</v>
      </c>
      <c r="AN299" s="92">
        <f t="shared" si="644"/>
        <v>0.11458333333333344</v>
      </c>
      <c r="AO299" s="87">
        <f t="shared" si="645"/>
        <v>-0.80703611111111107</v>
      </c>
      <c r="AP299" s="102">
        <f t="shared" si="646"/>
        <v>-0.84151477695547683</v>
      </c>
      <c r="AQ299" s="92">
        <f t="shared" si="630"/>
        <v>-0.78656896268069387</v>
      </c>
      <c r="AR299" s="87">
        <f t="shared" si="631"/>
        <v>-0.50022656569221069</v>
      </c>
      <c r="AS299" s="102">
        <f t="shared" si="632"/>
        <v>-0.94246948798199737</v>
      </c>
      <c r="AT299" s="92">
        <f t="shared" ref="AT299:AV300" si="683">(Q299-U299)/U299</f>
        <v>6.4965666666666664</v>
      </c>
      <c r="AU299" s="87">
        <f t="shared" si="683"/>
        <v>8.6043520333333365</v>
      </c>
      <c r="AV299" s="102">
        <f t="shared" si="683"/>
        <v>8.8925965530292359</v>
      </c>
      <c r="AW299" s="124">
        <f t="shared" ref="AW299:AY300" si="684">(U299-Y299)/Y299</f>
        <v>-0.75649350649350644</v>
      </c>
      <c r="AX299" s="15">
        <f t="shared" si="684"/>
        <v>-0.75649350649350644</v>
      </c>
      <c r="AY299" s="12">
        <f t="shared" si="684"/>
        <v>-0.79055907186858321</v>
      </c>
      <c r="AZ299" s="9">
        <v>0</v>
      </c>
      <c r="BA299" s="16">
        <v>0</v>
      </c>
      <c r="BB299" s="17">
        <v>0</v>
      </c>
      <c r="BC299" s="203">
        <v>0</v>
      </c>
      <c r="BD299" s="16">
        <v>0</v>
      </c>
      <c r="BE299" s="17">
        <v>0</v>
      </c>
    </row>
    <row r="300" spans="1:57" x14ac:dyDescent="0.35">
      <c r="C300" s="19"/>
      <c r="D300" s="59" t="s">
        <v>17</v>
      </c>
      <c r="E300" s="46">
        <f>SUM(E294:E299)</f>
        <v>0</v>
      </c>
      <c r="F300" s="44">
        <f>SUM(F294:F299)</f>
        <v>0</v>
      </c>
      <c r="G300" s="44">
        <f>SUM(G294:G299)</f>
        <v>0</v>
      </c>
      <c r="H300" s="51">
        <v>0</v>
      </c>
      <c r="I300" s="46">
        <f>SUM(I294:I299)</f>
        <v>0.53500000000000003</v>
      </c>
      <c r="J300" s="44">
        <f>SUM(J294:J299)</f>
        <v>0.277868</v>
      </c>
      <c r="K300" s="44">
        <f>SUM(K294:K299)</f>
        <v>2.3E-2</v>
      </c>
      <c r="L300" s="45">
        <f>K300/J300</f>
        <v>8.2773115292153102E-2</v>
      </c>
      <c r="M300" s="44">
        <f>SUM(M294:M299)</f>
        <v>0.48</v>
      </c>
      <c r="N300" s="44">
        <f>SUM(N294:N299)</f>
        <v>1.44</v>
      </c>
      <c r="O300" s="44">
        <f>SUM(O294:O299)</f>
        <v>0.14512394000000001</v>
      </c>
      <c r="P300" s="45">
        <f>O300/N300</f>
        <v>0.1007805138888889</v>
      </c>
      <c r="Q300" s="46">
        <f>SUM(Q294:Q299)</f>
        <v>2.2569699999999999</v>
      </c>
      <c r="R300" s="44">
        <f>SUM(R294:R299)</f>
        <v>2.8893056100000005</v>
      </c>
      <c r="S300" s="44">
        <f>SUM(S294:S299)</f>
        <v>2.5305560299999996</v>
      </c>
      <c r="T300" s="45">
        <f>S300/R300</f>
        <v>0.87583536377794224</v>
      </c>
      <c r="U300" s="46">
        <f>SUM(U294:U299)</f>
        <v>0.3</v>
      </c>
      <c r="V300" s="44">
        <f>SUM(V294:V299)</f>
        <v>0.308</v>
      </c>
      <c r="W300" s="44">
        <f>SUM(W294:W299)</f>
        <v>0.26299433</v>
      </c>
      <c r="X300" s="45">
        <f>W300/V300</f>
        <v>0.85387769480519482</v>
      </c>
      <c r="Y300" s="46">
        <f>SUM(Y294:Y299)</f>
        <v>1.232</v>
      </c>
      <c r="Z300" s="44">
        <f>SUM(Z294:Z299)</f>
        <v>1.232</v>
      </c>
      <c r="AA300" s="44">
        <f>SUM(AA294:AA299)</f>
        <v>1.2175</v>
      </c>
      <c r="AB300" s="45">
        <f>AA300/Z300</f>
        <v>0.98823051948051954</v>
      </c>
      <c r="AC300" s="46">
        <f>SUM(AC294:AC299)</f>
        <v>0</v>
      </c>
      <c r="AD300" s="44">
        <f>SUM(AD294:AD299)</f>
        <v>0</v>
      </c>
      <c r="AE300" s="44">
        <f>SUM(AE294:AE299)</f>
        <v>0</v>
      </c>
      <c r="AF300" s="51">
        <v>0</v>
      </c>
      <c r="AG300" s="46">
        <f>SUM(AG294:AG299)</f>
        <v>0</v>
      </c>
      <c r="AH300" s="44">
        <f>SUM(AH294:AH299)</f>
        <v>0</v>
      </c>
      <c r="AI300" s="44">
        <f>SUM(AI294:AI299)</f>
        <v>0</v>
      </c>
      <c r="AJ300" s="52">
        <v>0</v>
      </c>
      <c r="AK300" s="90">
        <f t="shared" si="641"/>
        <v>-1</v>
      </c>
      <c r="AL300" s="98">
        <f t="shared" si="642"/>
        <v>-1</v>
      </c>
      <c r="AM300" s="82">
        <f t="shared" si="643"/>
        <v>-1</v>
      </c>
      <c r="AN300" s="90">
        <f t="shared" si="644"/>
        <v>0.11458333333333344</v>
      </c>
      <c r="AO300" s="98">
        <f t="shared" si="645"/>
        <v>-0.80703611111111107</v>
      </c>
      <c r="AP300" s="82">
        <f t="shared" si="646"/>
        <v>-0.84151477695547683</v>
      </c>
      <c r="AQ300" s="90">
        <f t="shared" si="630"/>
        <v>-0.78732548505296929</v>
      </c>
      <c r="AR300" s="98">
        <f t="shared" si="631"/>
        <v>-0.5016103540532012</v>
      </c>
      <c r="AS300" s="82">
        <f t="shared" si="632"/>
        <v>-0.94265136267304861</v>
      </c>
      <c r="AT300" s="90">
        <f t="shared" si="683"/>
        <v>6.5232333333333328</v>
      </c>
      <c r="AU300" s="98">
        <f t="shared" si="683"/>
        <v>8.3808623701298721</v>
      </c>
      <c r="AV300" s="82">
        <f t="shared" si="683"/>
        <v>8.6220934877189155</v>
      </c>
      <c r="AW300" s="216">
        <f t="shared" si="684"/>
        <v>-0.75649350649350644</v>
      </c>
      <c r="AX300" s="47">
        <f t="shared" si="684"/>
        <v>-0.75</v>
      </c>
      <c r="AY300" s="45">
        <f t="shared" si="684"/>
        <v>-0.78398822997946616</v>
      </c>
      <c r="AZ300" s="46">
        <v>0</v>
      </c>
      <c r="BA300" s="53">
        <v>0</v>
      </c>
      <c r="BB300" s="51">
        <v>0</v>
      </c>
      <c r="BC300" s="204">
        <v>0</v>
      </c>
      <c r="BD300" s="53">
        <v>0</v>
      </c>
      <c r="BE300" s="51">
        <v>0</v>
      </c>
    </row>
    <row r="301" spans="1:57" x14ac:dyDescent="0.35">
      <c r="C301" s="20"/>
      <c r="D301" s="58" t="s">
        <v>18</v>
      </c>
      <c r="E301" s="9">
        <v>0</v>
      </c>
      <c r="F301" s="7">
        <v>0</v>
      </c>
      <c r="G301" s="7">
        <v>0</v>
      </c>
      <c r="H301" s="17">
        <v>0</v>
      </c>
      <c r="I301" s="9">
        <v>0</v>
      </c>
      <c r="J301" s="7">
        <v>0</v>
      </c>
      <c r="K301" s="7">
        <v>0</v>
      </c>
      <c r="L301" s="17">
        <v>0</v>
      </c>
      <c r="M301" s="7">
        <v>0</v>
      </c>
      <c r="N301" s="7">
        <v>0</v>
      </c>
      <c r="O301" s="7">
        <v>0</v>
      </c>
      <c r="P301" s="17">
        <v>0</v>
      </c>
      <c r="Q301" s="9">
        <v>0</v>
      </c>
      <c r="R301" s="7">
        <v>0</v>
      </c>
      <c r="S301" s="7">
        <v>0</v>
      </c>
      <c r="T301" s="17">
        <v>0</v>
      </c>
      <c r="U301" s="9">
        <v>0</v>
      </c>
      <c r="V301" s="7">
        <v>0</v>
      </c>
      <c r="W301" s="7">
        <v>0</v>
      </c>
      <c r="X301" s="17">
        <v>0</v>
      </c>
      <c r="Y301" s="9">
        <v>0</v>
      </c>
      <c r="Z301" s="7">
        <v>0</v>
      </c>
      <c r="AA301" s="7">
        <v>0</v>
      </c>
      <c r="AB301" s="17">
        <v>0</v>
      </c>
      <c r="AC301" s="9">
        <v>0</v>
      </c>
      <c r="AD301" s="7">
        <v>0</v>
      </c>
      <c r="AE301" s="7">
        <v>0</v>
      </c>
      <c r="AF301" s="17">
        <v>0</v>
      </c>
      <c r="AG301" s="9">
        <v>0</v>
      </c>
      <c r="AH301" s="7">
        <v>0</v>
      </c>
      <c r="AI301" s="7">
        <v>0</v>
      </c>
      <c r="AJ301" s="18">
        <v>0</v>
      </c>
      <c r="AK301" s="150">
        <v>0</v>
      </c>
      <c r="AL301" s="16">
        <v>0</v>
      </c>
      <c r="AM301" s="211">
        <v>0</v>
      </c>
      <c r="AN301" s="150">
        <v>0</v>
      </c>
      <c r="AO301" s="16">
        <v>0</v>
      </c>
      <c r="AP301" s="211">
        <v>0</v>
      </c>
      <c r="AQ301" s="150">
        <v>0</v>
      </c>
      <c r="AR301" s="16">
        <v>0</v>
      </c>
      <c r="AS301" s="211">
        <v>0</v>
      </c>
      <c r="AT301" s="150">
        <v>0</v>
      </c>
      <c r="AU301" s="16">
        <v>0</v>
      </c>
      <c r="AV301" s="211">
        <v>0</v>
      </c>
      <c r="AW301" s="150">
        <v>0</v>
      </c>
      <c r="AX301" s="18">
        <v>0</v>
      </c>
      <c r="AY301" s="17">
        <v>0</v>
      </c>
      <c r="AZ301" s="9">
        <v>0</v>
      </c>
      <c r="BA301" s="16">
        <v>0</v>
      </c>
      <c r="BB301" s="17">
        <v>0</v>
      </c>
      <c r="BC301" s="203">
        <v>0</v>
      </c>
      <c r="BD301" s="16">
        <v>0</v>
      </c>
      <c r="BE301" s="17">
        <v>0</v>
      </c>
    </row>
    <row r="302" spans="1:57" x14ac:dyDescent="0.35">
      <c r="C302" s="19"/>
      <c r="D302" s="58" t="s">
        <v>19</v>
      </c>
      <c r="E302" s="9">
        <v>0</v>
      </c>
      <c r="F302" s="7">
        <v>0</v>
      </c>
      <c r="G302" s="7">
        <v>0</v>
      </c>
      <c r="H302" s="17">
        <v>0</v>
      </c>
      <c r="I302" s="9">
        <v>0</v>
      </c>
      <c r="J302" s="7">
        <v>0</v>
      </c>
      <c r="K302" s="7">
        <v>0</v>
      </c>
      <c r="L302" s="17">
        <v>0</v>
      </c>
      <c r="M302" s="7">
        <v>0</v>
      </c>
      <c r="N302" s="7">
        <v>0</v>
      </c>
      <c r="O302" s="7">
        <v>0</v>
      </c>
      <c r="P302" s="17">
        <v>0</v>
      </c>
      <c r="Q302" s="9">
        <v>0</v>
      </c>
      <c r="R302" s="7">
        <v>0</v>
      </c>
      <c r="S302" s="7">
        <v>0</v>
      </c>
      <c r="T302" s="17">
        <v>0</v>
      </c>
      <c r="U302" s="9">
        <v>0</v>
      </c>
      <c r="V302" s="7">
        <v>0</v>
      </c>
      <c r="W302" s="7">
        <v>0</v>
      </c>
      <c r="X302" s="17">
        <v>0</v>
      </c>
      <c r="Y302" s="9">
        <v>0</v>
      </c>
      <c r="Z302" s="7">
        <v>0</v>
      </c>
      <c r="AA302" s="7">
        <v>0</v>
      </c>
      <c r="AB302" s="17">
        <v>0</v>
      </c>
      <c r="AC302" s="9">
        <v>0</v>
      </c>
      <c r="AD302" s="7">
        <v>0</v>
      </c>
      <c r="AE302" s="7">
        <v>0</v>
      </c>
      <c r="AF302" s="17">
        <v>0</v>
      </c>
      <c r="AG302" s="9">
        <v>0</v>
      </c>
      <c r="AH302" s="7">
        <v>0</v>
      </c>
      <c r="AI302" s="7">
        <v>0</v>
      </c>
      <c r="AJ302" s="18">
        <v>0</v>
      </c>
      <c r="AK302" s="150">
        <v>0</v>
      </c>
      <c r="AL302" s="16">
        <v>0</v>
      </c>
      <c r="AM302" s="211">
        <v>0</v>
      </c>
      <c r="AN302" s="150">
        <v>0</v>
      </c>
      <c r="AO302" s="16">
        <v>0</v>
      </c>
      <c r="AP302" s="211">
        <v>0</v>
      </c>
      <c r="AQ302" s="150">
        <v>0</v>
      </c>
      <c r="AR302" s="16">
        <v>0</v>
      </c>
      <c r="AS302" s="211">
        <v>0</v>
      </c>
      <c r="AT302" s="150">
        <v>0</v>
      </c>
      <c r="AU302" s="16">
        <v>0</v>
      </c>
      <c r="AV302" s="211">
        <v>0</v>
      </c>
      <c r="AW302" s="150">
        <v>0</v>
      </c>
      <c r="AX302" s="18">
        <v>0</v>
      </c>
      <c r="AY302" s="17">
        <v>0</v>
      </c>
      <c r="AZ302" s="9">
        <v>0</v>
      </c>
      <c r="BA302" s="16">
        <v>0</v>
      </c>
      <c r="BB302" s="17">
        <v>0</v>
      </c>
      <c r="BC302" s="203">
        <v>0</v>
      </c>
      <c r="BD302" s="16">
        <v>0</v>
      </c>
      <c r="BE302" s="17">
        <v>0</v>
      </c>
    </row>
    <row r="303" spans="1:57" x14ac:dyDescent="0.35">
      <c r="C303" s="19"/>
      <c r="D303" s="59" t="s">
        <v>20</v>
      </c>
      <c r="E303" s="61">
        <v>0</v>
      </c>
      <c r="F303" s="62">
        <v>0</v>
      </c>
      <c r="G303" s="62">
        <v>0</v>
      </c>
      <c r="H303" s="51">
        <v>0</v>
      </c>
      <c r="I303" s="61">
        <v>0</v>
      </c>
      <c r="J303" s="62">
        <v>0</v>
      </c>
      <c r="K303" s="62">
        <v>0</v>
      </c>
      <c r="L303" s="51">
        <v>0</v>
      </c>
      <c r="M303" s="62">
        <v>0</v>
      </c>
      <c r="N303" s="62">
        <v>0</v>
      </c>
      <c r="O303" s="62">
        <v>0</v>
      </c>
      <c r="P303" s="51">
        <v>0</v>
      </c>
      <c r="Q303" s="61">
        <v>0</v>
      </c>
      <c r="R303" s="62">
        <v>0</v>
      </c>
      <c r="S303" s="62">
        <v>0</v>
      </c>
      <c r="T303" s="51">
        <v>0</v>
      </c>
      <c r="U303" s="61">
        <v>0</v>
      </c>
      <c r="V303" s="62">
        <v>0</v>
      </c>
      <c r="W303" s="62">
        <v>0</v>
      </c>
      <c r="X303" s="51">
        <v>0</v>
      </c>
      <c r="Y303" s="61">
        <v>0</v>
      </c>
      <c r="Z303" s="62">
        <v>0</v>
      </c>
      <c r="AA303" s="62">
        <v>0</v>
      </c>
      <c r="AB303" s="51">
        <v>0</v>
      </c>
      <c r="AC303" s="61">
        <v>0</v>
      </c>
      <c r="AD303" s="62">
        <v>0</v>
      </c>
      <c r="AE303" s="62">
        <v>0</v>
      </c>
      <c r="AF303" s="51">
        <v>0</v>
      </c>
      <c r="AG303" s="61">
        <v>0</v>
      </c>
      <c r="AH303" s="62">
        <v>0</v>
      </c>
      <c r="AI303" s="62">
        <v>0</v>
      </c>
      <c r="AJ303" s="52">
        <v>0</v>
      </c>
      <c r="AK303" s="152">
        <v>0</v>
      </c>
      <c r="AL303" s="53">
        <v>0</v>
      </c>
      <c r="AM303" s="209">
        <v>0</v>
      </c>
      <c r="AN303" s="152">
        <v>0</v>
      </c>
      <c r="AO303" s="53">
        <v>0</v>
      </c>
      <c r="AP303" s="209">
        <v>0</v>
      </c>
      <c r="AQ303" s="152">
        <v>0</v>
      </c>
      <c r="AR303" s="53">
        <v>0</v>
      </c>
      <c r="AS303" s="209">
        <v>0</v>
      </c>
      <c r="AT303" s="152">
        <v>0</v>
      </c>
      <c r="AU303" s="53">
        <v>0</v>
      </c>
      <c r="AV303" s="209">
        <v>0</v>
      </c>
      <c r="AW303" s="152">
        <v>0</v>
      </c>
      <c r="AX303" s="52">
        <v>0</v>
      </c>
      <c r="AY303" s="51">
        <v>0</v>
      </c>
      <c r="AZ303" s="46">
        <v>0</v>
      </c>
      <c r="BA303" s="53">
        <v>0</v>
      </c>
      <c r="BB303" s="51">
        <v>0</v>
      </c>
      <c r="BC303" s="204">
        <v>0</v>
      </c>
      <c r="BD303" s="53">
        <v>0</v>
      </c>
      <c r="BE303" s="51">
        <v>0</v>
      </c>
    </row>
    <row r="304" spans="1:57" x14ac:dyDescent="0.35">
      <c r="C304" s="21"/>
      <c r="D304" s="259" t="s">
        <v>83</v>
      </c>
      <c r="E304" s="136">
        <f>E307</f>
        <v>169.60283774000001</v>
      </c>
      <c r="F304" s="129">
        <f>F307</f>
        <v>172.14718911</v>
      </c>
      <c r="G304" s="129">
        <f>G307</f>
        <v>172.14718911</v>
      </c>
      <c r="H304" s="130">
        <f t="shared" ref="H304:H305" si="685">G304/F304</f>
        <v>1</v>
      </c>
      <c r="I304" s="136">
        <f>I307</f>
        <v>158.61862367116302</v>
      </c>
      <c r="J304" s="129">
        <f>J307</f>
        <v>165.03353972429952</v>
      </c>
      <c r="K304" s="129">
        <f>K307</f>
        <v>151.00054927759604</v>
      </c>
      <c r="L304" s="130">
        <f t="shared" ref="L304:L305" si="686">K304/J304</f>
        <v>0.91496885742045764</v>
      </c>
      <c r="M304" s="129">
        <f>M307</f>
        <v>144.03923603999999</v>
      </c>
      <c r="N304" s="129">
        <f>N307</f>
        <v>149.86506879999999</v>
      </c>
      <c r="O304" s="129">
        <f>O307</f>
        <v>149.86506879999999</v>
      </c>
      <c r="P304" s="130">
        <f t="shared" ref="P304:P305" si="687">O304/N304</f>
        <v>1</v>
      </c>
      <c r="Q304" s="129">
        <f>Q307</f>
        <v>144.03923603999996</v>
      </c>
      <c r="R304" s="129">
        <f>R307</f>
        <v>141.34933329359899</v>
      </c>
      <c r="S304" s="129">
        <f>S307</f>
        <v>141.3493332497944</v>
      </c>
      <c r="T304" s="130">
        <f t="shared" ref="T304:T305" si="688">S304/R304</f>
        <v>0.9999999996900969</v>
      </c>
      <c r="U304" s="129">
        <f>U307</f>
        <v>127.96153249312411</v>
      </c>
      <c r="V304" s="129">
        <f>V307</f>
        <v>134.93315028130615</v>
      </c>
      <c r="W304" s="129">
        <f>W307</f>
        <v>134.93314996553192</v>
      </c>
      <c r="X304" s="130">
        <f t="shared" ref="X304:X305" si="689">W304/V304</f>
        <v>0.99999999765977277</v>
      </c>
      <c r="Y304" s="129">
        <f>Y307</f>
        <v>118.86779133333333</v>
      </c>
      <c r="Z304" s="129">
        <f>Z307</f>
        <v>120.36827447333336</v>
      </c>
      <c r="AA304" s="129">
        <f>AA307</f>
        <v>120.36827447333336</v>
      </c>
      <c r="AB304" s="130">
        <f t="shared" ref="AB304:AB305" si="690">AA304/Z304</f>
        <v>1</v>
      </c>
      <c r="AC304" s="129">
        <f>AC307</f>
        <v>118.86779133333334</v>
      </c>
      <c r="AD304" s="129">
        <f>AD307</f>
        <v>111.56029549333334</v>
      </c>
      <c r="AE304" s="129">
        <f>AE307</f>
        <v>111.56029549333334</v>
      </c>
      <c r="AF304" s="130">
        <f>AE304/AD304</f>
        <v>1</v>
      </c>
      <c r="AG304" s="136">
        <f>AG307</f>
        <v>112.35401366666666</v>
      </c>
      <c r="AH304" s="48">
        <f>AH307</f>
        <v>109.23637130333334</v>
      </c>
      <c r="AI304" s="48">
        <f>AI307</f>
        <v>109.23637130333334</v>
      </c>
      <c r="AJ304" s="131">
        <f t="shared" ref="AJ304:AJ305" si="691">AI304/AH304</f>
        <v>1</v>
      </c>
      <c r="AK304" s="132">
        <f t="shared" si="641"/>
        <v>6.9249208035045695E-2</v>
      </c>
      <c r="AL304" s="133">
        <f t="shared" si="642"/>
        <v>4.3104264730577498E-2</v>
      </c>
      <c r="AM304" s="207">
        <f t="shared" si="643"/>
        <v>0.140043462977929</v>
      </c>
      <c r="AN304" s="132">
        <f t="shared" si="644"/>
        <v>0.10121816827127786</v>
      </c>
      <c r="AO304" s="133">
        <f t="shared" si="645"/>
        <v>0.10121418583901205</v>
      </c>
      <c r="AP304" s="207">
        <f t="shared" si="646"/>
        <v>7.576685392320372E-3</v>
      </c>
      <c r="AQ304" s="132">
        <f t="shared" si="630"/>
        <v>1.9731921809493108E-16</v>
      </c>
      <c r="AR304" s="133">
        <f t="shared" si="631"/>
        <v>6.024602527634728E-2</v>
      </c>
      <c r="AS304" s="207">
        <f t="shared" si="632"/>
        <v>6.0246025604920761E-2</v>
      </c>
      <c r="AT304" s="132">
        <f t="shared" ref="AT304:AV305" si="692">(Q304-U304)/U304</f>
        <v>0.12564481867032792</v>
      </c>
      <c r="AU304" s="133">
        <f t="shared" si="692"/>
        <v>4.7550827938994185E-2</v>
      </c>
      <c r="AV304" s="207">
        <f t="shared" si="692"/>
        <v>4.7550830065861936E-2</v>
      </c>
      <c r="AW304" s="217">
        <f t="shared" ref="AW304:AY305" si="693">(U304-Y304)/Y304</f>
        <v>7.6502987544285944E-2</v>
      </c>
      <c r="AX304" s="131">
        <f t="shared" si="693"/>
        <v>0.12100261361808863</v>
      </c>
      <c r="AY304" s="130">
        <f t="shared" si="693"/>
        <v>0.12100261099468781</v>
      </c>
      <c r="AZ304" s="132">
        <f t="shared" ref="AZ304:BB305" si="694">(Y304-AC304)/AC304</f>
        <v>-1.1955176886690368E-16</v>
      </c>
      <c r="BA304" s="131">
        <f t="shared" si="694"/>
        <v>7.895263221605904E-2</v>
      </c>
      <c r="BB304" s="130">
        <f t="shared" si="694"/>
        <v>7.895263221605904E-2</v>
      </c>
      <c r="BC304" s="168">
        <f t="shared" ref="BC304:BE305" si="695">(AC304-AG304)/AG304</f>
        <v>5.7975478170204438E-2</v>
      </c>
      <c r="BD304" s="131">
        <f t="shared" si="695"/>
        <v>2.1274271218208116E-2</v>
      </c>
      <c r="BE304" s="130">
        <f t="shared" si="695"/>
        <v>2.1274271218208116E-2</v>
      </c>
    </row>
    <row r="305" spans="1:57" x14ac:dyDescent="0.35">
      <c r="C305" s="19"/>
      <c r="D305" s="122" t="s">
        <v>14</v>
      </c>
      <c r="E305" s="30">
        <v>169.60283774000001</v>
      </c>
      <c r="F305" s="26">
        <v>172.14718911</v>
      </c>
      <c r="G305" s="26">
        <v>172.14718911</v>
      </c>
      <c r="H305" s="31">
        <f t="shared" si="685"/>
        <v>1</v>
      </c>
      <c r="I305" s="30">
        <v>158.61862367116302</v>
      </c>
      <c r="J305" s="26">
        <v>165.03353972429952</v>
      </c>
      <c r="K305" s="26">
        <v>151.00054927759604</v>
      </c>
      <c r="L305" s="31">
        <f t="shared" si="686"/>
        <v>0.91496885742045764</v>
      </c>
      <c r="M305" s="26">
        <v>144.03923603999999</v>
      </c>
      <c r="N305" s="26">
        <v>149.86506879999999</v>
      </c>
      <c r="O305" s="26">
        <v>149.86506879999999</v>
      </c>
      <c r="P305" s="31">
        <f t="shared" si="687"/>
        <v>1</v>
      </c>
      <c r="Q305" s="26">
        <v>144.03923603999996</v>
      </c>
      <c r="R305" s="26">
        <v>141.34933329359899</v>
      </c>
      <c r="S305" s="26">
        <v>141.3493332497944</v>
      </c>
      <c r="T305" s="31">
        <f t="shared" si="688"/>
        <v>0.9999999996900969</v>
      </c>
      <c r="U305" s="26">
        <v>127.96153249312411</v>
      </c>
      <c r="V305" s="26">
        <v>134.93315028130615</v>
      </c>
      <c r="W305" s="26">
        <v>134.93314996553192</v>
      </c>
      <c r="X305" s="31">
        <f t="shared" si="689"/>
        <v>0.99999999765977277</v>
      </c>
      <c r="Y305" s="26">
        <v>118.86779133333333</v>
      </c>
      <c r="Z305" s="26">
        <v>120.36827447333336</v>
      </c>
      <c r="AA305" s="26">
        <v>120.36827447333336</v>
      </c>
      <c r="AB305" s="31">
        <f t="shared" si="690"/>
        <v>1</v>
      </c>
      <c r="AC305" s="26">
        <v>118.86779133333334</v>
      </c>
      <c r="AD305" s="26">
        <v>111.56029549333334</v>
      </c>
      <c r="AE305" s="26">
        <v>111.56029549333334</v>
      </c>
      <c r="AF305" s="31">
        <f t="shared" ref="AF305" si="696">AE305/AD305</f>
        <v>1</v>
      </c>
      <c r="AG305" s="26">
        <v>112.35401366666666</v>
      </c>
      <c r="AH305" s="26">
        <v>109.23637130333334</v>
      </c>
      <c r="AI305" s="26">
        <v>109.23637130333334</v>
      </c>
      <c r="AJ305" s="15">
        <f t="shared" si="691"/>
        <v>1</v>
      </c>
      <c r="AK305" s="89">
        <f t="shared" si="641"/>
        <v>6.9249208035045695E-2</v>
      </c>
      <c r="AL305" s="36">
        <f t="shared" si="642"/>
        <v>4.3104264730577498E-2</v>
      </c>
      <c r="AM305" s="83">
        <f t="shared" si="643"/>
        <v>0.140043462977929</v>
      </c>
      <c r="AN305" s="89">
        <f t="shared" si="644"/>
        <v>0.10121816827127786</v>
      </c>
      <c r="AO305" s="36">
        <f t="shared" si="645"/>
        <v>0.10121418583901205</v>
      </c>
      <c r="AP305" s="83">
        <f t="shared" si="646"/>
        <v>7.576685392320372E-3</v>
      </c>
      <c r="AQ305" s="89">
        <f t="shared" si="630"/>
        <v>1.9731921809493108E-16</v>
      </c>
      <c r="AR305" s="36">
        <f t="shared" si="631"/>
        <v>6.024602527634728E-2</v>
      </c>
      <c r="AS305" s="83">
        <f t="shared" si="632"/>
        <v>6.0246025604920761E-2</v>
      </c>
      <c r="AT305" s="89">
        <f t="shared" si="692"/>
        <v>0.12564481867032792</v>
      </c>
      <c r="AU305" s="36">
        <f t="shared" si="692"/>
        <v>4.7550827938994185E-2</v>
      </c>
      <c r="AV305" s="83">
        <f t="shared" si="692"/>
        <v>4.7550830065861936E-2</v>
      </c>
      <c r="AW305" s="215">
        <f t="shared" si="693"/>
        <v>7.6502987544285944E-2</v>
      </c>
      <c r="AX305" s="34">
        <f t="shared" si="693"/>
        <v>0.12100261361808863</v>
      </c>
      <c r="AY305" s="31">
        <f t="shared" si="693"/>
        <v>0.12100261099468781</v>
      </c>
      <c r="AZ305" s="89">
        <f t="shared" si="694"/>
        <v>-1.1955176886690368E-16</v>
      </c>
      <c r="BA305" s="34">
        <f t="shared" si="694"/>
        <v>7.895263221605904E-2</v>
      </c>
      <c r="BB305" s="31">
        <f t="shared" si="694"/>
        <v>7.895263221605904E-2</v>
      </c>
      <c r="BC305" s="108">
        <f t="shared" si="695"/>
        <v>5.7975478170204438E-2</v>
      </c>
      <c r="BD305" s="34">
        <f t="shared" si="695"/>
        <v>2.1274271218208116E-2</v>
      </c>
      <c r="BE305" s="31">
        <f t="shared" si="695"/>
        <v>2.1274271218208116E-2</v>
      </c>
    </row>
    <row r="306" spans="1:57" x14ac:dyDescent="0.35">
      <c r="C306" s="19"/>
      <c r="D306" s="122" t="s">
        <v>16</v>
      </c>
      <c r="E306" s="9">
        <v>0</v>
      </c>
      <c r="F306" s="7">
        <v>0</v>
      </c>
      <c r="G306" s="7">
        <v>0</v>
      </c>
      <c r="H306" s="17">
        <v>0</v>
      </c>
      <c r="I306" s="9">
        <v>0</v>
      </c>
      <c r="J306" s="7">
        <v>0</v>
      </c>
      <c r="K306" s="7">
        <v>0</v>
      </c>
      <c r="L306" s="17">
        <v>0</v>
      </c>
      <c r="M306" s="7">
        <v>0</v>
      </c>
      <c r="N306" s="7">
        <v>0</v>
      </c>
      <c r="O306" s="7">
        <v>0</v>
      </c>
      <c r="P306" s="17">
        <v>0</v>
      </c>
      <c r="Q306" s="9">
        <v>0</v>
      </c>
      <c r="R306" s="7">
        <v>0</v>
      </c>
      <c r="S306" s="7">
        <v>0</v>
      </c>
      <c r="T306" s="17">
        <v>0</v>
      </c>
      <c r="U306" s="9">
        <v>0</v>
      </c>
      <c r="V306" s="7">
        <v>0</v>
      </c>
      <c r="W306" s="7">
        <v>0</v>
      </c>
      <c r="X306" s="17">
        <v>0</v>
      </c>
      <c r="Y306" s="9">
        <v>0</v>
      </c>
      <c r="Z306" s="7">
        <v>0</v>
      </c>
      <c r="AA306" s="7">
        <v>0</v>
      </c>
      <c r="AB306" s="17">
        <v>0</v>
      </c>
      <c r="AC306" s="9">
        <v>0</v>
      </c>
      <c r="AD306" s="7">
        <v>0</v>
      </c>
      <c r="AE306" s="7">
        <v>0</v>
      </c>
      <c r="AF306" s="17">
        <v>0</v>
      </c>
      <c r="AG306" s="9">
        <v>0</v>
      </c>
      <c r="AH306" s="7">
        <v>0</v>
      </c>
      <c r="AI306" s="7">
        <v>0</v>
      </c>
      <c r="AJ306" s="18">
        <v>0</v>
      </c>
      <c r="AK306" s="150">
        <v>0</v>
      </c>
      <c r="AL306" s="16">
        <v>0</v>
      </c>
      <c r="AM306" s="211">
        <v>0</v>
      </c>
      <c r="AN306" s="16">
        <v>0</v>
      </c>
      <c r="AO306" s="7">
        <v>0</v>
      </c>
      <c r="AP306" s="17">
        <v>0</v>
      </c>
      <c r="AQ306" s="150">
        <v>0</v>
      </c>
      <c r="AR306" s="16">
        <v>0</v>
      </c>
      <c r="AS306" s="211">
        <v>0</v>
      </c>
      <c r="AT306" s="150">
        <v>0</v>
      </c>
      <c r="AU306" s="16">
        <v>0</v>
      </c>
      <c r="AV306" s="211">
        <v>0</v>
      </c>
      <c r="AW306" s="150">
        <v>0</v>
      </c>
      <c r="AX306" s="18">
        <v>0</v>
      </c>
      <c r="AY306" s="17">
        <v>0</v>
      </c>
      <c r="AZ306" s="9">
        <v>0</v>
      </c>
      <c r="BA306" s="16">
        <v>0</v>
      </c>
      <c r="BB306" s="17">
        <v>0</v>
      </c>
      <c r="BC306" s="203">
        <v>0</v>
      </c>
      <c r="BD306" s="16">
        <v>0</v>
      </c>
      <c r="BE306" s="17">
        <v>0</v>
      </c>
    </row>
    <row r="307" spans="1:57" ht="15" thickBot="1" x14ac:dyDescent="0.4">
      <c r="C307" s="19"/>
      <c r="D307" s="260" t="s">
        <v>17</v>
      </c>
      <c r="E307" s="264">
        <f>SUM(E305:E306)</f>
        <v>169.60283774000001</v>
      </c>
      <c r="F307" s="68">
        <f>SUM(F305:F306)</f>
        <v>172.14718911</v>
      </c>
      <c r="G307" s="68">
        <f>SUM(G305:G306)</f>
        <v>172.14718911</v>
      </c>
      <c r="H307" s="96">
        <f t="shared" ref="H307" si="697">G307/F307</f>
        <v>1</v>
      </c>
      <c r="I307" s="264">
        <f>SUM(I305:I306)</f>
        <v>158.61862367116302</v>
      </c>
      <c r="J307" s="68">
        <f>SUM(J305:J306)</f>
        <v>165.03353972429952</v>
      </c>
      <c r="K307" s="68">
        <f>SUM(K305:K306)</f>
        <v>151.00054927759604</v>
      </c>
      <c r="L307" s="96">
        <f t="shared" ref="L307" si="698">K307/J307</f>
        <v>0.91496885742045764</v>
      </c>
      <c r="M307" s="68">
        <f>SUM(M305:M306)</f>
        <v>144.03923603999999</v>
      </c>
      <c r="N307" s="68">
        <f>SUM(N305:N306)</f>
        <v>149.86506879999999</v>
      </c>
      <c r="O307" s="68">
        <f>SUM(O305:O306)</f>
        <v>149.86506879999999</v>
      </c>
      <c r="P307" s="96">
        <f t="shared" ref="P307" si="699">O307/N307</f>
        <v>1</v>
      </c>
      <c r="Q307" s="68">
        <f>SUM(Q305:Q306)</f>
        <v>144.03923603999996</v>
      </c>
      <c r="R307" s="68">
        <f>SUM(R305:R306)</f>
        <v>141.34933329359899</v>
      </c>
      <c r="S307" s="68">
        <f>SUM(S305:S306)</f>
        <v>141.3493332497944</v>
      </c>
      <c r="T307" s="96">
        <f t="shared" ref="T307" si="700">S307/R307</f>
        <v>0.9999999996900969</v>
      </c>
      <c r="U307" s="68">
        <f>SUM(U305:U306)</f>
        <v>127.96153249312411</v>
      </c>
      <c r="V307" s="68">
        <f>SUM(V305:V306)</f>
        <v>134.93315028130615</v>
      </c>
      <c r="W307" s="68">
        <f>SUM(W305:W306)</f>
        <v>134.93314996553192</v>
      </c>
      <c r="X307" s="96">
        <f t="shared" ref="X307" si="701">W307/V307</f>
        <v>0.99999999765977277</v>
      </c>
      <c r="Y307" s="68">
        <f>SUM(Y305:Y306)</f>
        <v>118.86779133333333</v>
      </c>
      <c r="Z307" s="68">
        <f>SUM(Z305:Z306)</f>
        <v>120.36827447333336</v>
      </c>
      <c r="AA307" s="68">
        <f>SUM(AA305:AA306)</f>
        <v>120.36827447333336</v>
      </c>
      <c r="AB307" s="96">
        <f t="shared" ref="AB307" si="702">AA307/Z307</f>
        <v>1</v>
      </c>
      <c r="AC307" s="68">
        <f>SUM(AC305:AC306)</f>
        <v>118.86779133333334</v>
      </c>
      <c r="AD307" s="68">
        <f>SUM(AD305:AD306)</f>
        <v>111.56029549333334</v>
      </c>
      <c r="AE307" s="68">
        <f>SUM(AE305:AE306)</f>
        <v>111.56029549333334</v>
      </c>
      <c r="AF307" s="96">
        <f t="shared" ref="AF307" si="703">AE307/AD307</f>
        <v>1</v>
      </c>
      <c r="AG307" s="68">
        <f>SUM(AG305:AG306)</f>
        <v>112.35401366666666</v>
      </c>
      <c r="AH307" s="68">
        <f>SUM(AH305:AH306)</f>
        <v>109.23637130333334</v>
      </c>
      <c r="AI307" s="68">
        <f>SUM(AI305:AI306)</f>
        <v>109.23637130333334</v>
      </c>
      <c r="AJ307" s="95">
        <f t="shared" ref="AJ307" si="704">AI307/AH307</f>
        <v>1</v>
      </c>
      <c r="AK307" s="93">
        <f t="shared" si="641"/>
        <v>6.9249208035045695E-2</v>
      </c>
      <c r="AL307" s="94">
        <f t="shared" si="642"/>
        <v>4.3104264730577498E-2</v>
      </c>
      <c r="AM307" s="210">
        <f t="shared" si="643"/>
        <v>0.140043462977929</v>
      </c>
      <c r="AN307" s="93">
        <f t="shared" si="644"/>
        <v>0.10121816827127786</v>
      </c>
      <c r="AO307" s="94">
        <f t="shared" si="645"/>
        <v>0.10121418583901205</v>
      </c>
      <c r="AP307" s="210">
        <f t="shared" si="646"/>
        <v>7.576685392320372E-3</v>
      </c>
      <c r="AQ307" s="93">
        <f t="shared" si="630"/>
        <v>1.9731921809493108E-16</v>
      </c>
      <c r="AR307" s="94">
        <f t="shared" si="631"/>
        <v>6.024602527634728E-2</v>
      </c>
      <c r="AS307" s="210">
        <f t="shared" si="632"/>
        <v>6.0246025604920761E-2</v>
      </c>
      <c r="AT307" s="93">
        <f t="shared" ref="AT307:AV310" si="705">(Q307-U307)/U307</f>
        <v>0.12564481867032792</v>
      </c>
      <c r="AU307" s="94">
        <f t="shared" si="705"/>
        <v>4.7550827938994185E-2</v>
      </c>
      <c r="AV307" s="210">
        <f t="shared" si="705"/>
        <v>4.7550830065861936E-2</v>
      </c>
      <c r="AW307" s="218">
        <f t="shared" ref="AW307:AW332" si="706">(U307-Y307)/Y307</f>
        <v>7.6502987544285944E-2</v>
      </c>
      <c r="AX307" s="95">
        <f t="shared" ref="AX307:AX332" si="707">(V307-Z307)/Z307</f>
        <v>0.12100261361808863</v>
      </c>
      <c r="AY307" s="96">
        <f t="shared" ref="AY307:AY332" si="708">(W307-AA307)/AA307</f>
        <v>0.12100261099468781</v>
      </c>
      <c r="AZ307" s="93">
        <f t="shared" ref="AZ307:AZ332" si="709">(Y307-AC307)/AC307</f>
        <v>-1.1955176886690368E-16</v>
      </c>
      <c r="BA307" s="95">
        <f t="shared" ref="BA307:BA332" si="710">(Z307-AD307)/AD307</f>
        <v>7.895263221605904E-2</v>
      </c>
      <c r="BB307" s="96">
        <f t="shared" ref="BB307:BB332" si="711">(AA307-AE307)/AE307</f>
        <v>7.895263221605904E-2</v>
      </c>
      <c r="BC307" s="169">
        <f t="shared" ref="BC307:BE310" si="712">(AC307-AG307)/AG307</f>
        <v>5.7975478170204438E-2</v>
      </c>
      <c r="BD307" s="95">
        <f t="shared" si="712"/>
        <v>2.1274271218208116E-2</v>
      </c>
      <c r="BE307" s="96">
        <f t="shared" si="712"/>
        <v>2.1274271218208116E-2</v>
      </c>
    </row>
    <row r="308" spans="1:57" x14ac:dyDescent="0.35">
      <c r="C308" s="37" t="s">
        <v>74</v>
      </c>
      <c r="D308" s="69" t="s">
        <v>21</v>
      </c>
      <c r="E308" s="56">
        <f>E315+E318</f>
        <v>101.99719772999998</v>
      </c>
      <c r="F308" s="54">
        <f>F315+F318</f>
        <v>104.46220142999999</v>
      </c>
      <c r="G308" s="54">
        <f>G315+G318</f>
        <v>95.650563769999977</v>
      </c>
      <c r="H308" s="55">
        <f>G308/F308</f>
        <v>0.91564759751014169</v>
      </c>
      <c r="I308" s="56">
        <f>I315+I318</f>
        <v>105.57814466108117</v>
      </c>
      <c r="J308" s="54">
        <f>J315+J318</f>
        <v>109.77469184378377</v>
      </c>
      <c r="K308" s="54">
        <f>K315+K318</f>
        <v>100.76464561644005</v>
      </c>
      <c r="L308" s="55">
        <f>K308/J308</f>
        <v>0.91792237285288325</v>
      </c>
      <c r="M308" s="54">
        <f>M315+M318</f>
        <v>87.756699900000001</v>
      </c>
      <c r="N308" s="54">
        <f>N315+N318</f>
        <v>99.56704431</v>
      </c>
      <c r="O308" s="54">
        <f>O315+O318</f>
        <v>92.298671979999995</v>
      </c>
      <c r="P308" s="55">
        <f>O308/N308</f>
        <v>0.92700021999879723</v>
      </c>
      <c r="Q308" s="56">
        <f>Q315+Q318</f>
        <v>95.637854499999975</v>
      </c>
      <c r="R308" s="54">
        <f>R315+R318</f>
        <v>100.85551648999999</v>
      </c>
      <c r="S308" s="54">
        <f>S315+S318</f>
        <v>83.647698559999995</v>
      </c>
      <c r="T308" s="55">
        <f>S308/R308</f>
        <v>0.82938149018644725</v>
      </c>
      <c r="U308" s="56">
        <f>U315+U318</f>
        <v>77.88337503000001</v>
      </c>
      <c r="V308" s="54">
        <f>V315+V318</f>
        <v>83.838501989999997</v>
      </c>
      <c r="W308" s="54">
        <f>W315+W318</f>
        <v>77.046679159999997</v>
      </c>
      <c r="X308" s="55">
        <f>W308/V308</f>
        <v>0.91898921535107925</v>
      </c>
      <c r="Y308" s="56">
        <f>Y315+Y318</f>
        <v>80.620523124596062</v>
      </c>
      <c r="Z308" s="54">
        <f>Z315+Z318</f>
        <v>88.372541449607169</v>
      </c>
      <c r="AA308" s="54">
        <f>AA315+AA318</f>
        <v>79.460897469607175</v>
      </c>
      <c r="AB308" s="55">
        <f>AA308/Z308</f>
        <v>0.89915822455913308</v>
      </c>
      <c r="AC308" s="56">
        <f>AC315+AC318</f>
        <v>81.748846186666668</v>
      </c>
      <c r="AD308" s="54">
        <f>AD315+AD318</f>
        <v>82.509442496462086</v>
      </c>
      <c r="AE308" s="54">
        <f>AE315+AE318</f>
        <v>76.096304146462074</v>
      </c>
      <c r="AF308" s="55">
        <f>AE308/AD308</f>
        <v>0.92227388580070702</v>
      </c>
      <c r="AG308" s="56">
        <f>AG315+AG318</f>
        <v>77.149807883999998</v>
      </c>
      <c r="AH308" s="54">
        <f>AH315+AH318</f>
        <v>83.66530226399999</v>
      </c>
      <c r="AI308" s="54">
        <f>AI315+AI318</f>
        <v>74.397380014000007</v>
      </c>
      <c r="AJ308" s="57">
        <f>AI308/AH308</f>
        <v>0.88922621446157324</v>
      </c>
      <c r="AK308" s="88">
        <f t="shared" si="641"/>
        <v>-3.3917501984681263E-2</v>
      </c>
      <c r="AL308" s="97">
        <f t="shared" si="642"/>
        <v>-4.8394491704370095E-2</v>
      </c>
      <c r="AM308" s="81">
        <f t="shared" si="643"/>
        <v>-5.0752739863808891E-2</v>
      </c>
      <c r="AN308" s="88">
        <f t="shared" si="644"/>
        <v>0.20307788216043854</v>
      </c>
      <c r="AO308" s="97">
        <f t="shared" si="645"/>
        <v>0.10252034299624747</v>
      </c>
      <c r="AP308" s="81">
        <f t="shared" si="646"/>
        <v>9.1723677652420926E-2</v>
      </c>
      <c r="AQ308" s="88">
        <f t="shared" si="630"/>
        <v>-8.2406225455423365E-2</v>
      </c>
      <c r="AR308" s="97">
        <f t="shared" si="631"/>
        <v>-1.2775425924547614E-2</v>
      </c>
      <c r="AS308" s="81">
        <f t="shared" si="632"/>
        <v>0.10342153542687978</v>
      </c>
      <c r="AT308" s="88">
        <f t="shared" si="705"/>
        <v>0.22796237917477369</v>
      </c>
      <c r="AU308" s="97">
        <f t="shared" si="705"/>
        <v>0.20297374232700061</v>
      </c>
      <c r="AV308" s="81">
        <f t="shared" si="705"/>
        <v>8.5675586176685234E-2</v>
      </c>
      <c r="AW308" s="214">
        <f t="shared" si="706"/>
        <v>-3.3951008856217532E-2</v>
      </c>
      <c r="AX308" s="57">
        <f t="shared" si="707"/>
        <v>-5.1305975648472495E-2</v>
      </c>
      <c r="AY308" s="55">
        <f t="shared" si="708"/>
        <v>-3.0382469698767095E-2</v>
      </c>
      <c r="AZ308" s="88">
        <f t="shared" si="709"/>
        <v>-1.380231177201174E-2</v>
      </c>
      <c r="BA308" s="57">
        <f t="shared" si="710"/>
        <v>7.1059732992335839E-2</v>
      </c>
      <c r="BB308" s="55">
        <f t="shared" si="711"/>
        <v>4.421493738604295E-2</v>
      </c>
      <c r="BC308" s="106">
        <f t="shared" si="712"/>
        <v>5.9611792029108338E-2</v>
      </c>
      <c r="BD308" s="57">
        <f t="shared" si="712"/>
        <v>-1.3815282276644031E-2</v>
      </c>
      <c r="BE308" s="55">
        <f t="shared" si="712"/>
        <v>2.2835805940240993E-2</v>
      </c>
    </row>
    <row r="309" spans="1:57" x14ac:dyDescent="0.35">
      <c r="C309" s="19"/>
      <c r="D309" s="58" t="s">
        <v>11</v>
      </c>
      <c r="E309" s="9">
        <v>5.2840100000000003</v>
      </c>
      <c r="F309" s="7">
        <v>6.0449420299999996</v>
      </c>
      <c r="G309" s="7">
        <v>5.4197083599999996</v>
      </c>
      <c r="H309" s="12">
        <f t="shared" ref="H309:H315" si="713">G309/F309</f>
        <v>0.89656912061404825</v>
      </c>
      <c r="I309" s="9">
        <v>5.00122</v>
      </c>
      <c r="J309" s="7">
        <v>6.3563728199999998</v>
      </c>
      <c r="K309" s="7">
        <v>5.1376445700000009</v>
      </c>
      <c r="L309" s="12">
        <f t="shared" ref="L309:L315" si="714">K309/J309</f>
        <v>0.80826671365698799</v>
      </c>
      <c r="M309" s="7">
        <v>4.4647199999999998</v>
      </c>
      <c r="N309" s="7">
        <v>5.7870572599999992</v>
      </c>
      <c r="O309" s="7">
        <v>4.5117980100000006</v>
      </c>
      <c r="P309" s="12">
        <f t="shared" ref="P309:P315" si="715">O309/N309</f>
        <v>0.77963597166826737</v>
      </c>
      <c r="Q309" s="9">
        <v>4.1268200000000004</v>
      </c>
      <c r="R309" s="7">
        <v>5.1997170399999995</v>
      </c>
      <c r="S309" s="7">
        <v>4.5483081799999994</v>
      </c>
      <c r="T309" s="12">
        <f t="shared" ref="T309:T315" si="716">S309/R309</f>
        <v>0.87472224834757539</v>
      </c>
      <c r="U309" s="9">
        <v>4.2530999999999999</v>
      </c>
      <c r="V309" s="7">
        <v>5.0824545499999987</v>
      </c>
      <c r="W309" s="7">
        <v>4.4367458499999985</v>
      </c>
      <c r="X309" s="12">
        <f t="shared" ref="X309:X315" si="717">W309/V309</f>
        <v>0.8729533744674608</v>
      </c>
      <c r="Y309" s="9">
        <v>7.0417899999999998</v>
      </c>
      <c r="Z309" s="7">
        <v>8.8214307699999974</v>
      </c>
      <c r="AA309" s="7">
        <v>7.7920558000000026</v>
      </c>
      <c r="AB309" s="12">
        <f t="shared" ref="AB309:AB315" si="718">AA309/Z309</f>
        <v>0.88330974908280158</v>
      </c>
      <c r="AC309" s="9">
        <v>7.0417899999999998</v>
      </c>
      <c r="AD309" s="7">
        <v>7.6028000000000002</v>
      </c>
      <c r="AE309" s="7">
        <v>7.5162497700000026</v>
      </c>
      <c r="AF309" s="12">
        <f t="shared" ref="AF309:AF315" si="719">AE309/AD309</f>
        <v>0.9886160059451784</v>
      </c>
      <c r="AG309" s="9">
        <v>7.0731799999999998</v>
      </c>
      <c r="AH309" s="7">
        <v>7.2940184199999996</v>
      </c>
      <c r="AI309" s="7">
        <v>6.8489059999999995</v>
      </c>
      <c r="AJ309" s="15">
        <f t="shared" ref="AJ309:AJ315" si="720">AI309/AH309</f>
        <v>0.93897569290755911</v>
      </c>
      <c r="AK309" s="92">
        <f t="shared" si="641"/>
        <v>5.6544203214415743E-2</v>
      </c>
      <c r="AL309" s="87">
        <f t="shared" si="642"/>
        <v>-4.8995047776319731E-2</v>
      </c>
      <c r="AM309" s="102">
        <f t="shared" si="643"/>
        <v>5.4901382560996949E-2</v>
      </c>
      <c r="AN309" s="92">
        <f t="shared" si="644"/>
        <v>0.1201643104158828</v>
      </c>
      <c r="AO309" s="87">
        <f t="shared" si="645"/>
        <v>9.8377384985473715E-2</v>
      </c>
      <c r="AP309" s="102">
        <f t="shared" si="646"/>
        <v>0.13871333747939665</v>
      </c>
      <c r="AQ309" s="92">
        <f t="shared" si="630"/>
        <v>8.1879025496629218E-2</v>
      </c>
      <c r="AR309" s="87">
        <f t="shared" si="631"/>
        <v>0.11295618886215389</v>
      </c>
      <c r="AS309" s="102">
        <f t="shared" si="632"/>
        <v>-8.0271979283511943E-3</v>
      </c>
      <c r="AT309" s="92">
        <f t="shared" si="705"/>
        <v>-2.9691284004608288E-2</v>
      </c>
      <c r="AU309" s="87">
        <f t="shared" si="705"/>
        <v>2.3072019404482585E-2</v>
      </c>
      <c r="AV309" s="102">
        <f t="shared" si="705"/>
        <v>2.5145080149227131E-2</v>
      </c>
      <c r="AW309" s="124">
        <f t="shared" si="706"/>
        <v>-0.39602004603943031</v>
      </c>
      <c r="AX309" s="15">
        <f t="shared" si="707"/>
        <v>-0.42385144966682087</v>
      </c>
      <c r="AY309" s="12">
        <f t="shared" si="708"/>
        <v>-0.43060650951703949</v>
      </c>
      <c r="AZ309" s="92">
        <f t="shared" si="709"/>
        <v>0</v>
      </c>
      <c r="BA309" s="15">
        <f t="shared" si="710"/>
        <v>0.16028710080496622</v>
      </c>
      <c r="BB309" s="12">
        <f t="shared" si="711"/>
        <v>3.6694633419559704E-2</v>
      </c>
      <c r="BC309" s="14">
        <f t="shared" si="712"/>
        <v>-4.4378907365569698E-3</v>
      </c>
      <c r="BD309" s="15">
        <f t="shared" si="712"/>
        <v>4.233353444149935E-2</v>
      </c>
      <c r="BE309" s="12">
        <f t="shared" si="712"/>
        <v>9.743800980769822E-2</v>
      </c>
    </row>
    <row r="310" spans="1:57" x14ac:dyDescent="0.35">
      <c r="C310" s="19"/>
      <c r="D310" s="58" t="s">
        <v>12</v>
      </c>
      <c r="E310" s="9">
        <v>2.9371100000000001</v>
      </c>
      <c r="F310" s="7">
        <v>3.39880928</v>
      </c>
      <c r="G310" s="7">
        <v>2.3277203499999999</v>
      </c>
      <c r="H310" s="12">
        <f t="shared" si="713"/>
        <v>0.6848634796007147</v>
      </c>
      <c r="I310" s="9">
        <v>3.0184800000000003</v>
      </c>
      <c r="J310" s="7">
        <v>3.8566868099999998</v>
      </c>
      <c r="K310" s="7">
        <v>2.4199351500000001</v>
      </c>
      <c r="L310" s="12">
        <f t="shared" si="714"/>
        <v>0.6274647823943994</v>
      </c>
      <c r="M310" s="7">
        <v>2.6749299999999998</v>
      </c>
      <c r="N310" s="7">
        <v>4.9961748699999999</v>
      </c>
      <c r="O310" s="7">
        <v>3.26280444</v>
      </c>
      <c r="P310" s="12">
        <f t="shared" si="715"/>
        <v>0.65306049625921125</v>
      </c>
      <c r="Q310" s="9">
        <v>2.5748812999999999</v>
      </c>
      <c r="R310" s="7">
        <v>3.5958849100000005</v>
      </c>
      <c r="S310" s="7">
        <v>2.529391630000001</v>
      </c>
      <c r="T310" s="12">
        <f t="shared" si="716"/>
        <v>0.70341284365522161</v>
      </c>
      <c r="U310" s="9">
        <v>2.3106010000000001</v>
      </c>
      <c r="V310" s="7">
        <v>3.0749852299999993</v>
      </c>
      <c r="W310" s="7">
        <v>2.0329460899999998</v>
      </c>
      <c r="X310" s="12">
        <f t="shared" si="717"/>
        <v>0.66112385521929817</v>
      </c>
      <c r="Y310" s="9">
        <v>2.6568299999999998</v>
      </c>
      <c r="Z310" s="7">
        <v>4.0067049799999994</v>
      </c>
      <c r="AA310" s="7">
        <v>2.6939540199999996</v>
      </c>
      <c r="AB310" s="12">
        <f t="shared" si="718"/>
        <v>0.67236146246035811</v>
      </c>
      <c r="AC310" s="9">
        <v>2.6558299999999999</v>
      </c>
      <c r="AD310" s="7">
        <v>2.5730127299999999</v>
      </c>
      <c r="AE310" s="7">
        <v>1.9934169599999991</v>
      </c>
      <c r="AF310" s="12">
        <f t="shared" si="719"/>
        <v>0.77474041879303068</v>
      </c>
      <c r="AG310" s="9">
        <v>2.4923999999999999</v>
      </c>
      <c r="AH310" s="7">
        <v>2.3737737400000003</v>
      </c>
      <c r="AI310" s="7">
        <v>1.7386071200000004</v>
      </c>
      <c r="AJ310" s="15">
        <f t="shared" si="720"/>
        <v>0.73242326793959733</v>
      </c>
      <c r="AK310" s="92">
        <f t="shared" si="641"/>
        <v>-2.6957276510031592E-2</v>
      </c>
      <c r="AL310" s="87">
        <f t="shared" si="642"/>
        <v>-0.11872302641032959</v>
      </c>
      <c r="AM310" s="102">
        <f t="shared" si="643"/>
        <v>-3.8106310410839006E-2</v>
      </c>
      <c r="AN310" s="92">
        <f t="shared" si="644"/>
        <v>0.12843326741260538</v>
      </c>
      <c r="AO310" s="87">
        <f t="shared" si="645"/>
        <v>-0.22807209308108148</v>
      </c>
      <c r="AP310" s="102">
        <f t="shared" si="646"/>
        <v>-0.25832663449483351</v>
      </c>
      <c r="AQ310" s="92">
        <f t="shared" si="630"/>
        <v>3.885565521020324E-2</v>
      </c>
      <c r="AR310" s="87">
        <f t="shared" si="631"/>
        <v>0.38941456555126486</v>
      </c>
      <c r="AS310" s="102">
        <f t="shared" si="632"/>
        <v>0.28995620974676772</v>
      </c>
      <c r="AT310" s="92">
        <f t="shared" si="705"/>
        <v>0.11437729837388619</v>
      </c>
      <c r="AU310" s="87">
        <f t="shared" si="705"/>
        <v>0.16939908358519215</v>
      </c>
      <c r="AV310" s="102">
        <f t="shared" si="705"/>
        <v>0.24420005156162367</v>
      </c>
      <c r="AW310" s="124">
        <f t="shared" si="706"/>
        <v>-0.13031658028552812</v>
      </c>
      <c r="AX310" s="15">
        <f t="shared" si="707"/>
        <v>-0.23254014324758202</v>
      </c>
      <c r="AY310" s="12">
        <f t="shared" si="708"/>
        <v>-0.24536719078820798</v>
      </c>
      <c r="AZ310" s="92">
        <f t="shared" si="709"/>
        <v>3.7653012429255257E-4</v>
      </c>
      <c r="BA310" s="15">
        <f t="shared" si="710"/>
        <v>0.5572037142622297</v>
      </c>
      <c r="BB310" s="12">
        <f t="shared" si="711"/>
        <v>0.35142525324957646</v>
      </c>
      <c r="BC310" s="14">
        <f t="shared" si="712"/>
        <v>6.5571336864066757E-2</v>
      </c>
      <c r="BD310" s="15">
        <f t="shared" si="712"/>
        <v>8.393343756511501E-2</v>
      </c>
      <c r="BE310" s="12">
        <f t="shared" si="712"/>
        <v>0.14655975871075386</v>
      </c>
    </row>
    <row r="311" spans="1:57" x14ac:dyDescent="0.35">
      <c r="C311" s="19"/>
      <c r="D311" s="58" t="s">
        <v>13</v>
      </c>
      <c r="E311" s="9">
        <v>0</v>
      </c>
      <c r="F311" s="7">
        <v>4.9637300000000004E-3</v>
      </c>
      <c r="G311" s="7">
        <v>4.9637300000000004E-3</v>
      </c>
      <c r="H311" s="12">
        <f t="shared" si="713"/>
        <v>1</v>
      </c>
      <c r="I311" s="9">
        <v>0.16977999999999999</v>
      </c>
      <c r="J311" s="7">
        <v>2.26537525</v>
      </c>
      <c r="K311" s="7">
        <v>2.1944974799999999</v>
      </c>
      <c r="L311" s="12">
        <f t="shared" si="714"/>
        <v>0.96871256980493625</v>
      </c>
      <c r="M311" s="7">
        <v>0.19814999999999999</v>
      </c>
      <c r="N311" s="7">
        <v>1.0256694099999999</v>
      </c>
      <c r="O311" s="7">
        <v>1.0256603399999999</v>
      </c>
      <c r="P311" s="12">
        <f t="shared" si="715"/>
        <v>0.99999115699472807</v>
      </c>
      <c r="Q311" s="9">
        <v>0.35709000000000002</v>
      </c>
      <c r="R311" s="7">
        <v>0.35708708</v>
      </c>
      <c r="S311" s="7">
        <v>0.35708708</v>
      </c>
      <c r="T311" s="12">
        <f t="shared" si="716"/>
        <v>1</v>
      </c>
      <c r="U311" s="9">
        <v>0</v>
      </c>
      <c r="V311" s="7">
        <v>0.83065</v>
      </c>
      <c r="W311" s="7">
        <v>0.83064268000000008</v>
      </c>
      <c r="X311" s="12">
        <f t="shared" si="717"/>
        <v>0.99999118762414985</v>
      </c>
      <c r="Y311" s="9">
        <v>6.7030000000000006E-2</v>
      </c>
      <c r="Z311" s="7">
        <v>0.36403000000000002</v>
      </c>
      <c r="AA311" s="7">
        <v>0.36393809999999999</v>
      </c>
      <c r="AB311" s="12">
        <f t="shared" si="718"/>
        <v>0.99974754827898793</v>
      </c>
      <c r="AC311" s="9">
        <v>6.7030000000000006E-2</v>
      </c>
      <c r="AD311" s="7">
        <v>6.7030000000000006E-2</v>
      </c>
      <c r="AE311" s="7">
        <v>6.7023490000000005E-2</v>
      </c>
      <c r="AF311" s="12">
        <f t="shared" si="719"/>
        <v>0.99990287930777266</v>
      </c>
      <c r="AG311" s="9">
        <v>0</v>
      </c>
      <c r="AH311" s="7">
        <v>0</v>
      </c>
      <c r="AI311" s="7">
        <v>0</v>
      </c>
      <c r="AJ311" s="18">
        <v>0</v>
      </c>
      <c r="AK311" s="92">
        <f t="shared" si="641"/>
        <v>-1</v>
      </c>
      <c r="AL311" s="87">
        <f t="shared" si="642"/>
        <v>-0.99780887073786118</v>
      </c>
      <c r="AM311" s="102">
        <f t="shared" si="643"/>
        <v>-0.99773810175439337</v>
      </c>
      <c r="AN311" s="92">
        <f t="shared" si="644"/>
        <v>-0.14317436285642193</v>
      </c>
      <c r="AO311" s="87">
        <f t="shared" si="645"/>
        <v>1.2086797440902524</v>
      </c>
      <c r="AP311" s="102">
        <f t="shared" si="646"/>
        <v>1.1395947512214424</v>
      </c>
      <c r="AQ311" s="92">
        <f t="shared" si="630"/>
        <v>-0.44509787448542387</v>
      </c>
      <c r="AR311" s="87">
        <f t="shared" si="631"/>
        <v>1.8723229359068378</v>
      </c>
      <c r="AS311" s="102">
        <f t="shared" si="632"/>
        <v>1.8722975359399727</v>
      </c>
      <c r="AT311" s="9">
        <v>0</v>
      </c>
      <c r="AU311" s="87">
        <f t="shared" ref="AU311:AU332" si="721">(R311-V311)/V311</f>
        <v>-0.57011126226449171</v>
      </c>
      <c r="AV311" s="102">
        <f t="shared" ref="AV311:AV332" si="722">(S311-W311)/W311</f>
        <v>-0.5701074738899764</v>
      </c>
      <c r="AW311" s="124">
        <f t="shared" si="706"/>
        <v>-1</v>
      </c>
      <c r="AX311" s="15">
        <f t="shared" si="707"/>
        <v>1.2818174326291787</v>
      </c>
      <c r="AY311" s="12">
        <f t="shared" si="708"/>
        <v>1.2823735135178211</v>
      </c>
      <c r="AZ311" s="92">
        <f t="shared" si="709"/>
        <v>0</v>
      </c>
      <c r="BA311" s="15">
        <f t="shared" si="710"/>
        <v>4.4308518573772941</v>
      </c>
      <c r="BB311" s="12">
        <f t="shared" si="711"/>
        <v>4.4300081956340973</v>
      </c>
      <c r="BC311" s="7">
        <v>0</v>
      </c>
      <c r="BD311" s="16">
        <v>0</v>
      </c>
      <c r="BE311" s="17">
        <v>0</v>
      </c>
    </row>
    <row r="312" spans="1:57" x14ac:dyDescent="0.35">
      <c r="C312" s="19"/>
      <c r="D312" s="58" t="s">
        <v>14</v>
      </c>
      <c r="E312" s="9">
        <v>78.304827729999985</v>
      </c>
      <c r="F312" s="7">
        <v>78.610720360000002</v>
      </c>
      <c r="G312" s="7">
        <v>77.142159499999991</v>
      </c>
      <c r="H312" s="12">
        <f t="shared" si="713"/>
        <v>0.98131856757863689</v>
      </c>
      <c r="I312" s="9">
        <v>70.446294661081154</v>
      </c>
      <c r="J312" s="7">
        <v>71.103118613783778</v>
      </c>
      <c r="K312" s="7">
        <v>69.554672636440031</v>
      </c>
      <c r="L312" s="12">
        <f t="shared" si="714"/>
        <v>0.97822253077597676</v>
      </c>
      <c r="M312" s="7">
        <v>60.582659899999996</v>
      </c>
      <c r="N312" s="7">
        <v>63.177398870000005</v>
      </c>
      <c r="O312" s="7">
        <v>62.409199690000001</v>
      </c>
      <c r="P312" s="12">
        <f t="shared" si="715"/>
        <v>0.98784060132673834</v>
      </c>
      <c r="Q312" s="9">
        <v>59.359313199999988</v>
      </c>
      <c r="R312" s="7">
        <v>59.493453849999987</v>
      </c>
      <c r="S312" s="7">
        <v>59.369447919999985</v>
      </c>
      <c r="T312" s="12">
        <f t="shared" si="716"/>
        <v>0.99791563740251732</v>
      </c>
      <c r="U312" s="9">
        <v>54.147821759999999</v>
      </c>
      <c r="V312" s="7">
        <v>54.546260969999999</v>
      </c>
      <c r="W312" s="7">
        <v>54.475061229999994</v>
      </c>
      <c r="X312" s="12">
        <f t="shared" si="717"/>
        <v>0.99869469073161288</v>
      </c>
      <c r="Y312" s="9">
        <v>58.156053124596049</v>
      </c>
      <c r="Z312" s="7">
        <v>60.031500139607182</v>
      </c>
      <c r="AA312" s="7">
        <v>59.519581039607182</v>
      </c>
      <c r="AB312" s="12">
        <f t="shared" si="718"/>
        <v>0.99147249196156184</v>
      </c>
      <c r="AC312" s="9">
        <v>59.28537618666666</v>
      </c>
      <c r="AD312" s="7">
        <v>59.744328976462079</v>
      </c>
      <c r="AE312" s="7">
        <v>58.64767156646208</v>
      </c>
      <c r="AF312" s="12">
        <f t="shared" si="719"/>
        <v>0.9816441588885858</v>
      </c>
      <c r="AG312" s="9">
        <v>55.309892364</v>
      </c>
      <c r="AH312" s="7">
        <v>59.962570083999999</v>
      </c>
      <c r="AI312" s="7">
        <v>57.492076064000003</v>
      </c>
      <c r="AJ312" s="15">
        <f t="shared" si="720"/>
        <v>0.95879939741510167</v>
      </c>
      <c r="AK312" s="92">
        <f t="shared" si="641"/>
        <v>0.11155353318050901</v>
      </c>
      <c r="AL312" s="87">
        <f t="shared" si="642"/>
        <v>0.1055875170116776</v>
      </c>
      <c r="AM312" s="102">
        <f t="shared" si="643"/>
        <v>0.10908665911231445</v>
      </c>
      <c r="AN312" s="92">
        <f t="shared" si="644"/>
        <v>0.16281283749116401</v>
      </c>
      <c r="AO312" s="87">
        <f t="shared" si="645"/>
        <v>0.1254518211503533</v>
      </c>
      <c r="AP312" s="102">
        <f t="shared" si="646"/>
        <v>0.11449390445532294</v>
      </c>
      <c r="AQ312" s="92">
        <f t="shared" si="630"/>
        <v>2.0609178813746919E-2</v>
      </c>
      <c r="AR312" s="87">
        <f t="shared" si="631"/>
        <v>6.1921854953795361E-2</v>
      </c>
      <c r="AS312" s="102">
        <f t="shared" si="632"/>
        <v>5.1200606987217831E-2</v>
      </c>
      <c r="AT312" s="92">
        <f t="shared" ref="AT312:AT321" si="723">(Q312-U312)/U312</f>
        <v>9.6245634092151325E-2</v>
      </c>
      <c r="AU312" s="87">
        <f t="shared" si="721"/>
        <v>9.0697195225185184E-2</v>
      </c>
      <c r="AV312" s="102">
        <f t="shared" si="722"/>
        <v>8.9846373358541537E-2</v>
      </c>
      <c r="AW312" s="124">
        <f t="shared" si="706"/>
        <v>-6.8921997784282943E-2</v>
      </c>
      <c r="AX312" s="15">
        <f t="shared" si="707"/>
        <v>-9.1372681956154694E-2</v>
      </c>
      <c r="AY312" s="12">
        <f t="shared" si="708"/>
        <v>-8.4753953598065868E-2</v>
      </c>
      <c r="AZ312" s="92">
        <f t="shared" si="709"/>
        <v>-1.9048931367405188E-2</v>
      </c>
      <c r="BA312" s="15">
        <f t="shared" si="710"/>
        <v>4.8066681485073245E-3</v>
      </c>
      <c r="BB312" s="12">
        <f t="shared" si="711"/>
        <v>1.4866906901103767E-2</v>
      </c>
      <c r="BC312" s="14">
        <f t="shared" ref="BC312:BE315" si="724">(AC312-AG312)/AG312</f>
        <v>7.1876542382393355E-2</v>
      </c>
      <c r="BD312" s="15">
        <f t="shared" si="724"/>
        <v>-3.6396223049177585E-3</v>
      </c>
      <c r="BE312" s="12">
        <f t="shared" si="724"/>
        <v>2.0100083030149613E-2</v>
      </c>
    </row>
    <row r="313" spans="1:57" x14ac:dyDescent="0.35">
      <c r="C313" s="19"/>
      <c r="D313" s="58" t="s">
        <v>15</v>
      </c>
      <c r="E313" s="9">
        <v>1.2453099999999999</v>
      </c>
      <c r="F313" s="7">
        <v>2.17682603</v>
      </c>
      <c r="G313" s="7">
        <v>1.2907111499999999</v>
      </c>
      <c r="H313" s="12">
        <f t="shared" si="713"/>
        <v>0.59293261483096105</v>
      </c>
      <c r="I313" s="9">
        <v>1.3274999999999999</v>
      </c>
      <c r="J313" s="7">
        <v>2.0783049299999998</v>
      </c>
      <c r="K313" s="7">
        <v>1.0024401599999999</v>
      </c>
      <c r="L313" s="12">
        <f t="shared" si="714"/>
        <v>0.48233545786758059</v>
      </c>
      <c r="M313" s="7">
        <v>2.3406199999999999</v>
      </c>
      <c r="N313" s="7">
        <v>3.0169011700000001</v>
      </c>
      <c r="O313" s="7">
        <v>2.36808328</v>
      </c>
      <c r="P313" s="12">
        <f t="shared" si="715"/>
        <v>0.78493896437449417</v>
      </c>
      <c r="Q313" s="9">
        <v>3.6116100000000002</v>
      </c>
      <c r="R313" s="7">
        <v>3.6936639900000001</v>
      </c>
      <c r="S313" s="7">
        <v>0.85962901000000014</v>
      </c>
      <c r="T313" s="12">
        <f t="shared" si="716"/>
        <v>0.23273070109444366</v>
      </c>
      <c r="U313" s="9">
        <v>3.9116499999999998</v>
      </c>
      <c r="V313" s="7">
        <v>6.6525054500000005</v>
      </c>
      <c r="W313" s="7">
        <v>3.5328860100000004</v>
      </c>
      <c r="X313" s="12">
        <f t="shared" si="717"/>
        <v>0.53106097192299184</v>
      </c>
      <c r="Y313" s="9">
        <v>2.8092800000000002</v>
      </c>
      <c r="Z313" s="7">
        <v>5.5251479100000012</v>
      </c>
      <c r="AA313" s="7">
        <v>0.92033050999999999</v>
      </c>
      <c r="AB313" s="12">
        <f t="shared" si="718"/>
        <v>0.16657119863420991</v>
      </c>
      <c r="AC313" s="9">
        <v>2.8092800000000002</v>
      </c>
      <c r="AD313" s="7">
        <v>5.4728262999999995</v>
      </c>
      <c r="AE313" s="7">
        <v>1.67604503</v>
      </c>
      <c r="AF313" s="12">
        <f t="shared" si="719"/>
        <v>0.30624853377860728</v>
      </c>
      <c r="AG313" s="9">
        <v>2.4595600000000002</v>
      </c>
      <c r="AH313" s="7">
        <v>4.4948948499999997</v>
      </c>
      <c r="AI313" s="7">
        <v>1.25018564</v>
      </c>
      <c r="AJ313" s="15">
        <f t="shared" si="720"/>
        <v>0.27813456859841784</v>
      </c>
      <c r="AK313" s="92">
        <f t="shared" si="641"/>
        <v>-6.1913370998116751E-2</v>
      </c>
      <c r="AL313" s="87">
        <f t="shared" si="642"/>
        <v>4.7404545203094978E-2</v>
      </c>
      <c r="AM313" s="102">
        <f t="shared" si="643"/>
        <v>0.28756927495801848</v>
      </c>
      <c r="AN313" s="92">
        <f t="shared" si="644"/>
        <v>-0.4328425801710658</v>
      </c>
      <c r="AO313" s="87">
        <f t="shared" si="645"/>
        <v>-0.31111269050951385</v>
      </c>
      <c r="AP313" s="102">
        <f t="shared" si="646"/>
        <v>-0.57668711718618282</v>
      </c>
      <c r="AQ313" s="92">
        <f t="shared" si="630"/>
        <v>-0.35191784273495758</v>
      </c>
      <c r="AR313" s="87">
        <f t="shared" si="631"/>
        <v>-0.18322262713452719</v>
      </c>
      <c r="AS313" s="102">
        <f t="shared" si="632"/>
        <v>1.7547735737769012</v>
      </c>
      <c r="AT313" s="92">
        <f t="shared" si="723"/>
        <v>-7.6704204108240678E-2</v>
      </c>
      <c r="AU313" s="87">
        <f t="shared" si="721"/>
        <v>-0.44477099376145574</v>
      </c>
      <c r="AV313" s="102">
        <f t="shared" si="722"/>
        <v>-0.75667796595565795</v>
      </c>
      <c r="AW313" s="124">
        <f t="shared" si="706"/>
        <v>0.39240303565326329</v>
      </c>
      <c r="AX313" s="15">
        <f t="shared" si="707"/>
        <v>0.20404115118069285</v>
      </c>
      <c r="AY313" s="12">
        <f t="shared" si="708"/>
        <v>2.838714430971109</v>
      </c>
      <c r="AZ313" s="92">
        <f t="shared" si="709"/>
        <v>0</v>
      </c>
      <c r="BA313" s="15">
        <f t="shared" si="710"/>
        <v>9.5602540866319263E-3</v>
      </c>
      <c r="BB313" s="12">
        <f t="shared" si="711"/>
        <v>-0.45089153720410485</v>
      </c>
      <c r="BC313" s="14">
        <f t="shared" si="724"/>
        <v>0.14218803363203175</v>
      </c>
      <c r="BD313" s="15">
        <f t="shared" si="724"/>
        <v>0.21756492256987944</v>
      </c>
      <c r="BE313" s="12">
        <f t="shared" si="724"/>
        <v>0.34063692332924256</v>
      </c>
    </row>
    <row r="314" spans="1:57" x14ac:dyDescent="0.35">
      <c r="C314" s="19"/>
      <c r="D314" s="58" t="s">
        <v>16</v>
      </c>
      <c r="E314" s="9">
        <v>13.591089999999999</v>
      </c>
      <c r="F314" s="7">
        <v>13.591089999999999</v>
      </c>
      <c r="G314" s="7">
        <v>8.8364526300000001</v>
      </c>
      <c r="H314" s="12">
        <f t="shared" si="713"/>
        <v>0.65016511773522212</v>
      </c>
      <c r="I314" s="9">
        <v>16.758890000000001</v>
      </c>
      <c r="J314" s="7">
        <v>14.29069</v>
      </c>
      <c r="K314" s="7">
        <v>12.0072422</v>
      </c>
      <c r="L314" s="12">
        <f t="shared" si="714"/>
        <v>0.84021430735674774</v>
      </c>
      <c r="M314" s="7">
        <v>14.36937</v>
      </c>
      <c r="N314" s="7">
        <v>14.732663730000001</v>
      </c>
      <c r="O314" s="7">
        <v>11.89296227</v>
      </c>
      <c r="P314" s="12">
        <f t="shared" si="715"/>
        <v>0.80725132182189563</v>
      </c>
      <c r="Q314" s="9">
        <v>22.638639999999999</v>
      </c>
      <c r="R314" s="7">
        <v>25.735453969999998</v>
      </c>
      <c r="S314" s="7">
        <v>13.193179089999999</v>
      </c>
      <c r="T314" s="12">
        <f t="shared" si="716"/>
        <v>0.51264606038733107</v>
      </c>
      <c r="U314" s="9">
        <v>11.81203</v>
      </c>
      <c r="V314" s="7">
        <v>12.203473519999999</v>
      </c>
      <c r="W314" s="7">
        <v>10.301425029999999</v>
      </c>
      <c r="X314" s="12">
        <f t="shared" si="717"/>
        <v>0.84413876205960736</v>
      </c>
      <c r="Y314" s="9">
        <v>8.6012400000000007</v>
      </c>
      <c r="Z314" s="7">
        <v>8.3066430600000007</v>
      </c>
      <c r="AA314" s="7">
        <v>7.3233260099999997</v>
      </c>
      <c r="AB314" s="12">
        <f t="shared" si="718"/>
        <v>0.88162281165840761</v>
      </c>
      <c r="AC314" s="9">
        <v>8.6012400000000007</v>
      </c>
      <c r="AD314" s="7">
        <v>5.7611444899999995</v>
      </c>
      <c r="AE314" s="7">
        <v>4.9076062999999994</v>
      </c>
      <c r="AF314" s="12">
        <f t="shared" si="719"/>
        <v>0.85184572414707826</v>
      </c>
      <c r="AG314" s="9">
        <v>8.4594609999999992</v>
      </c>
      <c r="AH314" s="7">
        <v>8.1847306500000006</v>
      </c>
      <c r="AI314" s="7">
        <v>5.7264906699999996</v>
      </c>
      <c r="AJ314" s="15">
        <f t="shared" si="720"/>
        <v>0.69965536006979034</v>
      </c>
      <c r="AK314" s="92">
        <f t="shared" si="641"/>
        <v>-0.18902206530384777</v>
      </c>
      <c r="AL314" s="87">
        <f t="shared" si="642"/>
        <v>-4.8954948991266359E-2</v>
      </c>
      <c r="AM314" s="102">
        <f t="shared" si="643"/>
        <v>-0.26407309165463488</v>
      </c>
      <c r="AN314" s="92">
        <f t="shared" si="644"/>
        <v>0.16629260712195462</v>
      </c>
      <c r="AO314" s="87">
        <f t="shared" si="645"/>
        <v>-2.9999580394956916E-2</v>
      </c>
      <c r="AP314" s="102">
        <f t="shared" si="646"/>
        <v>9.6090383039616218E-3</v>
      </c>
      <c r="AQ314" s="92">
        <f t="shared" si="630"/>
        <v>-0.36527238385344701</v>
      </c>
      <c r="AR314" s="87">
        <f t="shared" si="631"/>
        <v>-0.42753433659363571</v>
      </c>
      <c r="AS314" s="102">
        <f t="shared" si="632"/>
        <v>-9.8552199673050858E-2</v>
      </c>
      <c r="AT314" s="92">
        <f t="shared" si="723"/>
        <v>0.91657488170957901</v>
      </c>
      <c r="AU314" s="87">
        <f t="shared" si="721"/>
        <v>1.1088630157489783</v>
      </c>
      <c r="AV314" s="102">
        <f t="shared" si="722"/>
        <v>0.2807139838982064</v>
      </c>
      <c r="AW314" s="124">
        <f t="shared" si="706"/>
        <v>0.37329385065409165</v>
      </c>
      <c r="AX314" s="15">
        <f t="shared" si="707"/>
        <v>0.46912217508958404</v>
      </c>
      <c r="AY314" s="12">
        <f t="shared" si="708"/>
        <v>0.40665935340491544</v>
      </c>
      <c r="AZ314" s="92">
        <f t="shared" si="709"/>
        <v>0</v>
      </c>
      <c r="BA314" s="15">
        <f t="shared" si="710"/>
        <v>0.44183904333911289</v>
      </c>
      <c r="BB314" s="12">
        <f t="shared" si="711"/>
        <v>0.49223991541456791</v>
      </c>
      <c r="BC314" s="14">
        <f t="shared" si="724"/>
        <v>1.6759814839267115E-2</v>
      </c>
      <c r="BD314" s="15">
        <f t="shared" si="724"/>
        <v>-0.29611068019691045</v>
      </c>
      <c r="BE314" s="12">
        <f t="shared" si="724"/>
        <v>-0.14299933714901175</v>
      </c>
    </row>
    <row r="315" spans="1:57" x14ac:dyDescent="0.35">
      <c r="C315" s="19"/>
      <c r="D315" s="59" t="s">
        <v>17</v>
      </c>
      <c r="E315" s="46">
        <f>SUM(E309:E314)</f>
        <v>101.36234772999998</v>
      </c>
      <c r="F315" s="44">
        <f>SUM(F309:F314)</f>
        <v>103.82735142999999</v>
      </c>
      <c r="G315" s="44">
        <f>SUM(G309:G314)</f>
        <v>95.021715719999975</v>
      </c>
      <c r="H315" s="45">
        <f t="shared" si="713"/>
        <v>0.91518963366857387</v>
      </c>
      <c r="I315" s="46">
        <f>SUM(I309:I314)</f>
        <v>96.722164661081166</v>
      </c>
      <c r="J315" s="44">
        <f>SUM(J309:J314)</f>
        <v>99.950548423783772</v>
      </c>
      <c r="K315" s="44">
        <f>SUM(K309:K314)</f>
        <v>92.316432196440047</v>
      </c>
      <c r="L315" s="45">
        <f t="shared" si="714"/>
        <v>0.92362106714036651</v>
      </c>
      <c r="M315" s="44">
        <f>SUM(M309:M314)</f>
        <v>84.630449900000002</v>
      </c>
      <c r="N315" s="44">
        <f>SUM(N309:N314)</f>
        <v>92.735865309999994</v>
      </c>
      <c r="O315" s="44">
        <f>SUM(O309:O314)</f>
        <v>85.470508029999991</v>
      </c>
      <c r="P315" s="45">
        <f t="shared" si="715"/>
        <v>0.92165536757851807</v>
      </c>
      <c r="Q315" s="46">
        <f>SUM(Q309:Q314)</f>
        <v>92.668354499999978</v>
      </c>
      <c r="R315" s="44">
        <f>SUM(R309:R314)</f>
        <v>98.075260839999984</v>
      </c>
      <c r="S315" s="44">
        <f>SUM(S309:S314)</f>
        <v>80.85704290999999</v>
      </c>
      <c r="T315" s="45">
        <f t="shared" si="716"/>
        <v>0.82443872407242635</v>
      </c>
      <c r="U315" s="46">
        <f>SUM(U309:U314)</f>
        <v>76.43520276000001</v>
      </c>
      <c r="V315" s="44">
        <f>SUM(V309:V314)</f>
        <v>82.390329719999997</v>
      </c>
      <c r="W315" s="44">
        <f>SUM(W309:W314)</f>
        <v>75.609706889999998</v>
      </c>
      <c r="X315" s="45">
        <f t="shared" si="717"/>
        <v>0.91770122958551503</v>
      </c>
      <c r="Y315" s="46">
        <f>SUM(Y309:Y314)</f>
        <v>79.332223124596055</v>
      </c>
      <c r="Z315" s="44">
        <f>SUM(Z309:Z314)</f>
        <v>87.055456859607176</v>
      </c>
      <c r="AA315" s="44">
        <f>SUM(AA309:AA314)</f>
        <v>78.613185479607182</v>
      </c>
      <c r="AB315" s="45">
        <f t="shared" si="718"/>
        <v>0.90302421370765196</v>
      </c>
      <c r="AC315" s="46">
        <f>SUM(AC309:AC314)</f>
        <v>80.460546186666662</v>
      </c>
      <c r="AD315" s="44">
        <f>SUM(AD309:AD314)</f>
        <v>81.221142496462079</v>
      </c>
      <c r="AE315" s="44">
        <f>SUM(AE309:AE314)</f>
        <v>74.808013116462078</v>
      </c>
      <c r="AF315" s="45">
        <f t="shared" si="719"/>
        <v>0.92104113309808033</v>
      </c>
      <c r="AG315" s="46">
        <f>SUM(AG309:AG314)</f>
        <v>75.794493364000004</v>
      </c>
      <c r="AH315" s="44">
        <f>SUM(AH309:AH314)</f>
        <v>82.309987743999997</v>
      </c>
      <c r="AI315" s="44">
        <f>SUM(AI309:AI314)</f>
        <v>73.056265494000002</v>
      </c>
      <c r="AJ315" s="47">
        <f t="shared" si="720"/>
        <v>0.88757473420138433</v>
      </c>
      <c r="AK315" s="90">
        <f t="shared" si="641"/>
        <v>4.7974350917168028E-2</v>
      </c>
      <c r="AL315" s="98">
        <f t="shared" si="642"/>
        <v>3.8787210949346979E-2</v>
      </c>
      <c r="AM315" s="82">
        <f t="shared" si="643"/>
        <v>2.9304463562926233E-2</v>
      </c>
      <c r="AN315" s="90">
        <f t="shared" si="644"/>
        <v>0.14287664517167081</v>
      </c>
      <c r="AO315" s="98">
        <f t="shared" si="645"/>
        <v>7.77981969507303E-2</v>
      </c>
      <c r="AP315" s="82">
        <f t="shared" si="646"/>
        <v>8.0096916752116998E-2</v>
      </c>
      <c r="AQ315" s="90">
        <f t="shared" si="630"/>
        <v>-8.6738397842167123E-2</v>
      </c>
      <c r="AR315" s="98">
        <f t="shared" si="631"/>
        <v>-5.4441818296162188E-2</v>
      </c>
      <c r="AS315" s="82">
        <f t="shared" si="632"/>
        <v>5.7057059644577114E-2</v>
      </c>
      <c r="AT315" s="90">
        <f t="shared" si="723"/>
        <v>0.21237795091576683</v>
      </c>
      <c r="AU315" s="98">
        <f t="shared" si="721"/>
        <v>0.19037344762795044</v>
      </c>
      <c r="AV315" s="82">
        <f t="shared" si="722"/>
        <v>6.9400295753480751E-2</v>
      </c>
      <c r="AW315" s="216">
        <f t="shared" si="706"/>
        <v>-3.6517574454532804E-2</v>
      </c>
      <c r="AX315" s="47">
        <f t="shared" si="707"/>
        <v>-5.358799215918824E-2</v>
      </c>
      <c r="AY315" s="45">
        <f t="shared" si="708"/>
        <v>-3.8205786615609257E-2</v>
      </c>
      <c r="AZ315" s="90">
        <f t="shared" si="709"/>
        <v>-1.4023308510147598E-2</v>
      </c>
      <c r="BA315" s="47">
        <f t="shared" si="710"/>
        <v>7.1832458690164747E-2</v>
      </c>
      <c r="BB315" s="45">
        <f t="shared" si="711"/>
        <v>5.0865839161122521E-2</v>
      </c>
      <c r="BC315" s="107">
        <f t="shared" si="724"/>
        <v>6.1561897382942141E-2</v>
      </c>
      <c r="BD315" s="47">
        <f t="shared" si="724"/>
        <v>-1.3228592026090901E-2</v>
      </c>
      <c r="BE315" s="45">
        <f t="shared" si="724"/>
        <v>2.3978061438220448E-2</v>
      </c>
    </row>
    <row r="316" spans="1:57" x14ac:dyDescent="0.35">
      <c r="C316" s="20"/>
      <c r="D316" s="58" t="s">
        <v>18</v>
      </c>
      <c r="E316" s="9">
        <v>1.2E-2</v>
      </c>
      <c r="F316" s="7">
        <v>1.2E-2</v>
      </c>
      <c r="G316" s="7">
        <v>6.0000000000000001E-3</v>
      </c>
      <c r="H316" s="12">
        <f>G316/F316</f>
        <v>0.5</v>
      </c>
      <c r="I316" s="9">
        <v>1.2E-2</v>
      </c>
      <c r="J316" s="7">
        <v>1.2E-2</v>
      </c>
      <c r="K316" s="7">
        <v>6.0000000000000001E-3</v>
      </c>
      <c r="L316" s="12">
        <f>K316/J316</f>
        <v>0.5</v>
      </c>
      <c r="M316" s="7">
        <v>1.2E-2</v>
      </c>
      <c r="N316" s="7">
        <v>1.2E-2</v>
      </c>
      <c r="O316" s="7">
        <v>8.9999999999999993E-3</v>
      </c>
      <c r="P316" s="12">
        <f>O316/N316</f>
        <v>0.74999999999999989</v>
      </c>
      <c r="Q316" s="9">
        <v>1.4200000000000001E-2</v>
      </c>
      <c r="R316" s="7">
        <v>1.4200000000000001E-2</v>
      </c>
      <c r="S316" s="7">
        <v>2.46E-2</v>
      </c>
      <c r="T316" s="12">
        <f>S316/R316</f>
        <v>1.732394366197183</v>
      </c>
      <c r="U316" s="9">
        <v>1.4200000000000001E-2</v>
      </c>
      <c r="V316" s="7">
        <v>1.4200000000000001E-2</v>
      </c>
      <c r="W316" s="7">
        <v>3.0000000000000001E-3</v>
      </c>
      <c r="X316" s="12">
        <f>W316/V316</f>
        <v>0.21126760563380281</v>
      </c>
      <c r="Y316" s="9">
        <v>1.4200000000000001E-2</v>
      </c>
      <c r="Z316" s="7">
        <v>1.4200000000000001E-2</v>
      </c>
      <c r="AA316" s="7">
        <v>0.01</v>
      </c>
      <c r="AB316" s="12">
        <f>AA316/Z316</f>
        <v>0.70422535211267601</v>
      </c>
      <c r="AC316" s="9">
        <v>1.4200000000000001E-2</v>
      </c>
      <c r="AD316" s="7">
        <v>1.4200000000000001E-2</v>
      </c>
      <c r="AE316" s="7">
        <v>1.4200000000000001E-2</v>
      </c>
      <c r="AF316" s="12">
        <f>AE316/AD316</f>
        <v>1</v>
      </c>
      <c r="AG316" s="9">
        <v>1.4200000000000001E-2</v>
      </c>
      <c r="AH316" s="7">
        <v>1.4200000000000001E-2</v>
      </c>
      <c r="AI316" s="7">
        <v>0</v>
      </c>
      <c r="AJ316" s="18">
        <v>0</v>
      </c>
      <c r="AK316" s="92">
        <f t="shared" si="641"/>
        <v>0</v>
      </c>
      <c r="AL316" s="87">
        <f t="shared" si="642"/>
        <v>0</v>
      </c>
      <c r="AM316" s="102">
        <f t="shared" si="643"/>
        <v>0</v>
      </c>
      <c r="AN316" s="92">
        <f t="shared" si="644"/>
        <v>0</v>
      </c>
      <c r="AO316" s="87">
        <f t="shared" si="645"/>
        <v>0</v>
      </c>
      <c r="AP316" s="102">
        <f t="shared" si="646"/>
        <v>-0.33333333333333326</v>
      </c>
      <c r="AQ316" s="92">
        <f t="shared" si="630"/>
        <v>-0.15492957746478878</v>
      </c>
      <c r="AR316" s="87">
        <f t="shared" si="631"/>
        <v>-0.15492957746478878</v>
      </c>
      <c r="AS316" s="102">
        <f t="shared" si="632"/>
        <v>-0.63414634146341464</v>
      </c>
      <c r="AT316" s="92">
        <f t="shared" si="723"/>
        <v>0</v>
      </c>
      <c r="AU316" s="87">
        <f t="shared" si="721"/>
        <v>0</v>
      </c>
      <c r="AV316" s="102">
        <f t="shared" si="722"/>
        <v>7.2</v>
      </c>
      <c r="AW316" s="124">
        <f t="shared" si="706"/>
        <v>0</v>
      </c>
      <c r="AX316" s="15">
        <f t="shared" si="707"/>
        <v>0</v>
      </c>
      <c r="AY316" s="12">
        <f t="shared" si="708"/>
        <v>-0.7</v>
      </c>
      <c r="AZ316" s="92">
        <f t="shared" si="709"/>
        <v>0</v>
      </c>
      <c r="BA316" s="15">
        <f t="shared" si="710"/>
        <v>0</v>
      </c>
      <c r="BB316" s="12">
        <f t="shared" si="711"/>
        <v>-0.29577464788732399</v>
      </c>
      <c r="BC316" s="14">
        <f t="shared" ref="BC316:BD321" si="725">(AC316-AG316)/AG316</f>
        <v>0</v>
      </c>
      <c r="BD316" s="15">
        <f t="shared" si="725"/>
        <v>0</v>
      </c>
      <c r="BE316" s="17">
        <v>0</v>
      </c>
    </row>
    <row r="317" spans="1:57" x14ac:dyDescent="0.35">
      <c r="C317" s="19"/>
      <c r="D317" s="58" t="s">
        <v>19</v>
      </c>
      <c r="E317" s="9">
        <v>0.62285000000000001</v>
      </c>
      <c r="F317" s="7">
        <v>0.62285000000000001</v>
      </c>
      <c r="G317" s="7">
        <v>0.62284804999999999</v>
      </c>
      <c r="H317" s="12">
        <f>G317/F317</f>
        <v>0.99999686923015163</v>
      </c>
      <c r="I317" s="9">
        <v>8.8439800000000002</v>
      </c>
      <c r="J317" s="7">
        <v>9.8121434199999999</v>
      </c>
      <c r="K317" s="7">
        <v>8.4422134199999999</v>
      </c>
      <c r="L317" s="12">
        <f>K317/J317</f>
        <v>0.86038422581475071</v>
      </c>
      <c r="M317" s="7">
        <v>3.1142500000000002</v>
      </c>
      <c r="N317" s="7">
        <v>6.8191790000000001</v>
      </c>
      <c r="O317" s="7">
        <v>6.8191639500000001</v>
      </c>
      <c r="P317" s="12">
        <f>O317/N317</f>
        <v>0.99999779298944935</v>
      </c>
      <c r="Q317" s="9">
        <v>2.9552999999999998</v>
      </c>
      <c r="R317" s="7">
        <v>2.7660556500000002</v>
      </c>
      <c r="S317" s="7">
        <v>2.7660556500000002</v>
      </c>
      <c r="T317" s="12">
        <f>S317/R317</f>
        <v>1</v>
      </c>
      <c r="U317" s="9">
        <v>1.4339722699999999</v>
      </c>
      <c r="V317" s="7">
        <v>1.4339722699999999</v>
      </c>
      <c r="W317" s="7">
        <v>1.4339722699999999</v>
      </c>
      <c r="X317" s="12">
        <f>W317/V317</f>
        <v>1</v>
      </c>
      <c r="Y317" s="9">
        <v>1.2741</v>
      </c>
      <c r="Z317" s="7">
        <v>1.3028845900000001</v>
      </c>
      <c r="AA317" s="7">
        <v>0.83771198999999996</v>
      </c>
      <c r="AB317" s="12">
        <f>AA317/Z317</f>
        <v>0.64296714876334515</v>
      </c>
      <c r="AC317" s="9">
        <v>1.2741</v>
      </c>
      <c r="AD317" s="7">
        <v>1.2741</v>
      </c>
      <c r="AE317" s="7">
        <v>1.2740910300000001</v>
      </c>
      <c r="AF317" s="12">
        <f>AE317/AD317</f>
        <v>0.99999295973628455</v>
      </c>
      <c r="AG317" s="9">
        <v>1.3411145200000001</v>
      </c>
      <c r="AH317" s="7">
        <v>1.3411145200000001</v>
      </c>
      <c r="AI317" s="7">
        <v>1.3411145200000001</v>
      </c>
      <c r="AJ317" s="15">
        <f>AI317/AH317</f>
        <v>1</v>
      </c>
      <c r="AK317" s="92">
        <f t="shared" si="641"/>
        <v>-0.92957356303383776</v>
      </c>
      <c r="AL317" s="87">
        <f t="shared" si="642"/>
        <v>-0.93652253403364949</v>
      </c>
      <c r="AM317" s="102">
        <f t="shared" si="643"/>
        <v>-0.92622218617164498</v>
      </c>
      <c r="AN317" s="92">
        <f t="shared" si="644"/>
        <v>1.8398426587460863</v>
      </c>
      <c r="AO317" s="87">
        <f t="shared" si="645"/>
        <v>0.43890392377146864</v>
      </c>
      <c r="AP317" s="102">
        <f t="shared" si="646"/>
        <v>0.23801297078361047</v>
      </c>
      <c r="AQ317" s="92">
        <f t="shared" si="630"/>
        <v>5.3784725746963212E-2</v>
      </c>
      <c r="AR317" s="87">
        <f t="shared" si="631"/>
        <v>1.4653079557528061</v>
      </c>
      <c r="AS317" s="102">
        <f t="shared" si="632"/>
        <v>1.4653025147921372</v>
      </c>
      <c r="AT317" s="92">
        <f t="shared" si="723"/>
        <v>1.0609185141355628</v>
      </c>
      <c r="AU317" s="87">
        <f t="shared" si="721"/>
        <v>0.92894640145307716</v>
      </c>
      <c r="AV317" s="102">
        <f t="shared" si="722"/>
        <v>0.92894640145307716</v>
      </c>
      <c r="AW317" s="124">
        <f t="shared" si="706"/>
        <v>0.12547858880778584</v>
      </c>
      <c r="AX317" s="15">
        <f t="shared" si="707"/>
        <v>0.1006134242481138</v>
      </c>
      <c r="AY317" s="12">
        <f t="shared" si="708"/>
        <v>0.71177240760276095</v>
      </c>
      <c r="AZ317" s="92">
        <f t="shared" si="709"/>
        <v>0</v>
      </c>
      <c r="BA317" s="15">
        <f t="shared" si="710"/>
        <v>2.2592096381759758E-2</v>
      </c>
      <c r="BB317" s="12">
        <f t="shared" si="711"/>
        <v>-0.34250224648391103</v>
      </c>
      <c r="BC317" s="14">
        <f t="shared" si="725"/>
        <v>-4.9969274808835916E-2</v>
      </c>
      <c r="BD317" s="15">
        <f t="shared" si="725"/>
        <v>-4.9969274808835916E-2</v>
      </c>
      <c r="BE317" s="12">
        <f>(AE317-AI317)/AI317</f>
        <v>-4.9975963275679068E-2</v>
      </c>
    </row>
    <row r="318" spans="1:57" x14ac:dyDescent="0.35">
      <c r="C318" s="19"/>
      <c r="D318" s="59" t="s">
        <v>20</v>
      </c>
      <c r="E318" s="46">
        <f>SUM(E316:E317)</f>
        <v>0.63485000000000003</v>
      </c>
      <c r="F318" s="44">
        <f>SUM(F316:F317)</f>
        <v>0.63485000000000003</v>
      </c>
      <c r="G318" s="44">
        <f>SUM(G316:G317)</f>
        <v>0.62884804999999999</v>
      </c>
      <c r="H318" s="45">
        <f>G318/F318</f>
        <v>0.9905458769788138</v>
      </c>
      <c r="I318" s="46">
        <f>SUM(I316:I317)</f>
        <v>8.8559800000000006</v>
      </c>
      <c r="J318" s="44">
        <f>SUM(J316:J317)</f>
        <v>9.8241434200000004</v>
      </c>
      <c r="K318" s="44">
        <f>SUM(K316:K317)</f>
        <v>8.4482134200000001</v>
      </c>
      <c r="L318" s="45">
        <f>K318/J318</f>
        <v>0.8599440234963508</v>
      </c>
      <c r="M318" s="44">
        <f>SUM(M316:M317)</f>
        <v>3.1262500000000002</v>
      </c>
      <c r="N318" s="44">
        <f>SUM(N316:N317)</f>
        <v>6.8311789999999997</v>
      </c>
      <c r="O318" s="44">
        <f>SUM(O316:O317)</f>
        <v>6.8281639500000004</v>
      </c>
      <c r="P318" s="45">
        <f>O318/N318</f>
        <v>0.99955863402203349</v>
      </c>
      <c r="Q318" s="46">
        <f>SUM(Q316:Q317)</f>
        <v>2.9695</v>
      </c>
      <c r="R318" s="44">
        <f>SUM(R316:R317)</f>
        <v>2.7802556500000004</v>
      </c>
      <c r="S318" s="44">
        <f>SUM(S316:S317)</f>
        <v>2.7906556500000002</v>
      </c>
      <c r="T318" s="45">
        <f>S318/R318</f>
        <v>1.0037406632012418</v>
      </c>
      <c r="U318" s="46">
        <f>SUM(U316:U317)</f>
        <v>1.4481722699999999</v>
      </c>
      <c r="V318" s="44">
        <f>SUM(V316:V317)</f>
        <v>1.4481722699999999</v>
      </c>
      <c r="W318" s="44">
        <f>SUM(W316:W317)</f>
        <v>1.4369722699999998</v>
      </c>
      <c r="X318" s="45">
        <f>W318/V318</f>
        <v>0.99226611347833626</v>
      </c>
      <c r="Y318" s="46">
        <f>SUM(Y316:Y317)</f>
        <v>1.2883</v>
      </c>
      <c r="Z318" s="44">
        <f>SUM(Z316:Z317)</f>
        <v>1.3170845900000001</v>
      </c>
      <c r="AA318" s="44">
        <f>SUM(AA316:AA317)</f>
        <v>0.84771198999999997</v>
      </c>
      <c r="AB318" s="45">
        <f>AA318/Z318</f>
        <v>0.64362759722213425</v>
      </c>
      <c r="AC318" s="46">
        <f>SUM(AC316:AC317)</f>
        <v>1.2883</v>
      </c>
      <c r="AD318" s="44">
        <f>SUM(AD316:AD317)</f>
        <v>1.2883</v>
      </c>
      <c r="AE318" s="44">
        <f>SUM(AE316:AE317)</f>
        <v>1.2882910300000001</v>
      </c>
      <c r="AF318" s="45">
        <f>AE318/AD318</f>
        <v>0.99999303733602429</v>
      </c>
      <c r="AG318" s="46">
        <f>SUM(AG316:AG317)</f>
        <v>1.3553145200000001</v>
      </c>
      <c r="AH318" s="44">
        <f>SUM(AH316:AH317)</f>
        <v>1.3553145200000001</v>
      </c>
      <c r="AI318" s="44">
        <f>SUM(AI316:AI317)</f>
        <v>1.3411145200000001</v>
      </c>
      <c r="AJ318" s="47">
        <f>AI318/AH318</f>
        <v>0.98952272716741796</v>
      </c>
      <c r="AK318" s="90">
        <f t="shared" si="641"/>
        <v>-0.928313975415482</v>
      </c>
      <c r="AL318" s="98">
        <f t="shared" si="642"/>
        <v>-0.93537858998398049</v>
      </c>
      <c r="AM318" s="82">
        <f t="shared" si="643"/>
        <v>-0.92556437453257423</v>
      </c>
      <c r="AN318" s="90">
        <f t="shared" si="644"/>
        <v>1.8327804878048779</v>
      </c>
      <c r="AO318" s="98">
        <f t="shared" si="645"/>
        <v>0.43813292258920472</v>
      </c>
      <c r="AP318" s="82">
        <f t="shared" si="646"/>
        <v>0.23725989619801083</v>
      </c>
      <c r="AQ318" s="90">
        <f t="shared" si="630"/>
        <v>5.2786664421619854E-2</v>
      </c>
      <c r="AR318" s="98">
        <f t="shared" si="631"/>
        <v>1.4570326833073783</v>
      </c>
      <c r="AS318" s="82">
        <f t="shared" si="632"/>
        <v>1.4467955944331579</v>
      </c>
      <c r="AT318" s="90">
        <f t="shared" si="723"/>
        <v>1.0505157166142949</v>
      </c>
      <c r="AU318" s="98">
        <f t="shared" si="721"/>
        <v>0.91983765163518882</v>
      </c>
      <c r="AV318" s="82">
        <f t="shared" si="722"/>
        <v>0.94203862402995464</v>
      </c>
      <c r="AW318" s="216">
        <f t="shared" si="706"/>
        <v>0.12409552899169443</v>
      </c>
      <c r="AX318" s="47">
        <f t="shared" si="707"/>
        <v>9.9528671882798209E-2</v>
      </c>
      <c r="AY318" s="45">
        <f t="shared" si="708"/>
        <v>0.69511849183588859</v>
      </c>
      <c r="AZ318" s="90">
        <f t="shared" si="709"/>
        <v>0</v>
      </c>
      <c r="BA318" s="47">
        <f t="shared" si="710"/>
        <v>2.2343080027943888E-2</v>
      </c>
      <c r="BB318" s="45">
        <f t="shared" si="711"/>
        <v>-0.34198719834290869</v>
      </c>
      <c r="BC318" s="107">
        <f t="shared" si="725"/>
        <v>-4.9445733083417473E-2</v>
      </c>
      <c r="BD318" s="47">
        <f t="shared" si="725"/>
        <v>-4.9445733083417473E-2</v>
      </c>
      <c r="BE318" s="45">
        <f>(AE318-AI318)/AI318</f>
        <v>-3.9387754895085295E-2</v>
      </c>
    </row>
    <row r="319" spans="1:57" x14ac:dyDescent="0.35">
      <c r="C319" s="21"/>
      <c r="D319" s="257" t="s">
        <v>71</v>
      </c>
      <c r="E319" s="136">
        <f>E326+E329</f>
        <v>27.48903</v>
      </c>
      <c r="F319" s="129">
        <f>F326+F329</f>
        <v>29.566247300000001</v>
      </c>
      <c r="G319" s="129">
        <f>G326+G329</f>
        <v>22.112802519999999</v>
      </c>
      <c r="H319" s="130">
        <f>G319/F319</f>
        <v>0.74790697296237518</v>
      </c>
      <c r="I319" s="136">
        <f>I326+I329</f>
        <v>39.465610000000005</v>
      </c>
      <c r="J319" s="129">
        <f>J326+J329</f>
        <v>41.935817520000001</v>
      </c>
      <c r="K319" s="129">
        <f>K326+K329</f>
        <v>34.540564269999997</v>
      </c>
      <c r="L319" s="130">
        <f>K319/J319</f>
        <v>0.82365305632892305</v>
      </c>
      <c r="M319" s="129">
        <f>M326+M329</f>
        <v>31.071689999999997</v>
      </c>
      <c r="N319" s="48">
        <f>N326+N329</f>
        <v>39.666095650000003</v>
      </c>
      <c r="O319" s="48">
        <f>O326+O329</f>
        <v>33.492824870000007</v>
      </c>
      <c r="P319" s="49">
        <f>O319/N319</f>
        <v>0.84436908450806913</v>
      </c>
      <c r="Q319" s="48">
        <f>Q326+Q329</f>
        <v>39.884929999999997</v>
      </c>
      <c r="R319" s="48">
        <f>R326+R329</f>
        <v>45.102591990000001</v>
      </c>
      <c r="S319" s="48">
        <f>S326+S329</f>
        <v>27.75305178</v>
      </c>
      <c r="T319" s="49">
        <f>S319/R319</f>
        <v>0.61533163739576913</v>
      </c>
      <c r="U319" s="48">
        <f>U326+U329</f>
        <v>26.668632270000003</v>
      </c>
      <c r="V319" s="48">
        <f>V326+V329</f>
        <v>32.303288979999998</v>
      </c>
      <c r="W319" s="48">
        <f>W326+W329</f>
        <v>25.518434649999996</v>
      </c>
      <c r="X319" s="49">
        <f>W319/V319</f>
        <v>0.78996397753180114</v>
      </c>
      <c r="Y319" s="48">
        <f>Y326+Y329</f>
        <v>27.3338</v>
      </c>
      <c r="Z319" s="48">
        <f>Z326+Z329</f>
        <v>31.93214571</v>
      </c>
      <c r="AA319" s="48">
        <f>AA326+AA329</f>
        <v>23.913352100000001</v>
      </c>
      <c r="AB319" s="49">
        <f>AA319/Z319</f>
        <v>0.74888021359965162</v>
      </c>
      <c r="AC319" s="50">
        <f>AC326+AC329</f>
        <v>27.3338</v>
      </c>
      <c r="AD319" s="48">
        <f>AD326+AD329</f>
        <v>26.76914086</v>
      </c>
      <c r="AE319" s="48">
        <f>AE326+AE329</f>
        <v>20.428201040000001</v>
      </c>
      <c r="AF319" s="49">
        <f>AE319/AD319</f>
        <v>0.76312501573500258</v>
      </c>
      <c r="AG319" s="50">
        <f>AG326+AG329</f>
        <v>26.74254552</v>
      </c>
      <c r="AH319" s="48">
        <f>AH326+AH329</f>
        <v>28.445578560000001</v>
      </c>
      <c r="AI319" s="48">
        <f>AI326+AI329</f>
        <v>19.668517170000001</v>
      </c>
      <c r="AJ319" s="131">
        <f>AI319/AH319</f>
        <v>0.69144373803167247</v>
      </c>
      <c r="AK319" s="132">
        <f t="shared" si="641"/>
        <v>-0.3034687668580317</v>
      </c>
      <c r="AL319" s="133">
        <f t="shared" si="642"/>
        <v>-0.29496432766812553</v>
      </c>
      <c r="AM319" s="207">
        <f t="shared" si="643"/>
        <v>-0.35980193180555703</v>
      </c>
      <c r="AN319" s="132">
        <f t="shared" si="644"/>
        <v>0.27014687646536156</v>
      </c>
      <c r="AO319" s="133">
        <f t="shared" si="645"/>
        <v>5.7220702789284927E-2</v>
      </c>
      <c r="AP319" s="207">
        <f t="shared" si="646"/>
        <v>3.1282503164982815E-2</v>
      </c>
      <c r="AQ319" s="132">
        <f t="shared" si="630"/>
        <v>-0.22096666585600128</v>
      </c>
      <c r="AR319" s="133">
        <f t="shared" si="631"/>
        <v>-0.12053622863194559</v>
      </c>
      <c r="AS319" s="207">
        <f t="shared" si="632"/>
        <v>0.20681592552413733</v>
      </c>
      <c r="AT319" s="132">
        <f t="shared" si="723"/>
        <v>0.49557463600663282</v>
      </c>
      <c r="AU319" s="133">
        <f t="shared" si="721"/>
        <v>0.39622290528758425</v>
      </c>
      <c r="AV319" s="207">
        <f t="shared" si="722"/>
        <v>8.7568738468838808E-2</v>
      </c>
      <c r="AW319" s="217">
        <f t="shared" si="706"/>
        <v>-2.43349892806707E-2</v>
      </c>
      <c r="AX319" s="131">
        <f t="shared" si="707"/>
        <v>1.1622872868319924E-2</v>
      </c>
      <c r="AY319" s="130">
        <f t="shared" si="708"/>
        <v>6.7120767648463434E-2</v>
      </c>
      <c r="AZ319" s="132">
        <f t="shared" si="709"/>
        <v>0</v>
      </c>
      <c r="BA319" s="131">
        <f t="shared" si="710"/>
        <v>0.1928715186266908</v>
      </c>
      <c r="BB319" s="130">
        <f t="shared" si="711"/>
        <v>0.17060489336167212</v>
      </c>
      <c r="BC319" s="168">
        <f t="shared" si="725"/>
        <v>2.2109132414407495E-2</v>
      </c>
      <c r="BD319" s="131">
        <f t="shared" si="725"/>
        <v>-5.8934913081971817E-2</v>
      </c>
      <c r="BE319" s="130">
        <f>(AE319-AI319)/AI319</f>
        <v>3.8624359092953413E-2</v>
      </c>
    </row>
    <row r="320" spans="1:57" x14ac:dyDescent="0.35">
      <c r="A320" s="135"/>
      <c r="B320" s="135"/>
      <c r="C320" s="246"/>
      <c r="D320" s="58" t="s">
        <v>11</v>
      </c>
      <c r="E320" s="9">
        <v>4.8627900000000004</v>
      </c>
      <c r="F320" s="7">
        <v>5.6260120300000001</v>
      </c>
      <c r="G320" s="7">
        <v>5.00077836</v>
      </c>
      <c r="H320" s="12">
        <f t="shared" ref="H320:H326" si="726">G320/F320</f>
        <v>0.88886734214821794</v>
      </c>
      <c r="I320" s="9">
        <v>4.58</v>
      </c>
      <c r="J320" s="7">
        <v>5.1622772599999998</v>
      </c>
      <c r="K320" s="7">
        <v>4.7281304100000012</v>
      </c>
      <c r="L320" s="12">
        <f t="shared" ref="L320:L326" si="727">K320/J320</f>
        <v>0.91590012931618503</v>
      </c>
      <c r="M320" s="7">
        <v>4.1326700000000001</v>
      </c>
      <c r="N320" s="7">
        <v>4.6808699999999996</v>
      </c>
      <c r="O320" s="7">
        <v>4.1056905400000003</v>
      </c>
      <c r="P320" s="12">
        <f t="shared" ref="P320:P326" si="728">O320/N320</f>
        <v>0.87712124882767528</v>
      </c>
      <c r="Q320" s="9">
        <v>3.80661</v>
      </c>
      <c r="R320" s="7">
        <v>4.8795070399999991</v>
      </c>
      <c r="S320" s="7">
        <v>4.0920081800000006</v>
      </c>
      <c r="T320" s="12">
        <f t="shared" ref="T320:T326" si="729">S320/R320</f>
        <v>0.83861097985012878</v>
      </c>
      <c r="U320" s="9">
        <v>3.7968000000000002</v>
      </c>
      <c r="V320" s="7">
        <v>4.6261545499999999</v>
      </c>
      <c r="W320" s="7">
        <v>3.9804458499999993</v>
      </c>
      <c r="X320" s="12">
        <f t="shared" ref="X320:X326" si="730">W320/V320</f>
        <v>0.86042215126600108</v>
      </c>
      <c r="Y320" s="9">
        <v>6.5478699999999996</v>
      </c>
      <c r="Z320" s="7">
        <v>7.9656935299999976</v>
      </c>
      <c r="AA320" s="7">
        <v>7.4707030600000026</v>
      </c>
      <c r="AB320" s="12">
        <f t="shared" ref="AB320:AB326" si="731">AA320/Z320</f>
        <v>0.93785971452004946</v>
      </c>
      <c r="AC320" s="9">
        <v>6.5478699999999996</v>
      </c>
      <c r="AD320" s="7">
        <v>7.1089000000000002</v>
      </c>
      <c r="AE320" s="7">
        <v>7.0223497700000026</v>
      </c>
      <c r="AF320" s="12">
        <f t="shared" ref="AF320:AF326" si="732">AE320/AD320</f>
        <v>0.98782508826963422</v>
      </c>
      <c r="AG320" s="9">
        <v>6.5584199999999999</v>
      </c>
      <c r="AH320" s="7">
        <v>6.7792584199999997</v>
      </c>
      <c r="AI320" s="7">
        <v>6.6749636799999994</v>
      </c>
      <c r="AJ320" s="15">
        <f t="shared" ref="AJ320:AJ326" si="733">AI320/AH320</f>
        <v>0.98461561227813466</v>
      </c>
      <c r="AK320" s="92">
        <f t="shared" si="641"/>
        <v>6.1744541484716225E-2</v>
      </c>
      <c r="AL320" s="87">
        <f t="shared" si="642"/>
        <v>8.9831434199254989E-2</v>
      </c>
      <c r="AM320" s="102">
        <f t="shared" si="643"/>
        <v>5.766506554543166E-2</v>
      </c>
      <c r="AN320" s="92">
        <f t="shared" si="644"/>
        <v>0.10824237115472564</v>
      </c>
      <c r="AO320" s="87">
        <f t="shared" si="645"/>
        <v>0.10284568039702024</v>
      </c>
      <c r="AP320" s="102">
        <f t="shared" si="646"/>
        <v>0.15160418544355289</v>
      </c>
      <c r="AQ320" s="92">
        <f t="shared" ref="AQ320:AV320" si="734">(N320-R320)/R320</f>
        <v>-4.0708423693553993E-2</v>
      </c>
      <c r="AR320" s="87">
        <f t="shared" si="734"/>
        <v>3.3436785554030297E-3</v>
      </c>
      <c r="AS320" s="102">
        <f t="shared" si="734"/>
        <v>4.5921493878399749E-2</v>
      </c>
      <c r="AT320" s="92">
        <f t="shared" si="734"/>
        <v>2.5837547408343537E-3</v>
      </c>
      <c r="AU320" s="87">
        <f t="shared" si="734"/>
        <v>5.4765245575290881E-2</v>
      </c>
      <c r="AV320" s="102">
        <f t="shared" si="734"/>
        <v>2.8027596456311869E-2</v>
      </c>
      <c r="AW320" s="124">
        <f>(U320-Y320)/Y320</f>
        <v>-0.42014731508108738</v>
      </c>
      <c r="AX320" s="15">
        <f t="shared" si="707"/>
        <v>-0.41924020393488559</v>
      </c>
      <c r="AY320" s="12">
        <f t="shared" si="708"/>
        <v>-0.46719260315507738</v>
      </c>
      <c r="AZ320" s="92">
        <f t="shared" si="709"/>
        <v>0</v>
      </c>
      <c r="BA320" s="15">
        <f t="shared" si="710"/>
        <v>0.12052406560789958</v>
      </c>
      <c r="BB320" s="12">
        <f t="shared" si="711"/>
        <v>6.3846618964409671E-2</v>
      </c>
      <c r="BC320" s="14">
        <f t="shared" si="725"/>
        <v>-1.6086191491243747E-3</v>
      </c>
      <c r="BD320" s="15">
        <f t="shared" si="725"/>
        <v>4.8625020552026776E-2</v>
      </c>
      <c r="BE320" s="12">
        <f>(AE320-AI320)/AI320</f>
        <v>5.20431431021664E-2</v>
      </c>
    </row>
    <row r="321" spans="1:57" x14ac:dyDescent="0.35">
      <c r="A321" s="135"/>
      <c r="B321" s="135"/>
      <c r="C321" s="246"/>
      <c r="D321" s="58" t="s">
        <v>12</v>
      </c>
      <c r="E321" s="9">
        <v>2.90178</v>
      </c>
      <c r="F321" s="7">
        <v>3.36347928</v>
      </c>
      <c r="G321" s="7">
        <v>2.2923903499999998</v>
      </c>
      <c r="H321" s="12">
        <f t="shared" si="726"/>
        <v>0.68155328431218987</v>
      </c>
      <c r="I321" s="9">
        <v>2.9831500000000002</v>
      </c>
      <c r="J321" s="7">
        <v>3.2628178299999999</v>
      </c>
      <c r="K321" s="7">
        <v>2.15728652</v>
      </c>
      <c r="L321" s="12">
        <f t="shared" si="727"/>
        <v>0.6611728366091465</v>
      </c>
      <c r="M321" s="7">
        <v>2.6402999999999999</v>
      </c>
      <c r="N321" s="7">
        <v>4.27786694</v>
      </c>
      <c r="O321" s="7">
        <v>2.93749386</v>
      </c>
      <c r="P321" s="12">
        <f t="shared" si="728"/>
        <v>0.68667256396712517</v>
      </c>
      <c r="Q321" s="9">
        <v>2.5049399999999999</v>
      </c>
      <c r="R321" s="7">
        <v>3.525943610000001</v>
      </c>
      <c r="S321" s="7">
        <v>2.4601303300000006</v>
      </c>
      <c r="T321" s="12">
        <f t="shared" si="729"/>
        <v>0.69772253958423347</v>
      </c>
      <c r="U321" s="9">
        <v>2.2409400000000002</v>
      </c>
      <c r="V321" s="7">
        <v>3.0053242299999998</v>
      </c>
      <c r="W321" s="7">
        <v>1.9632850899999996</v>
      </c>
      <c r="X321" s="12">
        <f t="shared" si="730"/>
        <v>0.65326897856874488</v>
      </c>
      <c r="Y321" s="9">
        <v>2.62283</v>
      </c>
      <c r="Z321" s="7">
        <v>3.4146561999999996</v>
      </c>
      <c r="AA321" s="7">
        <v>2.4219482599999997</v>
      </c>
      <c r="AB321" s="12">
        <f t="shared" si="731"/>
        <v>0.70928026663416366</v>
      </c>
      <c r="AC321" s="9">
        <v>2.62283</v>
      </c>
      <c r="AD321" s="7">
        <v>2.5400127299999999</v>
      </c>
      <c r="AE321" s="7">
        <v>1.9604169599999992</v>
      </c>
      <c r="AF321" s="12">
        <f t="shared" si="732"/>
        <v>0.77181383260232683</v>
      </c>
      <c r="AG321" s="9">
        <v>2.4594</v>
      </c>
      <c r="AH321" s="7">
        <v>2.3407737400000004</v>
      </c>
      <c r="AI321" s="7">
        <v>1.7356503000000003</v>
      </c>
      <c r="AJ321" s="15">
        <f t="shared" si="733"/>
        <v>0.74148571916224593</v>
      </c>
      <c r="AK321" s="92">
        <f t="shared" si="641"/>
        <v>-2.7276536546938693E-2</v>
      </c>
      <c r="AL321" s="87">
        <f t="shared" si="642"/>
        <v>3.08510788050953E-2</v>
      </c>
      <c r="AM321" s="102">
        <f t="shared" si="643"/>
        <v>6.2626743711354488E-2</v>
      </c>
      <c r="AN321" s="92">
        <f t="shared" si="644"/>
        <v>0.12985266825739511</v>
      </c>
      <c r="AO321" s="87">
        <f t="shared" si="645"/>
        <v>-0.23727926189307796</v>
      </c>
      <c r="AP321" s="102">
        <f t="shared" si="646"/>
        <v>-0.2656030538902982</v>
      </c>
      <c r="AQ321" s="92">
        <f t="shared" si="630"/>
        <v>5.4037222448441849E-2</v>
      </c>
      <c r="AR321" s="87">
        <f t="shared" si="631"/>
        <v>0.21325449671612837</v>
      </c>
      <c r="AS321" s="102">
        <f t="shared" si="632"/>
        <v>0.19403993527448576</v>
      </c>
      <c r="AT321" s="92">
        <f t="shared" si="723"/>
        <v>0.11780770569493149</v>
      </c>
      <c r="AU321" s="87">
        <f t="shared" si="721"/>
        <v>0.17323235037438914</v>
      </c>
      <c r="AV321" s="102">
        <f t="shared" si="722"/>
        <v>0.25306831011486014</v>
      </c>
      <c r="AW321" s="124">
        <f t="shared" si="706"/>
        <v>-0.14560226930452977</v>
      </c>
      <c r="AX321" s="15">
        <f t="shared" si="707"/>
        <v>-0.11987501699292591</v>
      </c>
      <c r="AY321" s="12">
        <f t="shared" si="708"/>
        <v>-0.18937777390834937</v>
      </c>
      <c r="AZ321" s="92">
        <f t="shared" si="709"/>
        <v>0</v>
      </c>
      <c r="BA321" s="15">
        <f t="shared" si="710"/>
        <v>0.34434609703708047</v>
      </c>
      <c r="BB321" s="12">
        <f t="shared" si="711"/>
        <v>0.23542506998103135</v>
      </c>
      <c r="BC321" s="14">
        <f t="shared" si="725"/>
        <v>6.6451166951288915E-2</v>
      </c>
      <c r="BD321" s="15">
        <f t="shared" si="725"/>
        <v>8.5116722985793369E-2</v>
      </c>
      <c r="BE321" s="12">
        <f>(AE321-AI321)/AI321</f>
        <v>0.12949996897416424</v>
      </c>
    </row>
    <row r="322" spans="1:57" x14ac:dyDescent="0.35">
      <c r="A322" s="135"/>
      <c r="B322" s="135"/>
      <c r="C322" s="246"/>
      <c r="D322" s="58" t="s">
        <v>13</v>
      </c>
      <c r="E322" s="9">
        <v>0</v>
      </c>
      <c r="F322" s="7">
        <v>4.9637300000000004E-3</v>
      </c>
      <c r="G322" s="7">
        <v>4.9637300000000004E-3</v>
      </c>
      <c r="H322" s="12">
        <f t="shared" si="726"/>
        <v>1</v>
      </c>
      <c r="I322" s="9">
        <v>0.16977999999999999</v>
      </c>
      <c r="J322" s="7">
        <v>2.26537525</v>
      </c>
      <c r="K322" s="7">
        <v>2.1944974799999999</v>
      </c>
      <c r="L322" s="12">
        <f t="shared" si="727"/>
        <v>0.96871256980493625</v>
      </c>
      <c r="M322" s="7">
        <v>0.19814999999999999</v>
      </c>
      <c r="N322" s="7">
        <v>1.0256694099999999</v>
      </c>
      <c r="O322" s="7">
        <v>1.0256603399999999</v>
      </c>
      <c r="P322" s="12">
        <f t="shared" si="728"/>
        <v>0.99999115699472807</v>
      </c>
      <c r="Q322" s="9">
        <v>0.35709000000000002</v>
      </c>
      <c r="R322" s="7">
        <v>0.35708708</v>
      </c>
      <c r="S322" s="7">
        <v>0.35708708</v>
      </c>
      <c r="T322" s="12">
        <f t="shared" si="729"/>
        <v>1</v>
      </c>
      <c r="U322" s="9">
        <v>0</v>
      </c>
      <c r="V322" s="7">
        <v>0.83065</v>
      </c>
      <c r="W322" s="7">
        <v>0.83064268000000008</v>
      </c>
      <c r="X322" s="12">
        <f t="shared" si="730"/>
        <v>0.99999118762414985</v>
      </c>
      <c r="Y322" s="9">
        <v>6.7030000000000006E-2</v>
      </c>
      <c r="Z322" s="7">
        <v>0.36403000000000002</v>
      </c>
      <c r="AA322" s="7">
        <v>0.36393809999999999</v>
      </c>
      <c r="AB322" s="12">
        <f t="shared" si="731"/>
        <v>0.99974754827898793</v>
      </c>
      <c r="AC322" s="9">
        <v>6.7030000000000006E-2</v>
      </c>
      <c r="AD322" s="7">
        <v>6.7030000000000006E-2</v>
      </c>
      <c r="AE322" s="7">
        <v>6.7023490000000005E-2</v>
      </c>
      <c r="AF322" s="12">
        <f t="shared" si="732"/>
        <v>0.99990287930777266</v>
      </c>
      <c r="AG322" s="9">
        <v>0</v>
      </c>
      <c r="AH322" s="7">
        <v>0</v>
      </c>
      <c r="AI322" s="7">
        <v>0</v>
      </c>
      <c r="AJ322" s="18">
        <v>0</v>
      </c>
      <c r="AK322" s="92">
        <f t="shared" si="641"/>
        <v>-1</v>
      </c>
      <c r="AL322" s="87">
        <f t="shared" si="642"/>
        <v>-0.99780887073786118</v>
      </c>
      <c r="AM322" s="102">
        <f t="shared" si="643"/>
        <v>-0.99773810175439337</v>
      </c>
      <c r="AN322" s="92">
        <f t="shared" si="644"/>
        <v>-0.14317436285642193</v>
      </c>
      <c r="AO322" s="87">
        <f t="shared" si="645"/>
        <v>1.2086797440902524</v>
      </c>
      <c r="AP322" s="102">
        <f t="shared" si="646"/>
        <v>1.1395947512214424</v>
      </c>
      <c r="AQ322" s="92">
        <f t="shared" si="630"/>
        <v>-0.44509787448542387</v>
      </c>
      <c r="AR322" s="87">
        <f t="shared" si="631"/>
        <v>1.8723229359068378</v>
      </c>
      <c r="AS322" s="102">
        <f t="shared" si="632"/>
        <v>1.8722975359399727</v>
      </c>
      <c r="AT322" s="9">
        <v>0</v>
      </c>
      <c r="AU322" s="87">
        <f t="shared" si="721"/>
        <v>-0.57011126226449171</v>
      </c>
      <c r="AV322" s="102">
        <f t="shared" si="722"/>
        <v>-0.5701074738899764</v>
      </c>
      <c r="AW322" s="124">
        <f t="shared" si="706"/>
        <v>-1</v>
      </c>
      <c r="AX322" s="15">
        <f t="shared" si="707"/>
        <v>1.2818174326291787</v>
      </c>
      <c r="AY322" s="12">
        <f t="shared" si="708"/>
        <v>1.2823735135178211</v>
      </c>
      <c r="AZ322" s="92">
        <f t="shared" si="709"/>
        <v>0</v>
      </c>
      <c r="BA322" s="15">
        <f t="shared" si="710"/>
        <v>4.4308518573772941</v>
      </c>
      <c r="BB322" s="12">
        <f t="shared" si="711"/>
        <v>4.4300081956340973</v>
      </c>
      <c r="BC322" s="7">
        <v>0</v>
      </c>
      <c r="BD322" s="16">
        <v>0</v>
      </c>
      <c r="BE322" s="17">
        <v>0</v>
      </c>
    </row>
    <row r="323" spans="1:57" x14ac:dyDescent="0.35">
      <c r="A323" s="135"/>
      <c r="B323" s="135"/>
      <c r="C323" s="246"/>
      <c r="D323" s="58" t="s">
        <v>14</v>
      </c>
      <c r="E323" s="9">
        <v>4.2532100000000002</v>
      </c>
      <c r="F323" s="7">
        <v>4.1690262300000001</v>
      </c>
      <c r="G323" s="7">
        <v>4.0586582499999997</v>
      </c>
      <c r="H323" s="12">
        <f t="shared" si="726"/>
        <v>0.97352667651601699</v>
      </c>
      <c r="I323" s="9">
        <v>4.7903099999999998</v>
      </c>
      <c r="J323" s="7">
        <v>5.0522088300000014</v>
      </c>
      <c r="K323" s="7">
        <v>4.0027540799999999</v>
      </c>
      <c r="L323" s="12">
        <f t="shared" si="727"/>
        <v>0.79227803416035725</v>
      </c>
      <c r="M323" s="7">
        <v>4.2643300000000002</v>
      </c>
      <c r="N323" s="7">
        <v>5.1009453999999996</v>
      </c>
      <c r="O323" s="7">
        <v>4.3347706300000004</v>
      </c>
      <c r="P323" s="12">
        <f t="shared" si="728"/>
        <v>0.84979749636214508</v>
      </c>
      <c r="Q323" s="9">
        <v>3.99654</v>
      </c>
      <c r="R323" s="7">
        <v>4.1306806500000004</v>
      </c>
      <c r="S323" s="7">
        <v>4.01176244</v>
      </c>
      <c r="T323" s="12">
        <f t="shared" si="729"/>
        <v>0.97121098916228243</v>
      </c>
      <c r="U323" s="9">
        <v>3.4590399999999999</v>
      </c>
      <c r="V323" s="7">
        <v>3.5370089600000001</v>
      </c>
      <c r="W323" s="7">
        <v>3.4727777199999998</v>
      </c>
      <c r="X323" s="12">
        <f t="shared" si="730"/>
        <v>0.98184023825599798</v>
      </c>
      <c r="Y323" s="9">
        <v>5.3972499999999997</v>
      </c>
      <c r="Z323" s="7">
        <v>5.0388904200000004</v>
      </c>
      <c r="AA323" s="7">
        <v>4.5653941700000003</v>
      </c>
      <c r="AB323" s="12">
        <f t="shared" si="731"/>
        <v>0.90603164376811351</v>
      </c>
      <c r="AC323" s="9">
        <v>5.3972499999999997</v>
      </c>
      <c r="AD323" s="7">
        <v>4.5309273399999999</v>
      </c>
      <c r="AE323" s="7">
        <v>3.5064684599999998</v>
      </c>
      <c r="AF323" s="12">
        <f t="shared" si="732"/>
        <v>0.77389642271332471</v>
      </c>
      <c r="AG323" s="9">
        <v>5.4503899999999996</v>
      </c>
      <c r="AH323" s="7">
        <v>5.2906063799999998</v>
      </c>
      <c r="AI323" s="7">
        <v>2.9401123600000001</v>
      </c>
      <c r="AJ323" s="15">
        <f t="shared" si="733"/>
        <v>0.55572313433001985</v>
      </c>
      <c r="AK323" s="92">
        <f t="shared" si="641"/>
        <v>-0.11212217998417633</v>
      </c>
      <c r="AL323" s="87">
        <f t="shared" si="642"/>
        <v>-0.17481118253775768</v>
      </c>
      <c r="AM323" s="102">
        <f t="shared" si="643"/>
        <v>1.3966426336138994E-2</v>
      </c>
      <c r="AN323" s="92">
        <f t="shared" si="644"/>
        <v>0.12334411267420665</v>
      </c>
      <c r="AO323" s="87">
        <f t="shared" si="645"/>
        <v>-9.5544190690608471E-3</v>
      </c>
      <c r="AP323" s="102">
        <f t="shared" si="646"/>
        <v>-7.6593798920336534E-2</v>
      </c>
      <c r="AQ323" s="92">
        <f>(N323-R323)/R323</f>
        <v>0.23489222048671304</v>
      </c>
      <c r="AR323" s="87">
        <f t="shared" si="631"/>
        <v>0.23489222048671304</v>
      </c>
      <c r="AS323" s="102">
        <f t="shared" si="632"/>
        <v>8.0515283452327335E-2</v>
      </c>
      <c r="AT323" s="92">
        <f t="shared" ref="AT323:AT332" si="735">(Q323-U323)/U323</f>
        <v>0.15538993477959206</v>
      </c>
      <c r="AU323" s="87">
        <f t="shared" si="721"/>
        <v>0.16784568450739812</v>
      </c>
      <c r="AV323" s="102">
        <f t="shared" si="722"/>
        <v>0.15520276949945425</v>
      </c>
      <c r="AW323" s="124">
        <f t="shared" si="706"/>
        <v>-0.35911065820556765</v>
      </c>
      <c r="AX323" s="15">
        <f t="shared" si="707"/>
        <v>-0.29805797205647511</v>
      </c>
      <c r="AY323" s="12">
        <f t="shared" si="708"/>
        <v>-0.23932576450457954</v>
      </c>
      <c r="AZ323" s="92">
        <f t="shared" si="709"/>
        <v>0</v>
      </c>
      <c r="BA323" s="15">
        <f t="shared" si="710"/>
        <v>0.11211018007629329</v>
      </c>
      <c r="BB323" s="12">
        <f t="shared" si="711"/>
        <v>0.30199208179958947</v>
      </c>
      <c r="BC323" s="14">
        <f t="shared" ref="BC323:BE326" si="736">(AC323-AG323)/AG323</f>
        <v>-9.7497610262751791E-3</v>
      </c>
      <c r="BD323" s="15">
        <f t="shared" si="736"/>
        <v>-0.14359016442270273</v>
      </c>
      <c r="BE323" s="12">
        <f t="shared" si="736"/>
        <v>0.19263076734931303</v>
      </c>
    </row>
    <row r="324" spans="1:57" x14ac:dyDescent="0.35">
      <c r="A324" s="135"/>
      <c r="B324" s="135"/>
      <c r="C324" s="246"/>
      <c r="D324" s="58" t="s">
        <v>15</v>
      </c>
      <c r="E324" s="9">
        <v>1.2453099999999999</v>
      </c>
      <c r="F324" s="7">
        <v>2.17682603</v>
      </c>
      <c r="G324" s="7">
        <v>1.2907111499999999</v>
      </c>
      <c r="H324" s="12">
        <f t="shared" si="726"/>
        <v>0.59293261483096105</v>
      </c>
      <c r="I324" s="9">
        <v>1.3274999999999999</v>
      </c>
      <c r="J324" s="7">
        <v>2.0783049299999998</v>
      </c>
      <c r="K324" s="7">
        <v>1.0024401599999999</v>
      </c>
      <c r="L324" s="12">
        <f t="shared" si="727"/>
        <v>0.48233545786758059</v>
      </c>
      <c r="M324" s="7">
        <v>2.3406199999999999</v>
      </c>
      <c r="N324" s="7">
        <v>3.0169011700000001</v>
      </c>
      <c r="O324" s="7">
        <v>2.36808328</v>
      </c>
      <c r="P324" s="12">
        <f t="shared" si="728"/>
        <v>0.78493896437449417</v>
      </c>
      <c r="Q324" s="9">
        <v>3.6116100000000002</v>
      </c>
      <c r="R324" s="7">
        <v>3.6936639900000001</v>
      </c>
      <c r="S324" s="7">
        <v>0.85962901000000014</v>
      </c>
      <c r="T324" s="12">
        <f t="shared" si="729"/>
        <v>0.23273070109444366</v>
      </c>
      <c r="U324" s="9">
        <v>3.9116499999999998</v>
      </c>
      <c r="V324" s="7">
        <v>6.6525054500000005</v>
      </c>
      <c r="W324" s="7">
        <v>3.5328860100000004</v>
      </c>
      <c r="X324" s="12">
        <f t="shared" si="730"/>
        <v>0.53106097192299184</v>
      </c>
      <c r="Y324" s="9">
        <v>2.8092800000000002</v>
      </c>
      <c r="Z324" s="7">
        <v>5.5251479100000012</v>
      </c>
      <c r="AA324" s="7">
        <v>0.92033050999999999</v>
      </c>
      <c r="AB324" s="12">
        <f t="shared" si="731"/>
        <v>0.16657119863420991</v>
      </c>
      <c r="AC324" s="9">
        <v>2.8092800000000002</v>
      </c>
      <c r="AD324" s="7">
        <v>5.4728262999999995</v>
      </c>
      <c r="AE324" s="7">
        <v>1.67604503</v>
      </c>
      <c r="AF324" s="12">
        <f t="shared" si="732"/>
        <v>0.30624853377860728</v>
      </c>
      <c r="AG324" s="9">
        <v>2.4595600000000002</v>
      </c>
      <c r="AH324" s="7">
        <v>4.4948948499999997</v>
      </c>
      <c r="AI324" s="7">
        <v>1.25018564</v>
      </c>
      <c r="AJ324" s="15">
        <f t="shared" si="733"/>
        <v>0.27813456859841784</v>
      </c>
      <c r="AK324" s="92">
        <f t="shared" si="641"/>
        <v>-6.1913370998116751E-2</v>
      </c>
      <c r="AL324" s="87">
        <f t="shared" si="642"/>
        <v>4.7404545203094978E-2</v>
      </c>
      <c r="AM324" s="102">
        <f t="shared" si="643"/>
        <v>0.28756927495801848</v>
      </c>
      <c r="AN324" s="92">
        <f t="shared" si="644"/>
        <v>-0.4328425801710658</v>
      </c>
      <c r="AO324" s="87">
        <f t="shared" si="645"/>
        <v>-0.31111269050951385</v>
      </c>
      <c r="AP324" s="102">
        <f t="shared" si="646"/>
        <v>-0.57668711718618282</v>
      </c>
      <c r="AQ324" s="92">
        <f>(N324-R324)/R324</f>
        <v>-0.18322262713452719</v>
      </c>
      <c r="AR324" s="87">
        <f t="shared" si="631"/>
        <v>-0.18322262713452719</v>
      </c>
      <c r="AS324" s="102">
        <f t="shared" si="632"/>
        <v>1.7547735737769012</v>
      </c>
      <c r="AT324" s="92">
        <f t="shared" si="735"/>
        <v>-7.6704204108240678E-2</v>
      </c>
      <c r="AU324" s="87">
        <f t="shared" si="721"/>
        <v>-0.44477099376145574</v>
      </c>
      <c r="AV324" s="102">
        <f t="shared" si="722"/>
        <v>-0.75667796595565795</v>
      </c>
      <c r="AW324" s="124">
        <f t="shared" si="706"/>
        <v>0.39240303565326329</v>
      </c>
      <c r="AX324" s="15">
        <f t="shared" si="707"/>
        <v>0.20404115118069285</v>
      </c>
      <c r="AY324" s="12">
        <f t="shared" si="708"/>
        <v>2.838714430971109</v>
      </c>
      <c r="AZ324" s="92">
        <f t="shared" si="709"/>
        <v>0</v>
      </c>
      <c r="BA324" s="15">
        <f t="shared" si="710"/>
        <v>9.5602540866319263E-3</v>
      </c>
      <c r="BB324" s="12">
        <f t="shared" si="711"/>
        <v>-0.45089153720410485</v>
      </c>
      <c r="BC324" s="14">
        <f t="shared" si="736"/>
        <v>0.14218803363203175</v>
      </c>
      <c r="BD324" s="15">
        <f t="shared" si="736"/>
        <v>0.21756492256987944</v>
      </c>
      <c r="BE324" s="12">
        <f t="shared" si="736"/>
        <v>0.34063692332924256</v>
      </c>
    </row>
    <row r="325" spans="1:57" x14ac:dyDescent="0.35">
      <c r="A325" s="135"/>
      <c r="B325" s="135"/>
      <c r="C325" s="246"/>
      <c r="D325" s="58" t="s">
        <v>16</v>
      </c>
      <c r="E325" s="9">
        <v>13.591089999999999</v>
      </c>
      <c r="F325" s="7">
        <v>13.591089999999999</v>
      </c>
      <c r="G325" s="7">
        <v>8.8364526300000001</v>
      </c>
      <c r="H325" s="12">
        <f t="shared" si="726"/>
        <v>0.65016511773522212</v>
      </c>
      <c r="I325" s="9">
        <v>16.758890000000001</v>
      </c>
      <c r="J325" s="7">
        <v>14.29069</v>
      </c>
      <c r="K325" s="7">
        <v>12.0072422</v>
      </c>
      <c r="L325" s="12">
        <f t="shared" si="727"/>
        <v>0.84021430735674774</v>
      </c>
      <c r="M325" s="7">
        <v>14.36937</v>
      </c>
      <c r="N325" s="7">
        <v>14.732663730000001</v>
      </c>
      <c r="O325" s="7">
        <v>11.89296227</v>
      </c>
      <c r="P325" s="12">
        <f t="shared" si="728"/>
        <v>0.80725132182189563</v>
      </c>
      <c r="Q325" s="9">
        <v>22.638639999999999</v>
      </c>
      <c r="R325" s="7">
        <v>25.735453969999998</v>
      </c>
      <c r="S325" s="7">
        <v>13.193179089999999</v>
      </c>
      <c r="T325" s="12">
        <f t="shared" si="729"/>
        <v>0.51264606038733107</v>
      </c>
      <c r="U325" s="9">
        <v>11.81203</v>
      </c>
      <c r="V325" s="7">
        <v>12.203473519999999</v>
      </c>
      <c r="W325" s="7">
        <v>10.301425029999999</v>
      </c>
      <c r="X325" s="12">
        <f t="shared" si="730"/>
        <v>0.84413876205960736</v>
      </c>
      <c r="Y325" s="9">
        <v>8.6012400000000007</v>
      </c>
      <c r="Z325" s="7">
        <v>8.3066430600000007</v>
      </c>
      <c r="AA325" s="7">
        <v>7.3233260099999997</v>
      </c>
      <c r="AB325" s="12">
        <f t="shared" si="731"/>
        <v>0.88162281165840761</v>
      </c>
      <c r="AC325" s="9">
        <v>8.6012400000000007</v>
      </c>
      <c r="AD325" s="7">
        <v>5.7611444899999995</v>
      </c>
      <c r="AE325" s="7">
        <v>4.9076062999999994</v>
      </c>
      <c r="AF325" s="12">
        <f t="shared" si="732"/>
        <v>0.85184572414707826</v>
      </c>
      <c r="AG325" s="9">
        <v>8.4594609999999992</v>
      </c>
      <c r="AH325" s="7">
        <v>8.1847306500000006</v>
      </c>
      <c r="AI325" s="7">
        <v>5.7264906699999996</v>
      </c>
      <c r="AJ325" s="15">
        <f t="shared" si="733"/>
        <v>0.69965536006979034</v>
      </c>
      <c r="AK325" s="92">
        <f t="shared" si="641"/>
        <v>-0.18902206530384777</v>
      </c>
      <c r="AL325" s="87">
        <f t="shared" si="642"/>
        <v>-4.8954948991266359E-2</v>
      </c>
      <c r="AM325" s="102">
        <f t="shared" si="643"/>
        <v>-0.26407309165463488</v>
      </c>
      <c r="AN325" s="92">
        <f t="shared" si="644"/>
        <v>0.16629260712195462</v>
      </c>
      <c r="AO325" s="87">
        <f t="shared" si="645"/>
        <v>-2.9999580394956916E-2</v>
      </c>
      <c r="AP325" s="102">
        <f t="shared" si="646"/>
        <v>9.6090383039616218E-3</v>
      </c>
      <c r="AQ325" s="92">
        <f>(N325-R325)/R325</f>
        <v>-0.42753433659363571</v>
      </c>
      <c r="AR325" s="87">
        <f t="shared" si="631"/>
        <v>-0.42753433659363571</v>
      </c>
      <c r="AS325" s="102">
        <f t="shared" si="632"/>
        <v>-9.8552199673050858E-2</v>
      </c>
      <c r="AT325" s="92">
        <f t="shared" si="735"/>
        <v>0.91657488170957901</v>
      </c>
      <c r="AU325" s="87">
        <f t="shared" si="721"/>
        <v>1.1088630157489783</v>
      </c>
      <c r="AV325" s="102">
        <f t="shared" si="722"/>
        <v>0.2807139838982064</v>
      </c>
      <c r="AW325" s="124">
        <f t="shared" si="706"/>
        <v>0.37329385065409165</v>
      </c>
      <c r="AX325" s="15">
        <f t="shared" si="707"/>
        <v>0.46912217508958404</v>
      </c>
      <c r="AY325" s="12">
        <f t="shared" si="708"/>
        <v>0.40665935340491544</v>
      </c>
      <c r="AZ325" s="92">
        <f t="shared" si="709"/>
        <v>0</v>
      </c>
      <c r="BA325" s="15">
        <f t="shared" si="710"/>
        <v>0.44183904333911289</v>
      </c>
      <c r="BB325" s="12">
        <f t="shared" si="711"/>
        <v>0.49223991541456791</v>
      </c>
      <c r="BC325" s="14">
        <f t="shared" si="736"/>
        <v>1.6759814839267115E-2</v>
      </c>
      <c r="BD325" s="15">
        <f t="shared" si="736"/>
        <v>-0.29611068019691045</v>
      </c>
      <c r="BE325" s="12">
        <f t="shared" si="736"/>
        <v>-0.14299933714901175</v>
      </c>
    </row>
    <row r="326" spans="1:57" x14ac:dyDescent="0.35">
      <c r="A326" s="135"/>
      <c r="B326" s="135"/>
      <c r="C326" s="246"/>
      <c r="D326" s="59" t="s">
        <v>17</v>
      </c>
      <c r="E326" s="46">
        <f>SUM(E320:E325)</f>
        <v>26.854179999999999</v>
      </c>
      <c r="F326" s="44">
        <f>SUM(F320:F325)</f>
        <v>28.9313973</v>
      </c>
      <c r="G326" s="44">
        <f>SUM(G320:G325)</f>
        <v>21.48395447</v>
      </c>
      <c r="H326" s="45">
        <f t="shared" si="726"/>
        <v>0.7425826774706108</v>
      </c>
      <c r="I326" s="46">
        <f>SUM(I320:I325)</f>
        <v>30.609630000000003</v>
      </c>
      <c r="J326" s="44">
        <f>SUM(J320:J325)</f>
        <v>32.111674100000002</v>
      </c>
      <c r="K326" s="44">
        <f>SUM(K320:K325)</f>
        <v>26.092350849999999</v>
      </c>
      <c r="L326" s="45">
        <f t="shared" si="727"/>
        <v>0.8125503132831059</v>
      </c>
      <c r="M326" s="44">
        <f>SUM(M320:M325)</f>
        <v>27.945439999999998</v>
      </c>
      <c r="N326" s="44">
        <f>SUM(N320:N325)</f>
        <v>32.834916650000004</v>
      </c>
      <c r="O326" s="44">
        <f>SUM(O320:O325)</f>
        <v>26.664660920000003</v>
      </c>
      <c r="P326" s="45">
        <f t="shared" si="728"/>
        <v>0.81208249145959077</v>
      </c>
      <c r="Q326" s="46">
        <f>SUM(Q320:Q325)</f>
        <v>36.915430000000001</v>
      </c>
      <c r="R326" s="44">
        <f>SUM(R320:R325)</f>
        <v>42.32233634</v>
      </c>
      <c r="S326" s="44">
        <f>SUM(S320:S325)</f>
        <v>24.97379613</v>
      </c>
      <c r="T326" s="45">
        <f t="shared" si="729"/>
        <v>0.59008547943504197</v>
      </c>
      <c r="U326" s="46">
        <f>SUM(U320:U325)</f>
        <v>25.220460000000003</v>
      </c>
      <c r="V326" s="44">
        <f>SUM(V320:V325)</f>
        <v>30.855116710000001</v>
      </c>
      <c r="W326" s="44">
        <f>SUM(W320:W325)</f>
        <v>24.081462379999998</v>
      </c>
      <c r="X326" s="45">
        <f t="shared" si="730"/>
        <v>0.7804690096082284</v>
      </c>
      <c r="Y326" s="46">
        <f>SUM(Y320:Y325)</f>
        <v>26.045500000000001</v>
      </c>
      <c r="Z326" s="44">
        <f>SUM(Z320:Z325)</f>
        <v>30.61506112</v>
      </c>
      <c r="AA326" s="44">
        <f>SUM(AA320:AA325)</f>
        <v>23.06564011</v>
      </c>
      <c r="AB326" s="45">
        <f t="shared" si="731"/>
        <v>0.75340826593783394</v>
      </c>
      <c r="AC326" s="46">
        <f>SUM(AC320:AC325)</f>
        <v>26.045500000000001</v>
      </c>
      <c r="AD326" s="44">
        <f>SUM(AD320:AD325)</f>
        <v>25.480840860000001</v>
      </c>
      <c r="AE326" s="44">
        <f>SUM(AE320:AE325)</f>
        <v>19.139910010000001</v>
      </c>
      <c r="AF326" s="45">
        <f t="shared" si="732"/>
        <v>0.7511490737358657</v>
      </c>
      <c r="AG326" s="46">
        <f>SUM(AG320:AG325)</f>
        <v>25.387231</v>
      </c>
      <c r="AH326" s="44">
        <f>SUM(AH320:AH325)</f>
        <v>27.090264040000001</v>
      </c>
      <c r="AI326" s="44">
        <f>SUM(AI320:AI325)</f>
        <v>18.32740265</v>
      </c>
      <c r="AJ326" s="47">
        <f t="shared" si="733"/>
        <v>0.67653097153053809</v>
      </c>
      <c r="AK326" s="90">
        <f t="shared" si="641"/>
        <v>-0.12268851338614688</v>
      </c>
      <c r="AL326" s="98">
        <f t="shared" si="642"/>
        <v>-9.9038025550963138E-2</v>
      </c>
      <c r="AM326" s="82">
        <f t="shared" si="643"/>
        <v>-0.17661867290121919</v>
      </c>
      <c r="AN326" s="90">
        <f t="shared" si="644"/>
        <v>9.5335410714592617E-2</v>
      </c>
      <c r="AO326" s="98">
        <f t="shared" si="645"/>
        <v>-2.2026629691475154E-2</v>
      </c>
      <c r="AP326" s="82">
        <f t="shared" si="646"/>
        <v>-2.1463241993478304E-2</v>
      </c>
      <c r="AQ326" s="90">
        <f t="shared" si="630"/>
        <v>-0.24298755290132074</v>
      </c>
      <c r="AR326" s="98">
        <f t="shared" si="631"/>
        <v>-0.22417050925029333</v>
      </c>
      <c r="AS326" s="82">
        <f t="shared" si="632"/>
        <v>6.7705557505085737E-2</v>
      </c>
      <c r="AT326" s="90">
        <f t="shared" si="735"/>
        <v>0.46370962306000751</v>
      </c>
      <c r="AU326" s="98">
        <f t="shared" si="721"/>
        <v>0.37164726154749972</v>
      </c>
      <c r="AV326" s="82">
        <f t="shared" si="722"/>
        <v>3.7054799078194624E-2</v>
      </c>
      <c r="AW326" s="216">
        <f t="shared" si="706"/>
        <v>-3.1676873164270133E-2</v>
      </c>
      <c r="AX326" s="47">
        <f t="shared" si="707"/>
        <v>7.8410945860623773E-3</v>
      </c>
      <c r="AY326" s="45">
        <f t="shared" si="708"/>
        <v>4.4040497690744446E-2</v>
      </c>
      <c r="AZ326" s="90">
        <f t="shared" si="709"/>
        <v>0</v>
      </c>
      <c r="BA326" s="47">
        <f t="shared" si="710"/>
        <v>0.20149336076501831</v>
      </c>
      <c r="BB326" s="45">
        <f t="shared" si="711"/>
        <v>0.20510703017667944</v>
      </c>
      <c r="BC326" s="107">
        <f t="shared" si="736"/>
        <v>2.5929137368309315E-2</v>
      </c>
      <c r="BD326" s="47">
        <f t="shared" si="736"/>
        <v>-5.9409652767636892E-2</v>
      </c>
      <c r="BE326" s="45">
        <f t="shared" si="736"/>
        <v>4.433292461111512E-2</v>
      </c>
    </row>
    <row r="327" spans="1:57" x14ac:dyDescent="0.35">
      <c r="A327" s="135"/>
      <c r="B327" s="135"/>
      <c r="C327" s="246"/>
      <c r="D327" s="58" t="s">
        <v>18</v>
      </c>
      <c r="E327" s="9">
        <v>1.2E-2</v>
      </c>
      <c r="F327" s="7">
        <v>1.2E-2</v>
      </c>
      <c r="G327" s="7">
        <v>6.0000000000000001E-3</v>
      </c>
      <c r="H327" s="12">
        <f>G327/F327</f>
        <v>0.5</v>
      </c>
      <c r="I327" s="9">
        <v>1.2E-2</v>
      </c>
      <c r="J327" s="7">
        <v>1.2E-2</v>
      </c>
      <c r="K327" s="7">
        <v>6.0000000000000001E-3</v>
      </c>
      <c r="L327" s="12">
        <f>K327/J327</f>
        <v>0.5</v>
      </c>
      <c r="M327" s="7">
        <v>1.2E-2</v>
      </c>
      <c r="N327" s="7">
        <v>1.2E-2</v>
      </c>
      <c r="O327" s="7">
        <v>8.9999999999999993E-3</v>
      </c>
      <c r="P327" s="12">
        <f>O327/N327</f>
        <v>0.74999999999999989</v>
      </c>
      <c r="Q327" s="9">
        <v>1.4200000000000001E-2</v>
      </c>
      <c r="R327" s="7">
        <v>1.4200000000000001E-2</v>
      </c>
      <c r="S327" s="7">
        <v>1.32E-2</v>
      </c>
      <c r="T327" s="12">
        <f>S327/R327</f>
        <v>0.92957746478873238</v>
      </c>
      <c r="U327" s="9">
        <v>1.4200000000000001E-2</v>
      </c>
      <c r="V327" s="7">
        <v>1.4200000000000001E-2</v>
      </c>
      <c r="W327" s="7">
        <v>3.0000000000000001E-3</v>
      </c>
      <c r="X327" s="12">
        <f>W327/V327</f>
        <v>0.21126760563380281</v>
      </c>
      <c r="Y327" s="9">
        <v>1.4200000000000001E-2</v>
      </c>
      <c r="Z327" s="7">
        <v>1.4200000000000001E-2</v>
      </c>
      <c r="AA327" s="7">
        <v>0.01</v>
      </c>
      <c r="AB327" s="12">
        <f>AA327/Z327</f>
        <v>0.70422535211267601</v>
      </c>
      <c r="AC327" s="9">
        <v>1.4200000000000001E-2</v>
      </c>
      <c r="AD327" s="7">
        <v>1.4200000000000001E-2</v>
      </c>
      <c r="AE327" s="7">
        <v>1.4200000000000001E-2</v>
      </c>
      <c r="AF327" s="12">
        <f>AE327/AD327</f>
        <v>1</v>
      </c>
      <c r="AG327" s="9">
        <v>1.4200000000000001E-2</v>
      </c>
      <c r="AH327" s="7">
        <v>1.4200000000000001E-2</v>
      </c>
      <c r="AI327" s="7">
        <v>0</v>
      </c>
      <c r="AJ327" s="18">
        <v>0</v>
      </c>
      <c r="AK327" s="92">
        <f t="shared" si="641"/>
        <v>0</v>
      </c>
      <c r="AL327" s="87">
        <f t="shared" si="642"/>
        <v>0</v>
      </c>
      <c r="AM327" s="102">
        <f t="shared" si="643"/>
        <v>0</v>
      </c>
      <c r="AN327" s="92">
        <f t="shared" si="644"/>
        <v>0</v>
      </c>
      <c r="AO327" s="87">
        <f t="shared" si="645"/>
        <v>0</v>
      </c>
      <c r="AP327" s="102">
        <f t="shared" si="646"/>
        <v>-0.33333333333333326</v>
      </c>
      <c r="AQ327" s="92">
        <f t="shared" si="630"/>
        <v>-0.15492957746478878</v>
      </c>
      <c r="AR327" s="87">
        <f t="shared" si="631"/>
        <v>-0.15492957746478878</v>
      </c>
      <c r="AS327" s="102">
        <f t="shared" si="632"/>
        <v>-0.31818181818181823</v>
      </c>
      <c r="AT327" s="92">
        <f t="shared" si="735"/>
        <v>0</v>
      </c>
      <c r="AU327" s="87">
        <f t="shared" si="721"/>
        <v>0</v>
      </c>
      <c r="AV327" s="102">
        <f t="shared" si="722"/>
        <v>3.4000000000000004</v>
      </c>
      <c r="AW327" s="124">
        <f t="shared" si="706"/>
        <v>0</v>
      </c>
      <c r="AX327" s="15">
        <f t="shared" si="707"/>
        <v>0</v>
      </c>
      <c r="AY327" s="102">
        <f t="shared" si="708"/>
        <v>-0.7</v>
      </c>
      <c r="AZ327" s="92">
        <f t="shared" si="709"/>
        <v>0</v>
      </c>
      <c r="BA327" s="15">
        <f t="shared" si="710"/>
        <v>0</v>
      </c>
      <c r="BB327" s="102">
        <f t="shared" si="711"/>
        <v>-0.29577464788732399</v>
      </c>
      <c r="BC327" s="14">
        <f t="shared" ref="BC327:BD332" si="737">(AC327-AG327)/AG327</f>
        <v>0</v>
      </c>
      <c r="BD327" s="15">
        <f t="shared" si="737"/>
        <v>0</v>
      </c>
      <c r="BE327" s="17">
        <v>0</v>
      </c>
    </row>
    <row r="328" spans="1:57" x14ac:dyDescent="0.35">
      <c r="A328" s="135"/>
      <c r="B328" s="135"/>
      <c r="C328" s="246"/>
      <c r="D328" s="58" t="s">
        <v>19</v>
      </c>
      <c r="E328" s="9">
        <v>0.62285000000000001</v>
      </c>
      <c r="F328" s="7">
        <v>0.62285000000000001</v>
      </c>
      <c r="G328" s="7">
        <v>0.62284804999999999</v>
      </c>
      <c r="H328" s="12">
        <f>G328/F328</f>
        <v>0.99999686923015163</v>
      </c>
      <c r="I328" s="9">
        <v>8.8439800000000002</v>
      </c>
      <c r="J328" s="7">
        <v>9.8121434199999999</v>
      </c>
      <c r="K328" s="7">
        <v>8.4422134199999999</v>
      </c>
      <c r="L328" s="12">
        <f>K328/J328</f>
        <v>0.86038422581475071</v>
      </c>
      <c r="M328" s="7">
        <v>3.1142500000000002</v>
      </c>
      <c r="N328" s="7">
        <v>6.8191790000000001</v>
      </c>
      <c r="O328" s="7">
        <v>6.8191639500000001</v>
      </c>
      <c r="P328" s="12">
        <f>O328/N328</f>
        <v>0.99999779298944935</v>
      </c>
      <c r="Q328" s="9">
        <v>2.9552999999999998</v>
      </c>
      <c r="R328" s="7">
        <v>2.7660556500000002</v>
      </c>
      <c r="S328" s="7">
        <v>2.7660556500000002</v>
      </c>
      <c r="T328" s="12">
        <f>S328/R328</f>
        <v>1</v>
      </c>
      <c r="U328" s="9">
        <v>1.4339722699999999</v>
      </c>
      <c r="V328" s="7">
        <v>1.4339722699999999</v>
      </c>
      <c r="W328" s="7">
        <v>1.4339722699999999</v>
      </c>
      <c r="X328" s="12">
        <f>W328/V328</f>
        <v>1</v>
      </c>
      <c r="Y328" s="9">
        <v>1.2741</v>
      </c>
      <c r="Z328" s="7">
        <v>1.3028845900000001</v>
      </c>
      <c r="AA328" s="7">
        <v>0.83771198999999996</v>
      </c>
      <c r="AB328" s="12">
        <f>AA328/Z328</f>
        <v>0.64296714876334515</v>
      </c>
      <c r="AC328" s="9">
        <v>1.2741</v>
      </c>
      <c r="AD328" s="7">
        <v>1.2741</v>
      </c>
      <c r="AE328" s="7">
        <v>1.2740910300000001</v>
      </c>
      <c r="AF328" s="12">
        <f>AE328/AD328</f>
        <v>0.99999295973628455</v>
      </c>
      <c r="AG328" s="9">
        <v>1.3411145200000001</v>
      </c>
      <c r="AH328" s="7">
        <v>1.3411145200000001</v>
      </c>
      <c r="AI328" s="7">
        <v>1.3411145200000001</v>
      </c>
      <c r="AJ328" s="15">
        <f>AI328/AH328</f>
        <v>1</v>
      </c>
      <c r="AK328" s="92">
        <f t="shared" si="641"/>
        <v>-0.92957356303383776</v>
      </c>
      <c r="AL328" s="87">
        <f t="shared" si="642"/>
        <v>-0.93652253403364949</v>
      </c>
      <c r="AM328" s="102">
        <f t="shared" si="643"/>
        <v>-0.92622218617164498</v>
      </c>
      <c r="AN328" s="92">
        <f t="shared" si="644"/>
        <v>1.8398426587460863</v>
      </c>
      <c r="AO328" s="87">
        <f t="shared" si="645"/>
        <v>0.43890392377146864</v>
      </c>
      <c r="AP328" s="102">
        <f t="shared" si="646"/>
        <v>0.23801297078361047</v>
      </c>
      <c r="AQ328" s="92">
        <f t="shared" si="630"/>
        <v>5.3784725746963212E-2</v>
      </c>
      <c r="AR328" s="87">
        <f t="shared" si="631"/>
        <v>1.4653079557528061</v>
      </c>
      <c r="AS328" s="102">
        <f t="shared" si="632"/>
        <v>1.4653025147921372</v>
      </c>
      <c r="AT328" s="92">
        <f t="shared" si="735"/>
        <v>1.0609185141355628</v>
      </c>
      <c r="AU328" s="87">
        <f t="shared" si="721"/>
        <v>0.92894640145307716</v>
      </c>
      <c r="AV328" s="102">
        <f t="shared" si="722"/>
        <v>0.92894640145307716</v>
      </c>
      <c r="AW328" s="124">
        <f t="shared" si="706"/>
        <v>0.12547858880778584</v>
      </c>
      <c r="AX328" s="15">
        <f t="shared" si="707"/>
        <v>0.1006134242481138</v>
      </c>
      <c r="AY328" s="12">
        <f t="shared" si="708"/>
        <v>0.71177240760276095</v>
      </c>
      <c r="AZ328" s="92">
        <f t="shared" si="709"/>
        <v>0</v>
      </c>
      <c r="BA328" s="15">
        <f t="shared" si="710"/>
        <v>2.2592096381759758E-2</v>
      </c>
      <c r="BB328" s="12">
        <f t="shared" si="711"/>
        <v>-0.34250224648391103</v>
      </c>
      <c r="BC328" s="14">
        <f t="shared" si="737"/>
        <v>-4.9969274808835916E-2</v>
      </c>
      <c r="BD328" s="15">
        <f t="shared" si="737"/>
        <v>-4.9969274808835916E-2</v>
      </c>
      <c r="BE328" s="12">
        <f>(AE328-AI328)/AI328</f>
        <v>-4.9975963275679068E-2</v>
      </c>
    </row>
    <row r="329" spans="1:57" x14ac:dyDescent="0.35">
      <c r="C329" s="19"/>
      <c r="D329" s="59" t="s">
        <v>20</v>
      </c>
      <c r="E329" s="46">
        <f>SUM(E327:E328)</f>
        <v>0.63485000000000003</v>
      </c>
      <c r="F329" s="44">
        <f>SUM(F327:F328)</f>
        <v>0.63485000000000003</v>
      </c>
      <c r="G329" s="44">
        <f>SUM(G327:G328)</f>
        <v>0.62884804999999999</v>
      </c>
      <c r="H329" s="45">
        <f>G329/F329</f>
        <v>0.9905458769788138</v>
      </c>
      <c r="I329" s="46">
        <f>SUM(I327:I328)</f>
        <v>8.8559800000000006</v>
      </c>
      <c r="J329" s="44">
        <f>SUM(J327:J328)</f>
        <v>9.8241434200000004</v>
      </c>
      <c r="K329" s="44">
        <f>SUM(K327:K328)</f>
        <v>8.4482134200000001</v>
      </c>
      <c r="L329" s="45">
        <f>K329/J329</f>
        <v>0.8599440234963508</v>
      </c>
      <c r="M329" s="44">
        <f>SUM(M327:M328)</f>
        <v>3.1262500000000002</v>
      </c>
      <c r="N329" s="44">
        <f>SUM(N327:N328)</f>
        <v>6.8311789999999997</v>
      </c>
      <c r="O329" s="44">
        <f>SUM(O327:O328)</f>
        <v>6.8281639500000004</v>
      </c>
      <c r="P329" s="45">
        <f>O329/N329</f>
        <v>0.99955863402203349</v>
      </c>
      <c r="Q329" s="46">
        <f>SUM(Q327:Q328)</f>
        <v>2.9695</v>
      </c>
      <c r="R329" s="44">
        <f>SUM(R327:R328)</f>
        <v>2.7802556500000004</v>
      </c>
      <c r="S329" s="44">
        <f>SUM(S327:S328)</f>
        <v>2.7792556500000001</v>
      </c>
      <c r="T329" s="45">
        <f>S329/R329</f>
        <v>0.99964032084603427</v>
      </c>
      <c r="U329" s="46">
        <f>SUM(U327:U328)</f>
        <v>1.4481722699999999</v>
      </c>
      <c r="V329" s="44">
        <f>SUM(V327:V328)</f>
        <v>1.4481722699999999</v>
      </c>
      <c r="W329" s="44">
        <f>SUM(W327:W328)</f>
        <v>1.4369722699999998</v>
      </c>
      <c r="X329" s="45">
        <f>W329/V329</f>
        <v>0.99226611347833626</v>
      </c>
      <c r="Y329" s="46">
        <f>SUM(Y327:Y328)</f>
        <v>1.2883</v>
      </c>
      <c r="Z329" s="44">
        <f>SUM(Z327:Z328)</f>
        <v>1.3170845900000001</v>
      </c>
      <c r="AA329" s="44">
        <f>SUM(AA327:AA328)</f>
        <v>0.84771198999999997</v>
      </c>
      <c r="AB329" s="45">
        <f>AA329/Z329</f>
        <v>0.64362759722213425</v>
      </c>
      <c r="AC329" s="46">
        <f>SUM(AC327:AC328)</f>
        <v>1.2883</v>
      </c>
      <c r="AD329" s="44">
        <f>SUM(AD327:AD328)</f>
        <v>1.2883</v>
      </c>
      <c r="AE329" s="44">
        <f>SUM(AE327:AE328)</f>
        <v>1.2882910300000001</v>
      </c>
      <c r="AF329" s="45">
        <f>AE329/AD329</f>
        <v>0.99999303733602429</v>
      </c>
      <c r="AG329" s="46">
        <f>SUM(AG327:AG328)</f>
        <v>1.3553145200000001</v>
      </c>
      <c r="AH329" s="44">
        <f>SUM(AH327:AH328)</f>
        <v>1.3553145200000001</v>
      </c>
      <c r="AI329" s="44">
        <f>SUM(AI327:AI328)</f>
        <v>1.3411145200000001</v>
      </c>
      <c r="AJ329" s="47">
        <f>AI329/AH329</f>
        <v>0.98952272716741796</v>
      </c>
      <c r="AK329" s="90">
        <f t="shared" si="641"/>
        <v>-0.928313975415482</v>
      </c>
      <c r="AL329" s="98">
        <f t="shared" si="642"/>
        <v>-0.93537858998398049</v>
      </c>
      <c r="AM329" s="82">
        <f t="shared" si="643"/>
        <v>-0.92556437453257423</v>
      </c>
      <c r="AN329" s="90">
        <f t="shared" si="644"/>
        <v>1.8327804878048779</v>
      </c>
      <c r="AO329" s="98">
        <f t="shared" si="645"/>
        <v>0.43813292258920472</v>
      </c>
      <c r="AP329" s="82">
        <f t="shared" si="646"/>
        <v>0.23725989619801083</v>
      </c>
      <c r="AQ329" s="90">
        <f t="shared" si="630"/>
        <v>5.2786664421619854E-2</v>
      </c>
      <c r="AR329" s="98">
        <f t="shared" si="631"/>
        <v>1.4570326833073783</v>
      </c>
      <c r="AS329" s="82">
        <f t="shared" si="632"/>
        <v>1.4568319038948434</v>
      </c>
      <c r="AT329" s="90">
        <f t="shared" si="735"/>
        <v>1.0505157166142949</v>
      </c>
      <c r="AU329" s="98">
        <f t="shared" si="721"/>
        <v>0.91983765163518882</v>
      </c>
      <c r="AV329" s="82">
        <f t="shared" si="722"/>
        <v>0.93410527678449939</v>
      </c>
      <c r="AW329" s="216">
        <f t="shared" si="706"/>
        <v>0.12409552899169443</v>
      </c>
      <c r="AX329" s="47">
        <f t="shared" si="707"/>
        <v>9.9528671882798209E-2</v>
      </c>
      <c r="AY329" s="45">
        <f t="shared" si="708"/>
        <v>0.69511849183588859</v>
      </c>
      <c r="AZ329" s="90">
        <f t="shared" si="709"/>
        <v>0</v>
      </c>
      <c r="BA329" s="47">
        <f t="shared" si="710"/>
        <v>2.2343080027943888E-2</v>
      </c>
      <c r="BB329" s="45">
        <f t="shared" si="711"/>
        <v>-0.34198719834290869</v>
      </c>
      <c r="BC329" s="107">
        <f t="shared" si="737"/>
        <v>-4.9445733083417473E-2</v>
      </c>
      <c r="BD329" s="47">
        <f t="shared" si="737"/>
        <v>-4.9445733083417473E-2</v>
      </c>
      <c r="BE329" s="45">
        <f>(AE329-AI329)/AI329</f>
        <v>-3.9387754895085295E-2</v>
      </c>
    </row>
    <row r="330" spans="1:57" x14ac:dyDescent="0.35">
      <c r="C330" s="21"/>
      <c r="D330" s="257" t="s">
        <v>72</v>
      </c>
      <c r="E330" s="136">
        <f>E337+E340</f>
        <v>6.2629900200000002</v>
      </c>
      <c r="F330" s="129">
        <f>F337+F340</f>
        <v>6.3498400099999994</v>
      </c>
      <c r="G330" s="129">
        <f>G337+G340</f>
        <v>4.9916471299999996</v>
      </c>
      <c r="H330" s="130">
        <f>G330/E330</f>
        <v>0.79700703882009372</v>
      </c>
      <c r="I330" s="136">
        <f>I337+I340</f>
        <v>1.71299</v>
      </c>
      <c r="J330" s="129">
        <f>J337+J340</f>
        <v>3.0444045399999999</v>
      </c>
      <c r="K330" s="129">
        <f>K337+K340</f>
        <v>1.4530556100000001</v>
      </c>
      <c r="L330" s="130">
        <f>K330/I330</f>
        <v>0.8482569133503407</v>
      </c>
      <c r="M330" s="129">
        <f>M337+M340</f>
        <v>1.5841400000000001</v>
      </c>
      <c r="N330" s="48">
        <f>N337+N340</f>
        <v>3.0419551899999999</v>
      </c>
      <c r="O330" s="48">
        <f>O337+O340</f>
        <v>1.9468536400000001</v>
      </c>
      <c r="P330" s="49">
        <f>O330/M330</f>
        <v>1.228965646975646</v>
      </c>
      <c r="Q330" s="48">
        <f>Q337+Q340</f>
        <v>1.2942213</v>
      </c>
      <c r="R330" s="48">
        <f>R337+R340</f>
        <v>1.2942213</v>
      </c>
      <c r="S330" s="48">
        <f>S337+S340</f>
        <v>1.43594358</v>
      </c>
      <c r="T330" s="49">
        <f>S330/R330</f>
        <v>1.1095039001444342</v>
      </c>
      <c r="U330" s="48">
        <f>U337+U340</f>
        <v>2.2839610000000001</v>
      </c>
      <c r="V330" s="48">
        <f>V337+V340</f>
        <v>2.2780312500000002</v>
      </c>
      <c r="W330" s="48">
        <f>W337+W340</f>
        <v>2.27106275</v>
      </c>
      <c r="X330" s="49">
        <f>W330/V330</f>
        <v>0.99694099894371502</v>
      </c>
      <c r="Y330" s="48">
        <f>Y337+Y340</f>
        <v>5.4878999999999998</v>
      </c>
      <c r="Z330" s="48">
        <f>Z337+Z340</f>
        <v>3.7198845799999996</v>
      </c>
      <c r="AA330" s="48">
        <f>AA337+AA340</f>
        <v>2.8270342099999999</v>
      </c>
      <c r="AB330" s="49">
        <f>AA330/Z330</f>
        <v>0.75997901257463218</v>
      </c>
      <c r="AC330" s="50">
        <f>AC337+AC340</f>
        <v>5.4629295199999994</v>
      </c>
      <c r="AD330" s="48">
        <f>AD337+AD340</f>
        <v>2.3465140099999999</v>
      </c>
      <c r="AE330" s="48">
        <f>AE337+AE340</f>
        <v>2.2743154799999998</v>
      </c>
      <c r="AF330" s="49">
        <f>AE330/AD330</f>
        <v>0.96923157940147986</v>
      </c>
      <c r="AG330" s="50">
        <f>AG337+AG340</f>
        <v>2.1757599999999999</v>
      </c>
      <c r="AH330" s="48">
        <f>AH337+AH340</f>
        <v>2.0675183000000001</v>
      </c>
      <c r="AI330" s="48">
        <f>AI337+AI340</f>
        <v>1.57665744</v>
      </c>
      <c r="AJ330" s="131">
        <f>AI330/AH330</f>
        <v>0.76258451497140312</v>
      </c>
      <c r="AK330" s="132">
        <f t="shared" si="641"/>
        <v>2.656174303410995</v>
      </c>
      <c r="AL330" s="133">
        <f t="shared" si="642"/>
        <v>1.0857412103320538</v>
      </c>
      <c r="AM330" s="207">
        <f t="shared" si="643"/>
        <v>2.4352760456291138</v>
      </c>
      <c r="AN330" s="132">
        <f t="shared" si="644"/>
        <v>8.1337508048531001E-2</v>
      </c>
      <c r="AO330" s="133">
        <f t="shared" si="645"/>
        <v>8.0518937558709299E-4</v>
      </c>
      <c r="AP330" s="207">
        <f t="shared" si="646"/>
        <v>-0.25363901006960132</v>
      </c>
      <c r="AQ330" s="132">
        <f>(N330-Q330)/Q330</f>
        <v>1.3504134802911989</v>
      </c>
      <c r="AR330" s="133">
        <f>(M330-R330)/R330</f>
        <v>0.22401014416931639</v>
      </c>
      <c r="AS330" s="207">
        <f t="shared" si="632"/>
        <v>0.35580092917021161</v>
      </c>
      <c r="AT330" s="132">
        <f t="shared" si="735"/>
        <v>-0.43334352031405093</v>
      </c>
      <c r="AU330" s="133">
        <f t="shared" si="721"/>
        <v>-0.43186850487674394</v>
      </c>
      <c r="AV330" s="207">
        <f t="shared" si="722"/>
        <v>-0.36772175053287276</v>
      </c>
      <c r="AW330" s="217">
        <f t="shared" si="706"/>
        <v>-0.58381876491918583</v>
      </c>
      <c r="AX330" s="131">
        <f t="shared" si="707"/>
        <v>-0.38760700741956877</v>
      </c>
      <c r="AY330" s="130">
        <f t="shared" si="708"/>
        <v>-0.19666244505757144</v>
      </c>
      <c r="AZ330" s="132">
        <f t="shared" si="709"/>
        <v>4.5708955073614698E-3</v>
      </c>
      <c r="BA330" s="131">
        <f t="shared" si="710"/>
        <v>0.58528121466447147</v>
      </c>
      <c r="BB330" s="130">
        <f t="shared" si="711"/>
        <v>0.243026411621663</v>
      </c>
      <c r="BC330" s="168">
        <f t="shared" si="737"/>
        <v>1.5108143912931571</v>
      </c>
      <c r="BD330" s="131">
        <f t="shared" si="737"/>
        <v>0.13494231707646784</v>
      </c>
      <c r="BE330" s="130">
        <f>(AE330-AI330)/AI330</f>
        <v>0.44249183259491032</v>
      </c>
    </row>
    <row r="331" spans="1:57" x14ac:dyDescent="0.35">
      <c r="A331" s="135"/>
      <c r="B331" s="135"/>
      <c r="C331" s="246"/>
      <c r="D331" s="58" t="s">
        <v>11</v>
      </c>
      <c r="E331" s="9">
        <v>0.42121999999999998</v>
      </c>
      <c r="F331" s="7">
        <v>0.41893000000000002</v>
      </c>
      <c r="G331" s="7">
        <v>0.41893000000000002</v>
      </c>
      <c r="H331" s="12">
        <f>G331/E331</f>
        <v>0.99456341104411006</v>
      </c>
      <c r="I331" s="9">
        <v>0.42121999999999998</v>
      </c>
      <c r="J331" s="7">
        <v>1.1940955600000001</v>
      </c>
      <c r="K331" s="7">
        <v>0.40951415999999996</v>
      </c>
      <c r="L331" s="12">
        <f>K331/I331</f>
        <v>0.9722096766535302</v>
      </c>
      <c r="M331" s="7">
        <v>0.33205000000000001</v>
      </c>
      <c r="N331" s="7">
        <v>1.10618726</v>
      </c>
      <c r="O331" s="7">
        <v>0.40610747000000003</v>
      </c>
      <c r="P331" s="12">
        <f>O331/M331</f>
        <v>1.2230310796566783</v>
      </c>
      <c r="Q331" s="9">
        <v>0.32020999999999999</v>
      </c>
      <c r="R331" s="7">
        <v>0.32020999999999999</v>
      </c>
      <c r="S331" s="7">
        <v>0.45629999999999998</v>
      </c>
      <c r="T331" s="12">
        <f t="shared" ref="T331:T332" si="738">S331/R331</f>
        <v>1.4250023422129228</v>
      </c>
      <c r="U331" s="9">
        <v>0.45629999999999998</v>
      </c>
      <c r="V331" s="7">
        <v>0.45629999999999998</v>
      </c>
      <c r="W331" s="7">
        <v>0.45629999999999998</v>
      </c>
      <c r="X331" s="12">
        <f t="shared" ref="X331:X334" si="739">W331/V331</f>
        <v>1</v>
      </c>
      <c r="Y331" s="9">
        <v>0.49392000000000003</v>
      </c>
      <c r="Z331" s="7">
        <v>0.85573723999999995</v>
      </c>
      <c r="AA331" s="7">
        <v>0.32135273999999997</v>
      </c>
      <c r="AB331" s="12">
        <f t="shared" ref="AB331:AB337" si="740">AA331/Z331</f>
        <v>0.3755273522980021</v>
      </c>
      <c r="AC331" s="9">
        <v>0.49392000000000003</v>
      </c>
      <c r="AD331" s="7">
        <v>0.49390000000000001</v>
      </c>
      <c r="AE331" s="7">
        <v>0.49390000000000001</v>
      </c>
      <c r="AF331" s="12">
        <f t="shared" ref="AF331:AF337" si="741">AE331/AD331</f>
        <v>1</v>
      </c>
      <c r="AG331" s="9">
        <v>0.51476</v>
      </c>
      <c r="AH331" s="7">
        <v>0.51476</v>
      </c>
      <c r="AI331" s="7">
        <v>0.17394232000000001</v>
      </c>
      <c r="AJ331" s="15">
        <f t="shared" ref="AJ331:AJ337" si="742">AI331/AH331</f>
        <v>0.33790955008159146</v>
      </c>
      <c r="AK331" s="92">
        <f t="shared" si="641"/>
        <v>0</v>
      </c>
      <c r="AL331" s="87">
        <f t="shared" si="642"/>
        <v>-0.64916543195253151</v>
      </c>
      <c r="AM331" s="102">
        <f t="shared" si="643"/>
        <v>2.2992709214255412E-2</v>
      </c>
      <c r="AN331" s="92">
        <f t="shared" si="644"/>
        <v>0.26854389399186862</v>
      </c>
      <c r="AO331" s="87">
        <f t="shared" si="645"/>
        <v>7.9469636994372955E-2</v>
      </c>
      <c r="AP331" s="102">
        <f t="shared" si="646"/>
        <v>8.3886415583538376E-3</v>
      </c>
      <c r="AQ331" s="92">
        <f t="shared" si="630"/>
        <v>3.6975734674120166E-2</v>
      </c>
      <c r="AR331" s="87">
        <f t="shared" si="631"/>
        <v>2.4545681271665472</v>
      </c>
      <c r="AS331" s="102">
        <f t="shared" si="632"/>
        <v>-0.10999896997589297</v>
      </c>
      <c r="AT331" s="92">
        <f t="shared" si="735"/>
        <v>-0.2982467674775367</v>
      </c>
      <c r="AU331" s="87">
        <f t="shared" si="721"/>
        <v>-0.2982467674775367</v>
      </c>
      <c r="AV331" s="102">
        <f t="shared" si="722"/>
        <v>0</v>
      </c>
      <c r="AW331" s="124">
        <f t="shared" si="706"/>
        <v>-7.6166180758017579E-2</v>
      </c>
      <c r="AX331" s="15">
        <f t="shared" si="707"/>
        <v>-0.46677557237078987</v>
      </c>
      <c r="AY331" s="12">
        <f t="shared" si="708"/>
        <v>0.41993499106309168</v>
      </c>
      <c r="AZ331" s="92">
        <f t="shared" si="709"/>
        <v>0</v>
      </c>
      <c r="BA331" s="15">
        <f t="shared" si="710"/>
        <v>0.73261235067827479</v>
      </c>
      <c r="BB331" s="12">
        <f t="shared" si="711"/>
        <v>-0.34935667139096988</v>
      </c>
      <c r="BC331" s="14">
        <f t="shared" si="737"/>
        <v>-4.0484886160540773E-2</v>
      </c>
      <c r="BD331" s="15">
        <f t="shared" si="737"/>
        <v>-4.0523739218276456E-2</v>
      </c>
      <c r="BE331" s="12">
        <f>(AE331-AI331)/AI331</f>
        <v>1.839447007490759</v>
      </c>
    </row>
    <row r="332" spans="1:57" x14ac:dyDescent="0.35">
      <c r="A332" s="135"/>
      <c r="B332" s="135"/>
      <c r="C332" s="246"/>
      <c r="D332" s="58" t="s">
        <v>12</v>
      </c>
      <c r="E332" s="9">
        <v>3.533E-2</v>
      </c>
      <c r="F332" s="7">
        <v>3.533E-2</v>
      </c>
      <c r="G332" s="7">
        <v>3.533E-2</v>
      </c>
      <c r="H332" s="12">
        <f>G332/E332</f>
        <v>1</v>
      </c>
      <c r="I332" s="9">
        <v>3.533E-2</v>
      </c>
      <c r="J332" s="7">
        <v>0.59386897999999999</v>
      </c>
      <c r="K332" s="7">
        <v>0.26264862999999999</v>
      </c>
      <c r="L332" s="12">
        <f>K332/I332</f>
        <v>7.434153127653552</v>
      </c>
      <c r="M332" s="7">
        <v>3.4630000000000001E-2</v>
      </c>
      <c r="N332" s="7">
        <v>0.71830793000000004</v>
      </c>
      <c r="O332" s="7">
        <v>0.32531058000000002</v>
      </c>
      <c r="P332" s="12">
        <f>O332/M332</f>
        <v>9.3938948888247182</v>
      </c>
      <c r="Q332" s="9">
        <v>6.9941299999999998E-2</v>
      </c>
      <c r="R332" s="7">
        <v>6.9941299999999998E-2</v>
      </c>
      <c r="S332" s="7">
        <v>6.9261299999999998E-2</v>
      </c>
      <c r="T332" s="12">
        <f t="shared" si="738"/>
        <v>0.99027756132642664</v>
      </c>
      <c r="U332" s="9">
        <v>6.9661000000000001E-2</v>
      </c>
      <c r="V332" s="7">
        <v>6.9661000000000001E-2</v>
      </c>
      <c r="W332" s="7">
        <v>6.9661000000000001E-2</v>
      </c>
      <c r="X332" s="12">
        <f t="shared" si="739"/>
        <v>1</v>
      </c>
      <c r="Y332" s="9">
        <v>3.4000000000000002E-2</v>
      </c>
      <c r="Z332" s="7">
        <v>0.59204878000000005</v>
      </c>
      <c r="AA332" s="7">
        <v>0.27200575999999999</v>
      </c>
      <c r="AB332" s="12">
        <f t="shared" si="740"/>
        <v>0.45943133266823044</v>
      </c>
      <c r="AC332" s="9">
        <v>3.3000000000000002E-2</v>
      </c>
      <c r="AD332" s="7">
        <v>3.3000000000000002E-2</v>
      </c>
      <c r="AE332" s="7">
        <v>3.3000000000000002E-2</v>
      </c>
      <c r="AF332" s="12">
        <f t="shared" si="741"/>
        <v>1</v>
      </c>
      <c r="AG332" s="9">
        <v>3.3000000000000002E-2</v>
      </c>
      <c r="AH332" s="7">
        <v>3.3000000000000002E-2</v>
      </c>
      <c r="AI332" s="7">
        <v>2.9568200000000002E-3</v>
      </c>
      <c r="AJ332" s="15">
        <f t="shared" si="742"/>
        <v>8.9600606060606061E-2</v>
      </c>
      <c r="AK332" s="92">
        <f t="shared" si="641"/>
        <v>0</v>
      </c>
      <c r="AL332" s="87">
        <f t="shared" si="642"/>
        <v>-0.94050876339761003</v>
      </c>
      <c r="AM332" s="102">
        <f t="shared" si="643"/>
        <v>-0.86548568709457951</v>
      </c>
      <c r="AN332" s="92">
        <f t="shared" si="644"/>
        <v>2.0213687554143784E-2</v>
      </c>
      <c r="AO332" s="87">
        <f t="shared" si="645"/>
        <v>-0.1732390035009081</v>
      </c>
      <c r="AP332" s="102">
        <f t="shared" si="646"/>
        <v>-0.19262192456206009</v>
      </c>
      <c r="AQ332" s="92">
        <f t="shared" si="630"/>
        <v>-0.50487051284434226</v>
      </c>
      <c r="AR332" s="87">
        <f t="shared" si="631"/>
        <v>9.2701541149506816</v>
      </c>
      <c r="AS332" s="102">
        <f t="shared" si="632"/>
        <v>3.6968592850552913</v>
      </c>
      <c r="AT332" s="92">
        <f t="shared" si="735"/>
        <v>4.0237722685576892E-3</v>
      </c>
      <c r="AU332" s="87">
        <f t="shared" si="721"/>
        <v>4.0237722685576892E-3</v>
      </c>
      <c r="AV332" s="102">
        <f t="shared" si="722"/>
        <v>-5.7377872841331999E-3</v>
      </c>
      <c r="AW332" s="124">
        <f t="shared" si="706"/>
        <v>1.0488529411764704</v>
      </c>
      <c r="AX332" s="15">
        <f t="shared" si="707"/>
        <v>-0.8823390869921226</v>
      </c>
      <c r="AY332" s="12">
        <f t="shared" si="708"/>
        <v>-0.74389880567235045</v>
      </c>
      <c r="AZ332" s="92">
        <f t="shared" si="709"/>
        <v>3.0303030303030328E-2</v>
      </c>
      <c r="BA332" s="15">
        <f t="shared" si="710"/>
        <v>16.94087212121212</v>
      </c>
      <c r="BB332" s="12">
        <f t="shared" si="711"/>
        <v>7.2425987878787872</v>
      </c>
      <c r="BC332" s="14">
        <f t="shared" si="737"/>
        <v>0</v>
      </c>
      <c r="BD332" s="15">
        <f t="shared" si="737"/>
        <v>0</v>
      </c>
      <c r="BE332" s="12">
        <f>(AE332-AI332)/AI332</f>
        <v>10.16063879438045</v>
      </c>
    </row>
    <row r="333" spans="1:57" x14ac:dyDescent="0.35">
      <c r="A333" s="135"/>
      <c r="B333" s="135"/>
      <c r="C333" s="246"/>
      <c r="D333" s="58" t="s">
        <v>13</v>
      </c>
      <c r="E333" s="9">
        <v>0</v>
      </c>
      <c r="F333" s="7">
        <v>0</v>
      </c>
      <c r="G333" s="7">
        <v>0</v>
      </c>
      <c r="H333" s="17">
        <v>0</v>
      </c>
      <c r="I333" s="9">
        <v>0</v>
      </c>
      <c r="J333" s="7">
        <v>0</v>
      </c>
      <c r="K333" s="7">
        <v>0</v>
      </c>
      <c r="L333" s="17">
        <v>0</v>
      </c>
      <c r="M333" s="7">
        <v>0</v>
      </c>
      <c r="N333" s="7">
        <v>0</v>
      </c>
      <c r="O333" s="7">
        <v>0</v>
      </c>
      <c r="P333" s="17">
        <v>0</v>
      </c>
      <c r="Q333" s="9">
        <v>0</v>
      </c>
      <c r="R333" s="7">
        <v>0</v>
      </c>
      <c r="S333" s="7">
        <v>0</v>
      </c>
      <c r="T333" s="17">
        <v>0</v>
      </c>
      <c r="U333" s="9">
        <v>0</v>
      </c>
      <c r="V333" s="7">
        <v>0</v>
      </c>
      <c r="W333" s="7">
        <v>0</v>
      </c>
      <c r="X333" s="17">
        <v>0</v>
      </c>
      <c r="Y333" s="9">
        <v>0</v>
      </c>
      <c r="Z333" s="7">
        <v>0</v>
      </c>
      <c r="AA333" s="7">
        <v>0</v>
      </c>
      <c r="AB333" s="17">
        <v>0</v>
      </c>
      <c r="AC333" s="9">
        <v>0</v>
      </c>
      <c r="AD333" s="7">
        <v>0</v>
      </c>
      <c r="AE333" s="7">
        <v>0</v>
      </c>
      <c r="AF333" s="17">
        <v>0</v>
      </c>
      <c r="AG333" s="9">
        <v>0</v>
      </c>
      <c r="AH333" s="7">
        <v>0</v>
      </c>
      <c r="AI333" s="7">
        <v>0</v>
      </c>
      <c r="AJ333" s="18">
        <v>0</v>
      </c>
      <c r="AK333" s="150">
        <v>0</v>
      </c>
      <c r="AL333" s="16">
        <v>0</v>
      </c>
      <c r="AM333" s="211">
        <v>0</v>
      </c>
      <c r="AN333" s="150">
        <v>0</v>
      </c>
      <c r="AO333" s="16">
        <v>0</v>
      </c>
      <c r="AP333" s="211">
        <v>0</v>
      </c>
      <c r="AQ333" s="150">
        <v>0</v>
      </c>
      <c r="AR333" s="16">
        <v>0</v>
      </c>
      <c r="AS333" s="211">
        <v>0</v>
      </c>
      <c r="AT333" s="150">
        <v>0</v>
      </c>
      <c r="AU333" s="16">
        <v>0</v>
      </c>
      <c r="AV333" s="211">
        <v>0</v>
      </c>
      <c r="AW333" s="150">
        <v>0</v>
      </c>
      <c r="AX333" s="18">
        <v>0</v>
      </c>
      <c r="AY333" s="17">
        <v>0</v>
      </c>
      <c r="AZ333" s="9">
        <v>0</v>
      </c>
      <c r="BA333" s="16">
        <v>0</v>
      </c>
      <c r="BB333" s="17">
        <v>0</v>
      </c>
      <c r="BC333" s="203">
        <v>0</v>
      </c>
      <c r="BD333" s="16">
        <v>0</v>
      </c>
      <c r="BE333" s="17">
        <v>0</v>
      </c>
    </row>
    <row r="334" spans="1:57" x14ac:dyDescent="0.35">
      <c r="A334" s="135"/>
      <c r="B334" s="135"/>
      <c r="C334" s="246"/>
      <c r="D334" s="58" t="s">
        <v>14</v>
      </c>
      <c r="E334" s="9">
        <v>5.8064400200000001</v>
      </c>
      <c r="F334" s="7">
        <v>5.8955800099999998</v>
      </c>
      <c r="G334" s="7">
        <v>4.5373871299999999</v>
      </c>
      <c r="H334" s="12">
        <f>G334/E334</f>
        <v>0.78144045480039248</v>
      </c>
      <c r="I334" s="9">
        <v>1.25644</v>
      </c>
      <c r="J334" s="7">
        <v>1.25644</v>
      </c>
      <c r="K334" s="7">
        <v>0.78089282000000004</v>
      </c>
      <c r="L334" s="12">
        <f>K334/I334</f>
        <v>0.62151222501671388</v>
      </c>
      <c r="M334" s="7">
        <v>1.21746</v>
      </c>
      <c r="N334" s="7">
        <v>1.21746</v>
      </c>
      <c r="O334" s="7">
        <v>1.21543559</v>
      </c>
      <c r="P334" s="12">
        <f>O334/M334</f>
        <v>0.99833718561595453</v>
      </c>
      <c r="Q334" s="9">
        <v>0.90407000000000004</v>
      </c>
      <c r="R334" s="7">
        <v>0.90407000000000004</v>
      </c>
      <c r="S334" s="7">
        <v>0.89898227999999991</v>
      </c>
      <c r="T334" s="12">
        <f t="shared" ref="T334" si="743">S334/R334</f>
        <v>0.99437242691384498</v>
      </c>
      <c r="U334" s="9">
        <v>1.758</v>
      </c>
      <c r="V334" s="7">
        <v>1.7520702500000001</v>
      </c>
      <c r="W334" s="7">
        <v>1.7451017499999999</v>
      </c>
      <c r="X334" s="12">
        <f t="shared" si="739"/>
        <v>0.9960227051398195</v>
      </c>
      <c r="Y334" s="9">
        <v>4.9599799999999998</v>
      </c>
      <c r="Z334" s="7">
        <v>2.2720985599999994</v>
      </c>
      <c r="AA334" s="7">
        <v>2.23367571</v>
      </c>
      <c r="AB334" s="12">
        <f t="shared" si="740"/>
        <v>0.9830892679233072</v>
      </c>
      <c r="AC334" s="9">
        <v>4.9360095199999998</v>
      </c>
      <c r="AD334" s="7">
        <v>1.8196140099999998</v>
      </c>
      <c r="AE334" s="7">
        <v>1.7474154799999997</v>
      </c>
      <c r="AF334" s="12">
        <f t="shared" si="741"/>
        <v>0.96032206302918055</v>
      </c>
      <c r="AG334" s="9">
        <v>1.6279999999999999</v>
      </c>
      <c r="AH334" s="7">
        <v>1.5197583000000001</v>
      </c>
      <c r="AI334" s="7">
        <v>1.3997583</v>
      </c>
      <c r="AJ334" s="15">
        <f t="shared" si="742"/>
        <v>0.92104007591207093</v>
      </c>
      <c r="AK334" s="92">
        <f t="shared" ref="AK334:AK396" si="744">(E334-I334)/I334</f>
        <v>3.6213428575976572</v>
      </c>
      <c r="AL334" s="87">
        <f t="shared" ref="AL334:AL396" si="745">(F334-J334)/J334</f>
        <v>3.6922893333545574</v>
      </c>
      <c r="AM334" s="102">
        <f t="shared" ref="AM334:AM396" si="746">(G334-K334)/K334</f>
        <v>4.8105120367222733</v>
      </c>
      <c r="AN334" s="92">
        <f t="shared" ref="AN334:AN396" si="747">(I334-M334)/M334</f>
        <v>3.2017479013684243E-2</v>
      </c>
      <c r="AO334" s="87">
        <f t="shared" ref="AO334:AO396" si="748">(J334-N334)/N334</f>
        <v>3.2017479013684243E-2</v>
      </c>
      <c r="AP334" s="102">
        <f t="shared" ref="AP334:AP396" si="749">(K334-O334)/O334</f>
        <v>-0.35752019570201987</v>
      </c>
      <c r="AQ334" s="92">
        <f t="shared" ref="AQ334:AS334" si="750">(M334-Q334)/Q334</f>
        <v>0.34664351211742445</v>
      </c>
      <c r="AR334" s="87">
        <f t="shared" si="750"/>
        <v>0.34664351211742445</v>
      </c>
      <c r="AS334" s="102">
        <f t="shared" si="750"/>
        <v>0.35201284501403091</v>
      </c>
      <c r="AT334" s="92">
        <f>(Q334-U334)/U334</f>
        <v>-0.48573947667804324</v>
      </c>
      <c r="AU334" s="87">
        <f>(R334-V334)/V334</f>
        <v>-0.48399900061084877</v>
      </c>
      <c r="AV334" s="102">
        <f>(S334-W334)/W334</f>
        <v>-0.48485394619540095</v>
      </c>
      <c r="AW334" s="124">
        <f>(U334-Y334)/Y334</f>
        <v>-0.64556308694793119</v>
      </c>
      <c r="AX334" s="15">
        <f>(V334-Z334)/Z334</f>
        <v>-0.22887577112851984</v>
      </c>
      <c r="AY334" s="12">
        <f>(W334-AA334)/AA334</f>
        <v>-0.21873092759736376</v>
      </c>
      <c r="AZ334" s="92">
        <f>(Y334-AC334)/AC334</f>
        <v>4.8562467116149361E-3</v>
      </c>
      <c r="BA334" s="15">
        <f>(Z334-AD334)/AD334</f>
        <v>0.2486706232823519</v>
      </c>
      <c r="BB334" s="12">
        <f>(AA334-AE334)/AE334</f>
        <v>0.27827396264110033</v>
      </c>
      <c r="BC334" s="114">
        <f>(AC334-AG334)/AG334</f>
        <v>2.0319468796068794</v>
      </c>
      <c r="BD334" s="15">
        <f>(AD334-AH334)/AH334</f>
        <v>0.19730486749110016</v>
      </c>
      <c r="BE334" s="12">
        <f>(AE334-AI334)/AI334</f>
        <v>0.24836943635197567</v>
      </c>
    </row>
    <row r="335" spans="1:57" x14ac:dyDescent="0.35">
      <c r="C335" s="19"/>
      <c r="D335" s="58" t="s">
        <v>15</v>
      </c>
      <c r="E335" s="9">
        <v>0</v>
      </c>
      <c r="F335" s="7">
        <v>0</v>
      </c>
      <c r="G335" s="7">
        <v>0</v>
      </c>
      <c r="H335" s="17">
        <v>0</v>
      </c>
      <c r="I335" s="9">
        <v>0</v>
      </c>
      <c r="J335" s="7">
        <v>0</v>
      </c>
      <c r="K335" s="7">
        <v>0</v>
      </c>
      <c r="L335" s="17">
        <v>0</v>
      </c>
      <c r="M335" s="7">
        <v>0</v>
      </c>
      <c r="N335" s="7">
        <v>0</v>
      </c>
      <c r="O335" s="7">
        <v>0</v>
      </c>
      <c r="P335" s="17">
        <v>0</v>
      </c>
      <c r="Q335" s="9">
        <v>0</v>
      </c>
      <c r="R335" s="7">
        <v>0</v>
      </c>
      <c r="S335" s="7">
        <v>0</v>
      </c>
      <c r="T335" s="17">
        <v>0</v>
      </c>
      <c r="U335" s="9">
        <v>0</v>
      </c>
      <c r="V335" s="7">
        <v>0</v>
      </c>
      <c r="W335" s="7">
        <v>0</v>
      </c>
      <c r="X335" s="17">
        <v>0</v>
      </c>
      <c r="Y335" s="9">
        <v>0</v>
      </c>
      <c r="Z335" s="7">
        <v>0</v>
      </c>
      <c r="AA335" s="7">
        <v>0</v>
      </c>
      <c r="AB335" s="17">
        <v>0</v>
      </c>
      <c r="AC335" s="9">
        <v>0</v>
      </c>
      <c r="AD335" s="7">
        <v>0</v>
      </c>
      <c r="AE335" s="7">
        <v>0</v>
      </c>
      <c r="AF335" s="17">
        <v>0</v>
      </c>
      <c r="AG335" s="9">
        <v>0</v>
      </c>
      <c r="AH335" s="7">
        <v>0</v>
      </c>
      <c r="AI335" s="7">
        <v>0</v>
      </c>
      <c r="AJ335" s="18">
        <v>0</v>
      </c>
      <c r="AK335" s="150">
        <v>0</v>
      </c>
      <c r="AL335" s="16">
        <v>0</v>
      </c>
      <c r="AM335" s="211">
        <v>0</v>
      </c>
      <c r="AN335" s="150">
        <v>0</v>
      </c>
      <c r="AO335" s="16">
        <v>0</v>
      </c>
      <c r="AP335" s="211">
        <v>0</v>
      </c>
      <c r="AQ335" s="150">
        <v>0</v>
      </c>
      <c r="AR335" s="16">
        <v>0</v>
      </c>
      <c r="AS335" s="211">
        <v>0</v>
      </c>
      <c r="AT335" s="150">
        <v>0</v>
      </c>
      <c r="AU335" s="16">
        <v>0</v>
      </c>
      <c r="AV335" s="211">
        <v>0</v>
      </c>
      <c r="AW335" s="150">
        <v>0</v>
      </c>
      <c r="AX335" s="18">
        <v>0</v>
      </c>
      <c r="AY335" s="17">
        <v>0</v>
      </c>
      <c r="AZ335" s="9">
        <v>0</v>
      </c>
      <c r="BA335" s="16">
        <v>0</v>
      </c>
      <c r="BB335" s="17">
        <v>0</v>
      </c>
      <c r="BC335" s="203">
        <v>0</v>
      </c>
      <c r="BD335" s="16">
        <v>0</v>
      </c>
      <c r="BE335" s="17">
        <v>0</v>
      </c>
    </row>
    <row r="336" spans="1:57" x14ac:dyDescent="0.35">
      <c r="C336" s="19"/>
      <c r="D336" s="58" t="s">
        <v>16</v>
      </c>
      <c r="E336" s="9">
        <v>0</v>
      </c>
      <c r="F336" s="7">
        <v>0</v>
      </c>
      <c r="G336" s="7">
        <v>0</v>
      </c>
      <c r="H336" s="17">
        <v>0</v>
      </c>
      <c r="I336" s="9">
        <v>0</v>
      </c>
      <c r="J336" s="7">
        <v>0</v>
      </c>
      <c r="K336" s="7">
        <v>0</v>
      </c>
      <c r="L336" s="17">
        <v>0</v>
      </c>
      <c r="M336" s="7">
        <v>0</v>
      </c>
      <c r="N336" s="7">
        <v>0</v>
      </c>
      <c r="O336" s="7">
        <v>0</v>
      </c>
      <c r="P336" s="17">
        <v>0</v>
      </c>
      <c r="Q336" s="9">
        <v>0</v>
      </c>
      <c r="R336" s="7">
        <v>0</v>
      </c>
      <c r="S336" s="7">
        <v>0</v>
      </c>
      <c r="T336" s="17">
        <v>0</v>
      </c>
      <c r="U336" s="9">
        <v>0</v>
      </c>
      <c r="V336" s="7">
        <v>0</v>
      </c>
      <c r="W336" s="7">
        <v>0</v>
      </c>
      <c r="X336" s="17">
        <v>0</v>
      </c>
      <c r="Y336" s="9">
        <v>0</v>
      </c>
      <c r="Z336" s="7">
        <v>0</v>
      </c>
      <c r="AA336" s="7">
        <v>0</v>
      </c>
      <c r="AB336" s="17">
        <v>0</v>
      </c>
      <c r="AC336" s="9">
        <v>0</v>
      </c>
      <c r="AD336" s="7">
        <v>0</v>
      </c>
      <c r="AE336" s="7">
        <v>0</v>
      </c>
      <c r="AF336" s="17">
        <v>0</v>
      </c>
      <c r="AG336" s="9">
        <v>0</v>
      </c>
      <c r="AH336" s="7">
        <v>0</v>
      </c>
      <c r="AI336" s="7">
        <v>0</v>
      </c>
      <c r="AJ336" s="18">
        <v>0</v>
      </c>
      <c r="AK336" s="150">
        <v>0</v>
      </c>
      <c r="AL336" s="16">
        <v>0</v>
      </c>
      <c r="AM336" s="211">
        <v>0</v>
      </c>
      <c r="AN336" s="150">
        <v>0</v>
      </c>
      <c r="AO336" s="16">
        <v>0</v>
      </c>
      <c r="AP336" s="211">
        <v>0</v>
      </c>
      <c r="AQ336" s="150">
        <v>0</v>
      </c>
      <c r="AR336" s="16">
        <v>0</v>
      </c>
      <c r="AS336" s="211">
        <v>0</v>
      </c>
      <c r="AT336" s="150">
        <v>0</v>
      </c>
      <c r="AU336" s="16">
        <v>0</v>
      </c>
      <c r="AV336" s="211">
        <v>0</v>
      </c>
      <c r="AW336" s="150">
        <v>0</v>
      </c>
      <c r="AX336" s="18">
        <v>0</v>
      </c>
      <c r="AY336" s="17">
        <v>0</v>
      </c>
      <c r="AZ336" s="9">
        <v>0</v>
      </c>
      <c r="BA336" s="16">
        <v>0</v>
      </c>
      <c r="BB336" s="17">
        <v>0</v>
      </c>
      <c r="BC336" s="203">
        <v>0</v>
      </c>
      <c r="BD336" s="16">
        <v>0</v>
      </c>
      <c r="BE336" s="17">
        <v>0</v>
      </c>
    </row>
    <row r="337" spans="3:57" x14ac:dyDescent="0.35">
      <c r="C337" s="19"/>
      <c r="D337" s="59" t="s">
        <v>17</v>
      </c>
      <c r="E337" s="46">
        <f>SUM(E331:E336)</f>
        <v>6.2629900200000002</v>
      </c>
      <c r="F337" s="44">
        <f>SUM(F331:F336)</f>
        <v>6.3498400099999994</v>
      </c>
      <c r="G337" s="44">
        <f>SUM(G331:G336)</f>
        <v>4.9916471299999996</v>
      </c>
      <c r="H337" s="45">
        <f>G337/E337</f>
        <v>0.79700703882009372</v>
      </c>
      <c r="I337" s="46">
        <f>SUM(I331:I336)</f>
        <v>1.71299</v>
      </c>
      <c r="J337" s="44">
        <f>SUM(J331:J336)</f>
        <v>3.0444045399999999</v>
      </c>
      <c r="K337" s="44">
        <f>SUM(K331:K336)</f>
        <v>1.4530556100000001</v>
      </c>
      <c r="L337" s="45">
        <f>K337/I337</f>
        <v>0.8482569133503407</v>
      </c>
      <c r="M337" s="44">
        <f>SUM(M331:M336)</f>
        <v>1.5841400000000001</v>
      </c>
      <c r="N337" s="44">
        <f>SUM(N331:N336)</f>
        <v>3.0419551899999999</v>
      </c>
      <c r="O337" s="44">
        <f>SUM(O331:O336)</f>
        <v>1.9468536400000001</v>
      </c>
      <c r="P337" s="45">
        <f>O337/M337</f>
        <v>1.228965646975646</v>
      </c>
      <c r="Q337" s="46">
        <f>SUM(Q331:Q336)</f>
        <v>1.2942213</v>
      </c>
      <c r="R337" s="44">
        <f>SUM(R331:R336)</f>
        <v>1.2942213</v>
      </c>
      <c r="S337" s="44">
        <f>SUM(S331:S336)</f>
        <v>1.4245435799999999</v>
      </c>
      <c r="T337" s="45">
        <f t="shared" ref="T337" si="751">S337/R337</f>
        <v>1.1006955147469755</v>
      </c>
      <c r="U337" s="46">
        <f>SUM(U331:U336)</f>
        <v>2.2839610000000001</v>
      </c>
      <c r="V337" s="44">
        <f>SUM(V331:V336)</f>
        <v>2.2780312500000002</v>
      </c>
      <c r="W337" s="44">
        <f>SUM(W331:W336)</f>
        <v>2.27106275</v>
      </c>
      <c r="X337" s="45">
        <f t="shared" ref="X337" si="752">W337/V337</f>
        <v>0.99694099894371502</v>
      </c>
      <c r="Y337" s="46">
        <f>SUM(Y331:Y336)</f>
        <v>5.4878999999999998</v>
      </c>
      <c r="Z337" s="44">
        <f>SUM(Z331:Z336)</f>
        <v>3.7198845799999996</v>
      </c>
      <c r="AA337" s="44">
        <f>SUM(AA331:AA336)</f>
        <v>2.8270342099999999</v>
      </c>
      <c r="AB337" s="45">
        <f t="shared" si="740"/>
        <v>0.75997901257463218</v>
      </c>
      <c r="AC337" s="46">
        <f>SUM(AC331:AC336)</f>
        <v>5.4629295199999994</v>
      </c>
      <c r="AD337" s="44">
        <f>SUM(AD331:AD336)</f>
        <v>2.3465140099999999</v>
      </c>
      <c r="AE337" s="44">
        <f>SUM(AE331:AE336)</f>
        <v>2.2743154799999998</v>
      </c>
      <c r="AF337" s="45">
        <f t="shared" si="741"/>
        <v>0.96923157940147986</v>
      </c>
      <c r="AG337" s="46">
        <f>SUM(AG331:AG336)</f>
        <v>2.1757599999999999</v>
      </c>
      <c r="AH337" s="44">
        <f>SUM(AH331:AH336)</f>
        <v>2.0675183000000001</v>
      </c>
      <c r="AI337" s="44">
        <f>SUM(AI331:AI336)</f>
        <v>1.57665744</v>
      </c>
      <c r="AJ337" s="47">
        <f t="shared" si="742"/>
        <v>0.76258451497140312</v>
      </c>
      <c r="AK337" s="90">
        <f t="shared" si="744"/>
        <v>2.656174303410995</v>
      </c>
      <c r="AL337" s="98">
        <f t="shared" si="745"/>
        <v>1.0857412103320538</v>
      </c>
      <c r="AM337" s="82">
        <f t="shared" si="746"/>
        <v>2.4352760456291138</v>
      </c>
      <c r="AN337" s="90">
        <f t="shared" si="747"/>
        <v>8.1337508048531001E-2</v>
      </c>
      <c r="AO337" s="98">
        <f t="shared" si="748"/>
        <v>8.0518937558709299E-4</v>
      </c>
      <c r="AP337" s="82">
        <f t="shared" si="749"/>
        <v>-0.25363901006960132</v>
      </c>
      <c r="AQ337" s="90">
        <f>(N337-Q337)/Q337</f>
        <v>1.3504134802911989</v>
      </c>
      <c r="AR337" s="98">
        <f>(M337-R337)/R337</f>
        <v>0.22401014416931639</v>
      </c>
      <c r="AS337" s="82">
        <f t="shared" ref="AS337:AS396" si="753">(O337-S337)/S337</f>
        <v>0.36665081176386344</v>
      </c>
      <c r="AT337" s="90">
        <f>(Q337-U337)/U337</f>
        <v>-0.43334352031405093</v>
      </c>
      <c r="AU337" s="98">
        <f>(R337-V337)/V337</f>
        <v>-0.43186850487674394</v>
      </c>
      <c r="AV337" s="82">
        <f>(S337-W337)/W337</f>
        <v>-0.3727414268936427</v>
      </c>
      <c r="AW337" s="216">
        <f>(U337-Y337)/Y337</f>
        <v>-0.58381876491918583</v>
      </c>
      <c r="AX337" s="47">
        <f>(V337-Z337)/Z337</f>
        <v>-0.38760700741956877</v>
      </c>
      <c r="AY337" s="45">
        <f>(W337-AA337)/AA337</f>
        <v>-0.19666244505757144</v>
      </c>
      <c r="AZ337" s="90">
        <f>(Y337-AC337)/AC337</f>
        <v>4.5708955073614698E-3</v>
      </c>
      <c r="BA337" s="47">
        <f>(Z337-AD337)/AD337</f>
        <v>0.58528121466447147</v>
      </c>
      <c r="BB337" s="45">
        <f>(AA337-AE337)/AE337</f>
        <v>0.243026411621663</v>
      </c>
      <c r="BC337" s="113">
        <f>(AC337-AG337)/AG337</f>
        <v>1.5108143912931571</v>
      </c>
      <c r="BD337" s="47">
        <f>(AD337-AH337)/AH337</f>
        <v>0.13494231707646784</v>
      </c>
      <c r="BE337" s="45">
        <f>(AE337-AI337)/AI337</f>
        <v>0.44249183259491032</v>
      </c>
    </row>
    <row r="338" spans="3:57" x14ac:dyDescent="0.35">
      <c r="C338" s="20"/>
      <c r="D338" s="58" t="s">
        <v>18</v>
      </c>
      <c r="E338" s="9">
        <v>0</v>
      </c>
      <c r="F338" s="7">
        <v>0</v>
      </c>
      <c r="G338" s="7">
        <v>0</v>
      </c>
      <c r="H338" s="17">
        <v>0</v>
      </c>
      <c r="I338" s="9">
        <v>0</v>
      </c>
      <c r="J338" s="7">
        <v>0</v>
      </c>
      <c r="K338" s="7">
        <v>0</v>
      </c>
      <c r="L338" s="17">
        <v>0</v>
      </c>
      <c r="M338" s="7">
        <v>0</v>
      </c>
      <c r="N338" s="7">
        <v>0</v>
      </c>
      <c r="O338" s="7">
        <v>0</v>
      </c>
      <c r="P338" s="17">
        <v>0</v>
      </c>
      <c r="Q338" s="9">
        <v>0</v>
      </c>
      <c r="R338" s="7">
        <v>0</v>
      </c>
      <c r="S338" s="7">
        <v>1.14E-2</v>
      </c>
      <c r="T338" s="17">
        <v>0</v>
      </c>
      <c r="U338" s="9">
        <v>0</v>
      </c>
      <c r="V338" s="7">
        <v>0</v>
      </c>
      <c r="W338" s="7">
        <v>0</v>
      </c>
      <c r="X338" s="17">
        <v>0</v>
      </c>
      <c r="Y338" s="9">
        <v>0</v>
      </c>
      <c r="Z338" s="7">
        <v>0</v>
      </c>
      <c r="AA338" s="7">
        <v>0</v>
      </c>
      <c r="AB338" s="17">
        <v>0</v>
      </c>
      <c r="AC338" s="9">
        <v>0</v>
      </c>
      <c r="AD338" s="7">
        <v>0</v>
      </c>
      <c r="AE338" s="7">
        <v>0</v>
      </c>
      <c r="AF338" s="17">
        <v>0</v>
      </c>
      <c r="AG338" s="9">
        <v>0</v>
      </c>
      <c r="AH338" s="7">
        <v>0</v>
      </c>
      <c r="AI338" s="7">
        <v>0</v>
      </c>
      <c r="AJ338" s="18">
        <v>0</v>
      </c>
      <c r="AK338" s="150">
        <v>0</v>
      </c>
      <c r="AL338" s="16">
        <v>0</v>
      </c>
      <c r="AM338" s="211">
        <v>0</v>
      </c>
      <c r="AN338" s="150">
        <v>0</v>
      </c>
      <c r="AO338" s="16">
        <v>0</v>
      </c>
      <c r="AP338" s="211">
        <v>0</v>
      </c>
      <c r="AQ338" s="150">
        <v>0</v>
      </c>
      <c r="AR338" s="16">
        <v>0</v>
      </c>
      <c r="AS338" s="211">
        <v>0</v>
      </c>
      <c r="AT338" s="150">
        <v>0</v>
      </c>
      <c r="AU338" s="16">
        <v>0</v>
      </c>
      <c r="AV338" s="211">
        <v>0</v>
      </c>
      <c r="AW338" s="150">
        <v>0</v>
      </c>
      <c r="AX338" s="18">
        <v>0</v>
      </c>
      <c r="AY338" s="17">
        <v>0</v>
      </c>
      <c r="AZ338" s="9">
        <v>0</v>
      </c>
      <c r="BA338" s="16">
        <v>0</v>
      </c>
      <c r="BB338" s="17">
        <v>0</v>
      </c>
      <c r="BC338" s="203">
        <v>0</v>
      </c>
      <c r="BD338" s="16">
        <v>0</v>
      </c>
      <c r="BE338" s="17">
        <v>0</v>
      </c>
    </row>
    <row r="339" spans="3:57" x14ac:dyDescent="0.35">
      <c r="C339" s="19"/>
      <c r="D339" s="58" t="s">
        <v>19</v>
      </c>
      <c r="E339" s="9">
        <v>0</v>
      </c>
      <c r="F339" s="7">
        <v>0</v>
      </c>
      <c r="G339" s="7">
        <v>0</v>
      </c>
      <c r="H339" s="17">
        <v>0</v>
      </c>
      <c r="I339" s="9">
        <v>0</v>
      </c>
      <c r="J339" s="7">
        <v>0</v>
      </c>
      <c r="K339" s="7">
        <v>0</v>
      </c>
      <c r="L339" s="17">
        <v>0</v>
      </c>
      <c r="M339" s="7">
        <v>0</v>
      </c>
      <c r="N339" s="7">
        <v>0</v>
      </c>
      <c r="O339" s="7">
        <v>0</v>
      </c>
      <c r="P339" s="17">
        <v>0</v>
      </c>
      <c r="Q339" s="9">
        <v>0</v>
      </c>
      <c r="R339" s="7">
        <v>0</v>
      </c>
      <c r="S339" s="7">
        <v>0</v>
      </c>
      <c r="T339" s="17">
        <v>0</v>
      </c>
      <c r="U339" s="9">
        <v>0</v>
      </c>
      <c r="V339" s="7">
        <v>0</v>
      </c>
      <c r="W339" s="7">
        <v>0</v>
      </c>
      <c r="X339" s="17">
        <v>0</v>
      </c>
      <c r="Y339" s="9">
        <v>0</v>
      </c>
      <c r="Z339" s="7">
        <v>0</v>
      </c>
      <c r="AA339" s="7">
        <v>0</v>
      </c>
      <c r="AB339" s="17">
        <v>0</v>
      </c>
      <c r="AC339" s="9">
        <v>0</v>
      </c>
      <c r="AD339" s="7">
        <v>0</v>
      </c>
      <c r="AE339" s="7">
        <v>0</v>
      </c>
      <c r="AF339" s="17">
        <v>0</v>
      </c>
      <c r="AG339" s="9">
        <v>0</v>
      </c>
      <c r="AH339" s="7">
        <v>0</v>
      </c>
      <c r="AI339" s="7">
        <v>0</v>
      </c>
      <c r="AJ339" s="18">
        <v>0</v>
      </c>
      <c r="AK339" s="150">
        <v>0</v>
      </c>
      <c r="AL339" s="16">
        <v>0</v>
      </c>
      <c r="AM339" s="211">
        <v>0</v>
      </c>
      <c r="AN339" s="150">
        <v>0</v>
      </c>
      <c r="AO339" s="16">
        <v>0</v>
      </c>
      <c r="AP339" s="211">
        <v>0</v>
      </c>
      <c r="AQ339" s="150">
        <v>0</v>
      </c>
      <c r="AR339" s="16">
        <v>0</v>
      </c>
      <c r="AS339" s="211">
        <v>0</v>
      </c>
      <c r="AT339" s="150">
        <v>0</v>
      </c>
      <c r="AU339" s="16">
        <v>0</v>
      </c>
      <c r="AV339" s="211">
        <v>0</v>
      </c>
      <c r="AW339" s="150">
        <v>0</v>
      </c>
      <c r="AX339" s="18">
        <v>0</v>
      </c>
      <c r="AY339" s="17">
        <v>0</v>
      </c>
      <c r="AZ339" s="9">
        <v>0</v>
      </c>
      <c r="BA339" s="16">
        <v>0</v>
      </c>
      <c r="BB339" s="17">
        <v>0</v>
      </c>
      <c r="BC339" s="203">
        <v>0</v>
      </c>
      <c r="BD339" s="16">
        <v>0</v>
      </c>
      <c r="BE339" s="17">
        <v>0</v>
      </c>
    </row>
    <row r="340" spans="3:57" x14ac:dyDescent="0.35">
      <c r="C340" s="20"/>
      <c r="D340" s="59" t="s">
        <v>20</v>
      </c>
      <c r="E340" s="46">
        <f>SUM(E338:E339)</f>
        <v>0</v>
      </c>
      <c r="F340" s="44">
        <f>SUM(F338:F339)</f>
        <v>0</v>
      </c>
      <c r="G340" s="44">
        <f>SUM(G338:G339)</f>
        <v>0</v>
      </c>
      <c r="H340" s="51">
        <v>0</v>
      </c>
      <c r="I340" s="46">
        <f>SUM(I338:I339)</f>
        <v>0</v>
      </c>
      <c r="J340" s="44">
        <f>SUM(J338:J339)</f>
        <v>0</v>
      </c>
      <c r="K340" s="44">
        <f>SUM(K338:K339)</f>
        <v>0</v>
      </c>
      <c r="L340" s="51">
        <v>0</v>
      </c>
      <c r="M340" s="44">
        <f>SUM(M338:M339)</f>
        <v>0</v>
      </c>
      <c r="N340" s="44">
        <f>SUM(N338:N339)</f>
        <v>0</v>
      </c>
      <c r="O340" s="44">
        <f>SUM(O338:O339)</f>
        <v>0</v>
      </c>
      <c r="P340" s="51">
        <v>0</v>
      </c>
      <c r="Q340" s="46">
        <f>SUM(Q338:Q339)</f>
        <v>0</v>
      </c>
      <c r="R340" s="44">
        <f>SUM(R338:R339)</f>
        <v>0</v>
      </c>
      <c r="S340" s="44">
        <f>SUM(S338:S339)</f>
        <v>1.14E-2</v>
      </c>
      <c r="T340" s="51">
        <v>0</v>
      </c>
      <c r="U340" s="46">
        <f>SUM(U338:U339)</f>
        <v>0</v>
      </c>
      <c r="V340" s="44">
        <f>SUM(V338:V339)</f>
        <v>0</v>
      </c>
      <c r="W340" s="44">
        <f>SUM(W338:W339)</f>
        <v>0</v>
      </c>
      <c r="X340" s="51">
        <v>0</v>
      </c>
      <c r="Y340" s="46">
        <f>SUM(Y338:Y339)</f>
        <v>0</v>
      </c>
      <c r="Z340" s="44">
        <f>SUM(Z338:Z339)</f>
        <v>0</v>
      </c>
      <c r="AA340" s="44">
        <f>SUM(AA338:AA339)</f>
        <v>0</v>
      </c>
      <c r="AB340" s="51">
        <v>0</v>
      </c>
      <c r="AC340" s="46">
        <f>SUM(AC338:AC339)</f>
        <v>0</v>
      </c>
      <c r="AD340" s="44">
        <f>SUM(AD338:AD339)</f>
        <v>0</v>
      </c>
      <c r="AE340" s="44">
        <f>SUM(AE338:AE339)</f>
        <v>0</v>
      </c>
      <c r="AF340" s="51">
        <v>0</v>
      </c>
      <c r="AG340" s="46">
        <f>SUM(AG338:AG339)</f>
        <v>0</v>
      </c>
      <c r="AH340" s="44">
        <f>SUM(AH338:AH339)</f>
        <v>0</v>
      </c>
      <c r="AI340" s="44">
        <f>SUM(AI338:AI339)</f>
        <v>0</v>
      </c>
      <c r="AJ340" s="52">
        <v>0</v>
      </c>
      <c r="AK340" s="128">
        <v>0</v>
      </c>
      <c r="AL340" s="66">
        <v>0</v>
      </c>
      <c r="AM340" s="213">
        <v>0</v>
      </c>
      <c r="AN340" s="128">
        <v>0</v>
      </c>
      <c r="AO340" s="66">
        <v>0</v>
      </c>
      <c r="AP340" s="213">
        <v>0</v>
      </c>
      <c r="AQ340" s="128">
        <v>0</v>
      </c>
      <c r="AR340" s="66">
        <v>0</v>
      </c>
      <c r="AS340" s="240">
        <f t="shared" si="753"/>
        <v>-1</v>
      </c>
      <c r="AT340" s="128">
        <v>0</v>
      </c>
      <c r="AU340" s="66">
        <v>0</v>
      </c>
      <c r="AV340" s="213">
        <v>0</v>
      </c>
      <c r="AW340" s="128">
        <v>0</v>
      </c>
      <c r="AX340" s="65">
        <v>0</v>
      </c>
      <c r="AY340" s="60">
        <v>0</v>
      </c>
      <c r="AZ340" s="61">
        <v>0</v>
      </c>
      <c r="BA340" s="66">
        <v>0</v>
      </c>
      <c r="BB340" s="60">
        <v>0</v>
      </c>
      <c r="BC340" s="206">
        <v>0</v>
      </c>
      <c r="BD340" s="66">
        <v>0</v>
      </c>
      <c r="BE340" s="60">
        <v>0</v>
      </c>
    </row>
    <row r="341" spans="3:57" x14ac:dyDescent="0.35">
      <c r="C341" s="21"/>
      <c r="D341" s="259" t="s">
        <v>83</v>
      </c>
      <c r="E341" s="136">
        <f>E344</f>
        <v>68.245177709999993</v>
      </c>
      <c r="F341" s="129">
        <f>F344</f>
        <v>68.546114119999999</v>
      </c>
      <c r="G341" s="129">
        <f>G344</f>
        <v>68.546114119999999</v>
      </c>
      <c r="H341" s="130">
        <f t="shared" ref="H341:H342" si="754">G341/F341</f>
        <v>1</v>
      </c>
      <c r="I341" s="136">
        <f>I344</f>
        <v>64.399544661081151</v>
      </c>
      <c r="J341" s="129">
        <f>J344</f>
        <v>64.794469783783782</v>
      </c>
      <c r="K341" s="129">
        <f>K344</f>
        <v>64.771025736440023</v>
      </c>
      <c r="L341" s="130">
        <f t="shared" ref="L341:L342" si="755">K341/J341</f>
        <v>0.99963817826703438</v>
      </c>
      <c r="M341" s="129">
        <f>M344</f>
        <v>55.100869899999999</v>
      </c>
      <c r="N341" s="129">
        <f>N344</f>
        <v>56.858993470000001</v>
      </c>
      <c r="O341" s="129">
        <f>O344</f>
        <v>56.858993470000001</v>
      </c>
      <c r="P341" s="130">
        <f t="shared" ref="P341:P342" si="756">O341/N341</f>
        <v>1</v>
      </c>
      <c r="Q341" s="129">
        <f>Q344</f>
        <v>54.458703199999988</v>
      </c>
      <c r="R341" s="129">
        <f>R344</f>
        <v>54.458703199999988</v>
      </c>
      <c r="S341" s="129">
        <f>S344</f>
        <v>54.458703199999988</v>
      </c>
      <c r="T341" s="130">
        <f t="shared" ref="T341:T342" si="757">S341/R341</f>
        <v>1</v>
      </c>
      <c r="U341" s="129">
        <f>U344</f>
        <v>48.930781759999995</v>
      </c>
      <c r="V341" s="129">
        <f>V344</f>
        <v>49.257181759999995</v>
      </c>
      <c r="W341" s="129">
        <f>W344</f>
        <v>49.257181759999995</v>
      </c>
      <c r="X341" s="130">
        <f t="shared" ref="X341:X342" si="758">W341/V341</f>
        <v>1</v>
      </c>
      <c r="Y341" s="129">
        <f>Y344</f>
        <v>47.798823124596048</v>
      </c>
      <c r="Z341" s="129">
        <f>Z344</f>
        <v>52.720511159607184</v>
      </c>
      <c r="AA341" s="129">
        <f>AA344</f>
        <v>52.720511159607184</v>
      </c>
      <c r="AB341" s="130">
        <f t="shared" ref="AB341:AB342" si="759">AA341/Z341</f>
        <v>1</v>
      </c>
      <c r="AC341" s="129">
        <f>AC344</f>
        <v>48.952116666666662</v>
      </c>
      <c r="AD341" s="129">
        <f>AD344</f>
        <v>53.393787626462078</v>
      </c>
      <c r="AE341" s="129">
        <f>AE344</f>
        <v>53.393787626462078</v>
      </c>
      <c r="AF341" s="130">
        <f>AE341/AD341</f>
        <v>1</v>
      </c>
      <c r="AG341" s="129">
        <f>AG344</f>
        <v>48.231502364000001</v>
      </c>
      <c r="AH341" s="129">
        <f>AH344</f>
        <v>53.152205404</v>
      </c>
      <c r="AI341" s="129">
        <f>AI344</f>
        <v>53.152205404</v>
      </c>
      <c r="AJ341" s="131">
        <f t="shared" ref="AJ341:AJ342" si="760">AI341/AH341</f>
        <v>1</v>
      </c>
      <c r="AK341" s="132">
        <f t="shared" si="744"/>
        <v>5.9715221111538222E-2</v>
      </c>
      <c r="AL341" s="133">
        <f t="shared" si="745"/>
        <v>5.7900687338522626E-2</v>
      </c>
      <c r="AM341" s="207">
        <f t="shared" si="746"/>
        <v>5.828359734368263E-2</v>
      </c>
      <c r="AN341" s="132">
        <f t="shared" si="747"/>
        <v>0.16875731323220275</v>
      </c>
      <c r="AO341" s="133">
        <f t="shared" si="748"/>
        <v>0.13956413628691308</v>
      </c>
      <c r="AP341" s="207">
        <f t="shared" si="749"/>
        <v>0.13915181721629624</v>
      </c>
      <c r="AQ341" s="132">
        <f t="shared" ref="AQ341:AR396" si="761">(M341-Q341)/Q341</f>
        <v>1.1791810349241138E-2</v>
      </c>
      <c r="AR341" s="133">
        <f>(M341-R341)/R341</f>
        <v>1.1791810349241138E-2</v>
      </c>
      <c r="AS341" s="153">
        <f t="shared" si="753"/>
        <v>4.4075420987990291E-2</v>
      </c>
      <c r="AT341" s="132">
        <f t="shared" ref="AT341:AV342" si="762">(Q341-U341)/U341</f>
        <v>0.11297431271615133</v>
      </c>
      <c r="AU341" s="133">
        <f t="shared" si="762"/>
        <v>0.10559924977729773</v>
      </c>
      <c r="AV341" s="207">
        <f t="shared" si="762"/>
        <v>0.10559924977729773</v>
      </c>
      <c r="AW341" s="217">
        <f t="shared" ref="AW341:AY342" si="763">(U341-Y341)/Y341</f>
        <v>2.3681726063700309E-2</v>
      </c>
      <c r="AX341" s="131">
        <f t="shared" si="763"/>
        <v>-6.5692257594434797E-2</v>
      </c>
      <c r="AY341" s="130">
        <f t="shared" si="763"/>
        <v>-6.5692257594434797E-2</v>
      </c>
      <c r="AZ341" s="132">
        <f t="shared" ref="AZ341:BB342" si="764">(Y341-AC341)/AC341</f>
        <v>-2.3559625621989391E-2</v>
      </c>
      <c r="BA341" s="131">
        <f t="shared" si="764"/>
        <v>-1.2609640499098374E-2</v>
      </c>
      <c r="BB341" s="130">
        <f t="shared" si="764"/>
        <v>-1.2609640499098374E-2</v>
      </c>
      <c r="BC341" s="201">
        <f t="shared" ref="BC341:BE342" si="765">(AC341-AG341)/AG341</f>
        <v>1.4940739295828519E-2</v>
      </c>
      <c r="BD341" s="131">
        <f t="shared" si="765"/>
        <v>4.5451025150481878E-3</v>
      </c>
      <c r="BE341" s="130">
        <f t="shared" si="765"/>
        <v>4.5451025150481878E-3</v>
      </c>
    </row>
    <row r="342" spans="3:57" x14ac:dyDescent="0.35">
      <c r="C342" s="19"/>
      <c r="D342" s="122" t="s">
        <v>14</v>
      </c>
      <c r="E342" s="30">
        <v>68.245177709999993</v>
      </c>
      <c r="F342" s="26">
        <v>68.546114119999999</v>
      </c>
      <c r="G342" s="26">
        <v>68.546114119999999</v>
      </c>
      <c r="H342" s="31">
        <f t="shared" si="754"/>
        <v>1</v>
      </c>
      <c r="I342" s="30">
        <v>64.399544661081151</v>
      </c>
      <c r="J342" s="26">
        <v>64.794469783783782</v>
      </c>
      <c r="K342" s="26">
        <v>64.771025736440023</v>
      </c>
      <c r="L342" s="31">
        <f t="shared" si="755"/>
        <v>0.99963817826703438</v>
      </c>
      <c r="M342" s="26">
        <v>55.100869899999999</v>
      </c>
      <c r="N342" s="26">
        <v>56.858993470000001</v>
      </c>
      <c r="O342" s="26">
        <v>56.858993470000001</v>
      </c>
      <c r="P342" s="31">
        <f t="shared" si="756"/>
        <v>1</v>
      </c>
      <c r="Q342" s="26">
        <v>54.458703199999988</v>
      </c>
      <c r="R342" s="26">
        <v>54.458703199999988</v>
      </c>
      <c r="S342" s="26">
        <v>54.458703199999988</v>
      </c>
      <c r="T342" s="31">
        <f t="shared" si="757"/>
        <v>1</v>
      </c>
      <c r="U342" s="26">
        <v>48.930781759999995</v>
      </c>
      <c r="V342" s="26">
        <v>49.257181759999995</v>
      </c>
      <c r="W342" s="26">
        <v>49.257181759999995</v>
      </c>
      <c r="X342" s="31">
        <f t="shared" si="758"/>
        <v>1</v>
      </c>
      <c r="Y342" s="26">
        <v>47.798823124596048</v>
      </c>
      <c r="Z342" s="26">
        <v>52.720511159607184</v>
      </c>
      <c r="AA342" s="26">
        <v>52.720511159607184</v>
      </c>
      <c r="AB342" s="31">
        <f t="shared" si="759"/>
        <v>1</v>
      </c>
      <c r="AC342" s="26">
        <v>48.952116666666662</v>
      </c>
      <c r="AD342" s="26">
        <v>53.393787626462078</v>
      </c>
      <c r="AE342" s="26">
        <v>53.393787626462078</v>
      </c>
      <c r="AF342" s="31">
        <f t="shared" ref="AF342" si="766">AE342/AD342</f>
        <v>1</v>
      </c>
      <c r="AG342" s="26">
        <v>48.231502364000001</v>
      </c>
      <c r="AH342" s="26">
        <v>53.152205404</v>
      </c>
      <c r="AI342" s="26">
        <v>53.152205404</v>
      </c>
      <c r="AJ342" s="15">
        <f t="shared" si="760"/>
        <v>1</v>
      </c>
      <c r="AK342" s="89">
        <f t="shared" si="744"/>
        <v>5.9715221111538222E-2</v>
      </c>
      <c r="AL342" s="87">
        <f t="shared" si="745"/>
        <v>5.7900687338522626E-2</v>
      </c>
      <c r="AM342" s="83">
        <f t="shared" si="746"/>
        <v>5.828359734368263E-2</v>
      </c>
      <c r="AN342" s="89">
        <f t="shared" si="747"/>
        <v>0.16875731323220275</v>
      </c>
      <c r="AO342" s="87">
        <f t="shared" si="748"/>
        <v>0.13956413628691308</v>
      </c>
      <c r="AP342" s="83">
        <f t="shared" si="749"/>
        <v>0.13915181721629624</v>
      </c>
      <c r="AQ342" s="89">
        <f t="shared" si="761"/>
        <v>1.1791810349241138E-2</v>
      </c>
      <c r="AR342" s="87">
        <f t="shared" si="761"/>
        <v>4.4075420987990291E-2</v>
      </c>
      <c r="AS342" s="83">
        <f t="shared" si="753"/>
        <v>4.4075420987990291E-2</v>
      </c>
      <c r="AT342" s="89">
        <f t="shared" si="762"/>
        <v>0.11297431271615133</v>
      </c>
      <c r="AU342" s="36">
        <f t="shared" si="762"/>
        <v>0.10559924977729773</v>
      </c>
      <c r="AV342" s="83">
        <f t="shared" si="762"/>
        <v>0.10559924977729773</v>
      </c>
      <c r="AW342" s="215">
        <f t="shared" si="763"/>
        <v>2.3681726063700309E-2</v>
      </c>
      <c r="AX342" s="34">
        <f t="shared" si="763"/>
        <v>-6.5692257594434797E-2</v>
      </c>
      <c r="AY342" s="31">
        <f t="shared" si="763"/>
        <v>-6.5692257594434797E-2</v>
      </c>
      <c r="AZ342" s="89">
        <f t="shared" si="764"/>
        <v>-2.3559625621989391E-2</v>
      </c>
      <c r="BA342" s="34">
        <f t="shared" si="764"/>
        <v>-1.2609640499098374E-2</v>
      </c>
      <c r="BB342" s="31">
        <f t="shared" si="764"/>
        <v>-1.2609640499098374E-2</v>
      </c>
      <c r="BC342" s="108">
        <f t="shared" si="765"/>
        <v>1.4940739295828519E-2</v>
      </c>
      <c r="BD342" s="34">
        <f t="shared" si="765"/>
        <v>4.5451025150481878E-3</v>
      </c>
      <c r="BE342" s="31">
        <f t="shared" si="765"/>
        <v>4.5451025150481878E-3</v>
      </c>
    </row>
    <row r="343" spans="3:57" x14ac:dyDescent="0.35">
      <c r="C343" s="19"/>
      <c r="D343" s="122" t="s">
        <v>16</v>
      </c>
      <c r="E343" s="9">
        <v>0</v>
      </c>
      <c r="F343" s="7">
        <v>0</v>
      </c>
      <c r="G343" s="7">
        <v>0</v>
      </c>
      <c r="H343" s="17">
        <v>0</v>
      </c>
      <c r="I343" s="9">
        <v>0</v>
      </c>
      <c r="J343" s="7">
        <v>0</v>
      </c>
      <c r="K343" s="7">
        <v>0</v>
      </c>
      <c r="L343" s="17">
        <v>0</v>
      </c>
      <c r="M343" s="7">
        <v>0</v>
      </c>
      <c r="N343" s="7">
        <v>0</v>
      </c>
      <c r="O343" s="7">
        <v>0</v>
      </c>
      <c r="P343" s="17">
        <v>0</v>
      </c>
      <c r="Q343" s="9">
        <v>0</v>
      </c>
      <c r="R343" s="7">
        <v>0</v>
      </c>
      <c r="S343" s="7">
        <v>0</v>
      </c>
      <c r="T343" s="17">
        <v>0</v>
      </c>
      <c r="U343" s="9">
        <v>0</v>
      </c>
      <c r="V343" s="7">
        <v>0</v>
      </c>
      <c r="W343" s="7">
        <v>0</v>
      </c>
      <c r="X343" s="17">
        <v>0</v>
      </c>
      <c r="Y343" s="9">
        <v>0</v>
      </c>
      <c r="Z343" s="7">
        <v>0</v>
      </c>
      <c r="AA343" s="7">
        <v>0</v>
      </c>
      <c r="AB343" s="17">
        <v>0</v>
      </c>
      <c r="AC343" s="9">
        <v>0</v>
      </c>
      <c r="AD343" s="7">
        <v>0</v>
      </c>
      <c r="AE343" s="7">
        <v>0</v>
      </c>
      <c r="AF343" s="17">
        <v>0</v>
      </c>
      <c r="AG343" s="9">
        <v>0</v>
      </c>
      <c r="AH343" s="7">
        <v>0</v>
      </c>
      <c r="AI343" s="7">
        <v>0</v>
      </c>
      <c r="AJ343" s="18">
        <v>0</v>
      </c>
      <c r="AK343" s="150">
        <v>0</v>
      </c>
      <c r="AL343" s="16">
        <v>0</v>
      </c>
      <c r="AM343" s="211">
        <v>0</v>
      </c>
      <c r="AN343" s="150">
        <v>0</v>
      </c>
      <c r="AO343" s="16">
        <v>0</v>
      </c>
      <c r="AP343" s="211">
        <v>0</v>
      </c>
      <c r="AQ343" s="150">
        <v>0</v>
      </c>
      <c r="AR343" s="16">
        <v>0</v>
      </c>
      <c r="AS343" s="211">
        <v>0</v>
      </c>
      <c r="AT343" s="150">
        <v>0</v>
      </c>
      <c r="AU343" s="16">
        <v>0</v>
      </c>
      <c r="AV343" s="211">
        <v>0</v>
      </c>
      <c r="AW343" s="150">
        <v>0</v>
      </c>
      <c r="AX343" s="18">
        <v>0</v>
      </c>
      <c r="AY343" s="17">
        <v>0</v>
      </c>
      <c r="AZ343" s="9">
        <v>0</v>
      </c>
      <c r="BA343" s="16">
        <v>0</v>
      </c>
      <c r="BB343" s="17">
        <v>0</v>
      </c>
      <c r="BC343" s="203">
        <v>0</v>
      </c>
      <c r="BD343" s="16">
        <v>0</v>
      </c>
      <c r="BE343" s="17">
        <v>0</v>
      </c>
    </row>
    <row r="344" spans="3:57" ht="15" thickBot="1" x14ac:dyDescent="0.4">
      <c r="C344" s="19"/>
      <c r="D344" s="260" t="s">
        <v>17</v>
      </c>
      <c r="E344" s="264">
        <f>SUM(E342:E343)</f>
        <v>68.245177709999993</v>
      </c>
      <c r="F344" s="68">
        <f>SUM(F342:F343)</f>
        <v>68.546114119999999</v>
      </c>
      <c r="G344" s="68">
        <f>SUM(G342:G343)</f>
        <v>68.546114119999999</v>
      </c>
      <c r="H344" s="96">
        <f t="shared" ref="H344" si="767">G344/F344</f>
        <v>1</v>
      </c>
      <c r="I344" s="264">
        <f>SUM(I342:I343)</f>
        <v>64.399544661081151</v>
      </c>
      <c r="J344" s="68">
        <f>SUM(J342:J343)</f>
        <v>64.794469783783782</v>
      </c>
      <c r="K344" s="68">
        <f>SUM(K342:K343)</f>
        <v>64.771025736440023</v>
      </c>
      <c r="L344" s="96">
        <f t="shared" ref="L344" si="768">K344/J344</f>
        <v>0.99963817826703438</v>
      </c>
      <c r="M344" s="68">
        <f>SUM(M342:M343)</f>
        <v>55.100869899999999</v>
      </c>
      <c r="N344" s="68">
        <f>SUM(N342:N343)</f>
        <v>56.858993470000001</v>
      </c>
      <c r="O344" s="68">
        <f>SUM(O342:O343)</f>
        <v>56.858993470000001</v>
      </c>
      <c r="P344" s="96">
        <f t="shared" ref="P344" si="769">O344/N344</f>
        <v>1</v>
      </c>
      <c r="Q344" s="68">
        <f>SUM(Q342:Q343)</f>
        <v>54.458703199999988</v>
      </c>
      <c r="R344" s="68">
        <f>SUM(R342:R343)</f>
        <v>54.458703199999988</v>
      </c>
      <c r="S344" s="68">
        <f>SUM(S342:S343)</f>
        <v>54.458703199999988</v>
      </c>
      <c r="T344" s="96">
        <f t="shared" ref="T344" si="770">S344/R344</f>
        <v>1</v>
      </c>
      <c r="U344" s="68">
        <f>SUM(U342:U343)</f>
        <v>48.930781759999995</v>
      </c>
      <c r="V344" s="68">
        <f>SUM(V342:V343)</f>
        <v>49.257181759999995</v>
      </c>
      <c r="W344" s="68">
        <f>SUM(W342:W343)</f>
        <v>49.257181759999995</v>
      </c>
      <c r="X344" s="96">
        <f t="shared" ref="X344" si="771">W344/V344</f>
        <v>1</v>
      </c>
      <c r="Y344" s="68">
        <f>SUM(Y342:Y343)</f>
        <v>47.798823124596048</v>
      </c>
      <c r="Z344" s="68">
        <f>SUM(Z342:Z343)</f>
        <v>52.720511159607184</v>
      </c>
      <c r="AA344" s="68">
        <f>SUM(AA342:AA343)</f>
        <v>52.720511159607184</v>
      </c>
      <c r="AB344" s="96">
        <f t="shared" ref="AB344" si="772">AA344/Z344</f>
        <v>1</v>
      </c>
      <c r="AC344" s="68">
        <f>SUM(AC342:AC343)</f>
        <v>48.952116666666662</v>
      </c>
      <c r="AD344" s="68">
        <f>SUM(AD342:AD343)</f>
        <v>53.393787626462078</v>
      </c>
      <c r="AE344" s="68">
        <f>SUM(AE342:AE343)</f>
        <v>53.393787626462078</v>
      </c>
      <c r="AF344" s="96">
        <f t="shared" ref="AF344" si="773">AE344/AD344</f>
        <v>1</v>
      </c>
      <c r="AG344" s="68">
        <f>SUM(AG342:AG343)</f>
        <v>48.231502364000001</v>
      </c>
      <c r="AH344" s="68">
        <f>SUM(AH342:AH343)</f>
        <v>53.152205404</v>
      </c>
      <c r="AI344" s="68">
        <f>SUM(AI342:AI343)</f>
        <v>53.152205404</v>
      </c>
      <c r="AJ344" s="95">
        <f t="shared" ref="AJ344" si="774">AI344/AH344</f>
        <v>1</v>
      </c>
      <c r="AK344" s="93">
        <f t="shared" si="744"/>
        <v>5.9715221111538222E-2</v>
      </c>
      <c r="AL344" s="98">
        <f t="shared" si="745"/>
        <v>5.7900687338522626E-2</v>
      </c>
      <c r="AM344" s="210">
        <f t="shared" si="746"/>
        <v>5.828359734368263E-2</v>
      </c>
      <c r="AN344" s="93">
        <f t="shared" si="747"/>
        <v>0.16875731323220275</v>
      </c>
      <c r="AO344" s="98">
        <f t="shared" si="748"/>
        <v>0.13956413628691308</v>
      </c>
      <c r="AP344" s="210">
        <f t="shared" si="749"/>
        <v>0.13915181721629624</v>
      </c>
      <c r="AQ344" s="93">
        <f t="shared" si="761"/>
        <v>1.1791810349241138E-2</v>
      </c>
      <c r="AR344" s="98">
        <f t="shared" si="761"/>
        <v>4.4075420987990291E-2</v>
      </c>
      <c r="AS344" s="210">
        <f t="shared" si="753"/>
        <v>4.4075420987990291E-2</v>
      </c>
      <c r="AT344" s="93">
        <f t="shared" ref="AT344:AV345" si="775">(Q344-U344)/U344</f>
        <v>0.11297431271615133</v>
      </c>
      <c r="AU344" s="94">
        <f t="shared" si="775"/>
        <v>0.10559924977729773</v>
      </c>
      <c r="AV344" s="210">
        <f t="shared" si="775"/>
        <v>0.10559924977729773</v>
      </c>
      <c r="AW344" s="218">
        <f t="shared" ref="AW344:AY345" si="776">(U344-Y344)/Y344</f>
        <v>2.3681726063700309E-2</v>
      </c>
      <c r="AX344" s="95">
        <f t="shared" si="776"/>
        <v>-6.5692257594434797E-2</v>
      </c>
      <c r="AY344" s="96">
        <f t="shared" si="776"/>
        <v>-6.5692257594434797E-2</v>
      </c>
      <c r="AZ344" s="93">
        <f t="shared" ref="AZ344:BB345" si="777">(Y344-AC344)/AC344</f>
        <v>-2.3559625621989391E-2</v>
      </c>
      <c r="BA344" s="95">
        <f t="shared" si="777"/>
        <v>-1.2609640499098374E-2</v>
      </c>
      <c r="BB344" s="96">
        <f t="shared" si="777"/>
        <v>-1.2609640499098374E-2</v>
      </c>
      <c r="BC344" s="169">
        <f t="shared" ref="BC344:BE345" si="778">(AC344-AG344)/AG344</f>
        <v>1.4940739295828519E-2</v>
      </c>
      <c r="BD344" s="95">
        <f t="shared" si="778"/>
        <v>4.5451025150481878E-3</v>
      </c>
      <c r="BE344" s="96">
        <f t="shared" si="778"/>
        <v>4.5451025150481878E-3</v>
      </c>
    </row>
    <row r="345" spans="3:57" x14ac:dyDescent="0.35">
      <c r="C345" s="37" t="s">
        <v>55</v>
      </c>
      <c r="D345" s="258" t="s">
        <v>21</v>
      </c>
      <c r="E345" s="56">
        <f>E352+E355</f>
        <v>858.59972793999998</v>
      </c>
      <c r="F345" s="54">
        <f>F352+F355</f>
        <v>1009.89316722</v>
      </c>
      <c r="G345" s="54">
        <f>G352+G355</f>
        <v>970.19262785000012</v>
      </c>
      <c r="H345" s="55">
        <f>G345/F345</f>
        <v>0.96068837708914678</v>
      </c>
      <c r="I345" s="56">
        <f>I352+I355</f>
        <v>826.94688161813735</v>
      </c>
      <c r="J345" s="54">
        <f>J352+J355</f>
        <v>895.42805254187431</v>
      </c>
      <c r="K345" s="54">
        <f>K352+K355</f>
        <v>878.63294414836821</v>
      </c>
      <c r="L345" s="55">
        <f>K345/J345</f>
        <v>0.98124348645786852</v>
      </c>
      <c r="M345" s="54">
        <f>M352+M355</f>
        <v>737.74322814999994</v>
      </c>
      <c r="N345" s="54">
        <f>N352+N355</f>
        <v>745.00028470999985</v>
      </c>
      <c r="O345" s="54">
        <f>O352+O355</f>
        <v>768.93880528999989</v>
      </c>
      <c r="P345" s="55">
        <f>O345/N345</f>
        <v>1.0321322301095743</v>
      </c>
      <c r="Q345" s="56">
        <f>Q352+Q355</f>
        <v>641.96913333477028</v>
      </c>
      <c r="R345" s="54">
        <f>R352+R355</f>
        <v>698.7790100042746</v>
      </c>
      <c r="S345" s="54">
        <f>S352+S355</f>
        <v>697.65487986596304</v>
      </c>
      <c r="T345" s="55">
        <f>S345/R345</f>
        <v>0.9983912937821291</v>
      </c>
      <c r="U345" s="56">
        <f>U352+U355</f>
        <v>649.52006997561352</v>
      </c>
      <c r="V345" s="54">
        <f>V352+V355</f>
        <v>662.84615537561365</v>
      </c>
      <c r="W345" s="54">
        <f>W352+W355</f>
        <v>654.70574691361355</v>
      </c>
      <c r="X345" s="55">
        <f>W345/V345</f>
        <v>0.98771900780296873</v>
      </c>
      <c r="Y345" s="56">
        <f>Y352+Y355</f>
        <v>611.35915943999987</v>
      </c>
      <c r="Z345" s="54">
        <f>Z352+Z355</f>
        <v>645.61631733999991</v>
      </c>
      <c r="AA345" s="54">
        <f>AA352+AA355</f>
        <v>639.09792575999995</v>
      </c>
      <c r="AB345" s="55">
        <f>AA345/Z345</f>
        <v>0.9899036139500681</v>
      </c>
      <c r="AC345" s="56">
        <f>AC352+AC355</f>
        <v>598.68305727999996</v>
      </c>
      <c r="AD345" s="54">
        <f>AD352+AD355</f>
        <v>634.17616848000011</v>
      </c>
      <c r="AE345" s="54">
        <f>AE352+AE355</f>
        <v>611.01471297000001</v>
      </c>
      <c r="AF345" s="55">
        <f>AE345/AD345</f>
        <v>0.96347788412561497</v>
      </c>
      <c r="AG345" s="56">
        <f>AG352+AG355</f>
        <v>617.60314751999999</v>
      </c>
      <c r="AH345" s="54">
        <f>AH352+AH355</f>
        <v>680.5214252799999</v>
      </c>
      <c r="AI345" s="54">
        <f>AI352+AI355</f>
        <v>656.96426682000003</v>
      </c>
      <c r="AJ345" s="57">
        <f>AI345/AH345</f>
        <v>0.96538366378353579</v>
      </c>
      <c r="AK345" s="88">
        <f t="shared" si="744"/>
        <v>3.8276758792445742E-2</v>
      </c>
      <c r="AL345" s="97">
        <f t="shared" si="745"/>
        <v>0.12783284413883469</v>
      </c>
      <c r="AM345" s="81">
        <f t="shared" si="746"/>
        <v>0.10420697779591896</v>
      </c>
      <c r="AN345" s="88">
        <f t="shared" si="747"/>
        <v>0.12091422877825493</v>
      </c>
      <c r="AO345" s="97">
        <f t="shared" si="748"/>
        <v>0.20191638972383782</v>
      </c>
      <c r="AP345" s="81">
        <f t="shared" si="749"/>
        <v>0.14265652624593181</v>
      </c>
      <c r="AQ345" s="88">
        <f t="shared" si="761"/>
        <v>0.14918800584339925</v>
      </c>
      <c r="AR345" s="97">
        <f t="shared" si="761"/>
        <v>6.6145768610654895E-2</v>
      </c>
      <c r="AS345" s="81">
        <f t="shared" si="753"/>
        <v>0.10217648794735339</v>
      </c>
      <c r="AT345" s="88">
        <f t="shared" si="775"/>
        <v>-1.1625409267379143E-2</v>
      </c>
      <c r="AU345" s="97">
        <f t="shared" si="775"/>
        <v>5.4209946512096693E-2</v>
      </c>
      <c r="AV345" s="81">
        <f t="shared" si="775"/>
        <v>6.5600665879012809E-2</v>
      </c>
      <c r="AW345" s="214">
        <f t="shared" si="776"/>
        <v>6.241979030880758E-2</v>
      </c>
      <c r="AX345" s="57">
        <f t="shared" si="776"/>
        <v>2.6687426530051617E-2</v>
      </c>
      <c r="AY345" s="55">
        <f t="shared" si="776"/>
        <v>2.4421642638024762E-2</v>
      </c>
      <c r="AZ345" s="88">
        <f t="shared" si="777"/>
        <v>2.117331032815814E-2</v>
      </c>
      <c r="BA345" s="57">
        <f t="shared" si="777"/>
        <v>1.803938625984584E-2</v>
      </c>
      <c r="BB345" s="55">
        <f t="shared" si="777"/>
        <v>4.5961598295225989E-2</v>
      </c>
      <c r="BC345" s="112">
        <f t="shared" si="778"/>
        <v>-3.063470501401119E-2</v>
      </c>
      <c r="BD345" s="57">
        <f t="shared" si="778"/>
        <v>-6.8102568234249317E-2</v>
      </c>
      <c r="BE345" s="55">
        <f t="shared" si="778"/>
        <v>-6.9942242174625954E-2</v>
      </c>
    </row>
    <row r="346" spans="3:57" x14ac:dyDescent="0.35">
      <c r="C346" s="19"/>
      <c r="D346" s="122" t="s">
        <v>11</v>
      </c>
      <c r="E346" s="9">
        <v>0</v>
      </c>
      <c r="F346" s="7">
        <v>0</v>
      </c>
      <c r="G346" s="7">
        <v>0</v>
      </c>
      <c r="H346" s="17">
        <v>0</v>
      </c>
      <c r="I346" s="9">
        <v>0</v>
      </c>
      <c r="J346" s="7">
        <v>0</v>
      </c>
      <c r="K346" s="7">
        <v>0</v>
      </c>
      <c r="L346" s="17">
        <v>0</v>
      </c>
      <c r="M346" s="7">
        <v>0</v>
      </c>
      <c r="N346" s="7">
        <v>0</v>
      </c>
      <c r="O346" s="7">
        <v>0</v>
      </c>
      <c r="P346" s="17">
        <v>0</v>
      </c>
      <c r="Q346" s="7">
        <v>0</v>
      </c>
      <c r="R346" s="7">
        <v>0</v>
      </c>
      <c r="S346" s="7">
        <v>0</v>
      </c>
      <c r="T346" s="17">
        <v>0</v>
      </c>
      <c r="U346" s="7">
        <v>0</v>
      </c>
      <c r="V346" s="7">
        <v>0</v>
      </c>
      <c r="W346" s="7">
        <v>0</v>
      </c>
      <c r="X346" s="17">
        <v>0</v>
      </c>
      <c r="Y346" s="7">
        <v>0</v>
      </c>
      <c r="Z346" s="7">
        <v>0</v>
      </c>
      <c r="AA346" s="7">
        <v>0</v>
      </c>
      <c r="AB346" s="17">
        <v>0</v>
      </c>
      <c r="AC346" s="9">
        <v>0</v>
      </c>
      <c r="AD346" s="7">
        <v>0</v>
      </c>
      <c r="AE346" s="7">
        <v>0</v>
      </c>
      <c r="AF346" s="17">
        <v>0</v>
      </c>
      <c r="AG346" s="9">
        <v>0</v>
      </c>
      <c r="AH346" s="7">
        <v>0</v>
      </c>
      <c r="AI346" s="7">
        <v>0</v>
      </c>
      <c r="AJ346" s="18">
        <v>0</v>
      </c>
      <c r="AK346" s="9">
        <v>0</v>
      </c>
      <c r="AL346" s="16">
        <v>0</v>
      </c>
      <c r="AM346" s="211">
        <v>0</v>
      </c>
      <c r="AN346" s="9">
        <v>0</v>
      </c>
      <c r="AO346" s="16">
        <v>0</v>
      </c>
      <c r="AP346" s="211">
        <v>0</v>
      </c>
      <c r="AQ346" s="9">
        <v>0</v>
      </c>
      <c r="AR346" s="16">
        <v>0</v>
      </c>
      <c r="AS346" s="211">
        <v>0</v>
      </c>
      <c r="AT346" s="9">
        <v>0</v>
      </c>
      <c r="AU346" s="16">
        <v>0</v>
      </c>
      <c r="AV346" s="211">
        <v>0</v>
      </c>
      <c r="AW346" s="150">
        <v>0</v>
      </c>
      <c r="AX346" s="18">
        <v>0</v>
      </c>
      <c r="AY346" s="17">
        <v>0</v>
      </c>
      <c r="AZ346" s="9">
        <v>0</v>
      </c>
      <c r="BA346" s="16">
        <v>0</v>
      </c>
      <c r="BB346" s="17">
        <v>0</v>
      </c>
      <c r="BC346" s="203">
        <v>0</v>
      </c>
      <c r="BD346" s="16">
        <v>0</v>
      </c>
      <c r="BE346" s="17">
        <v>0</v>
      </c>
    </row>
    <row r="347" spans="3:57" x14ac:dyDescent="0.35">
      <c r="C347" s="19"/>
      <c r="D347" s="122" t="s">
        <v>12</v>
      </c>
      <c r="E347" s="9">
        <v>1.9363578100000001</v>
      </c>
      <c r="F347" s="7">
        <v>1.83474224</v>
      </c>
      <c r="G347" s="7">
        <v>0.82825782999999997</v>
      </c>
      <c r="H347" s="12">
        <f t="shared" ref="H347" si="779">G347/F347</f>
        <v>0.45143007663027368</v>
      </c>
      <c r="I347" s="9">
        <v>1.9363578100000001</v>
      </c>
      <c r="J347" s="7">
        <v>1.1594125000000002</v>
      </c>
      <c r="K347" s="7">
        <v>0.75380636000000023</v>
      </c>
      <c r="L347" s="12">
        <f t="shared" ref="L347" si="780">K347/J347</f>
        <v>0.65016235377831455</v>
      </c>
      <c r="M347" s="7">
        <v>1.7845</v>
      </c>
      <c r="N347" s="7">
        <v>0.91571243000000002</v>
      </c>
      <c r="O347" s="7">
        <v>0.76871590999999995</v>
      </c>
      <c r="P347" s="12">
        <f t="shared" ref="P347" si="781">O347/N347</f>
        <v>0.83947305378392634</v>
      </c>
      <c r="Q347" s="7">
        <v>1.1119399999999999</v>
      </c>
      <c r="R347" s="7">
        <v>0.70839536999999997</v>
      </c>
      <c r="S347" s="7">
        <v>0.60316884999999998</v>
      </c>
      <c r="T347" s="12">
        <f t="shared" ref="T347" si="782">S347/R347</f>
        <v>0.85145792243108531</v>
      </c>
      <c r="U347" s="7">
        <v>1.1119399999999999</v>
      </c>
      <c r="V347" s="7">
        <v>0.65545866000000008</v>
      </c>
      <c r="W347" s="7">
        <v>0.47523343000000007</v>
      </c>
      <c r="X347" s="12">
        <f t="shared" ref="X347" si="783">W347/V347</f>
        <v>0.72503951660353383</v>
      </c>
      <c r="Y347" s="7">
        <v>1.22840175</v>
      </c>
      <c r="Z347" s="7">
        <v>1.07650738</v>
      </c>
      <c r="AA347" s="7">
        <v>0.81303475999999986</v>
      </c>
      <c r="AB347" s="12">
        <f t="shared" ref="AB347:AB353" si="784">AA347/Z347</f>
        <v>0.75525237922660582</v>
      </c>
      <c r="AC347" s="9">
        <v>1.19638</v>
      </c>
      <c r="AD347" s="7">
        <v>0.96997417000000008</v>
      </c>
      <c r="AE347" s="7">
        <v>0.59360016999999987</v>
      </c>
      <c r="AF347" s="12">
        <f t="shared" ref="AF347:AF353" si="785">AE347/AD347</f>
        <v>0.6119752343508279</v>
      </c>
      <c r="AG347" s="9">
        <v>1.19638</v>
      </c>
      <c r="AH347" s="7">
        <v>1.22519994</v>
      </c>
      <c r="AI347" s="7">
        <v>0.50255395999999997</v>
      </c>
      <c r="AJ347" s="15">
        <f t="shared" ref="AJ347:AJ353" si="786">AI347/AH347</f>
        <v>0.41018118234645029</v>
      </c>
      <c r="AK347" s="92">
        <f t="shared" si="744"/>
        <v>0</v>
      </c>
      <c r="AL347" s="87">
        <f t="shared" si="745"/>
        <v>0.58247581425937678</v>
      </c>
      <c r="AM347" s="102">
        <f t="shared" si="746"/>
        <v>9.8767367789255212E-2</v>
      </c>
      <c r="AN347" s="92">
        <f t="shared" si="747"/>
        <v>8.5098240403474412E-2</v>
      </c>
      <c r="AO347" s="87">
        <f t="shared" si="748"/>
        <v>0.26613166100628355</v>
      </c>
      <c r="AP347" s="102">
        <f t="shared" si="749"/>
        <v>-1.9395396668711744E-2</v>
      </c>
      <c r="AQ347" s="92">
        <f t="shared" si="761"/>
        <v>0.60485277982624974</v>
      </c>
      <c r="AR347" s="87">
        <f t="shared" si="761"/>
        <v>0.29265727696667476</v>
      </c>
      <c r="AS347" s="102">
        <f t="shared" si="753"/>
        <v>0.27446221733764925</v>
      </c>
      <c r="AT347" s="92">
        <f>(Q347-U347)/U347</f>
        <v>0</v>
      </c>
      <c r="AU347" s="87">
        <f>(R347-V347)/V347</f>
        <v>8.0762850856223159E-2</v>
      </c>
      <c r="AV347" s="102">
        <f>(S347-W347)/W347</f>
        <v>0.26920543026613236</v>
      </c>
      <c r="AW347" s="124">
        <f>(U347-Y347)/Y347</f>
        <v>-9.4807541588083896E-2</v>
      </c>
      <c r="AX347" s="15">
        <f>(V347-Z347)/Z347</f>
        <v>-0.39112478727270772</v>
      </c>
      <c r="AY347" s="12">
        <f>(W347-AA347)/AA347</f>
        <v>-0.41548202686930613</v>
      </c>
      <c r="AZ347" s="92">
        <f>(Y347-AC347)/AC347</f>
        <v>2.6765534361991975E-2</v>
      </c>
      <c r="BA347" s="15">
        <f>(Z347-AD347)/AD347</f>
        <v>0.10983097622073784</v>
      </c>
      <c r="BB347" s="12">
        <f>(AA347-AE347)/AE347</f>
        <v>0.36966733011548841</v>
      </c>
      <c r="BC347" s="114">
        <f>(AC347-AG347)/AG347</f>
        <v>0</v>
      </c>
      <c r="BD347" s="15">
        <f>(AD347-AH347)/AH347</f>
        <v>-0.20831356717173843</v>
      </c>
      <c r="BE347" s="12">
        <f>(AE347-AI347)/AI347</f>
        <v>0.1811670332873308</v>
      </c>
    </row>
    <row r="348" spans="3:57" x14ac:dyDescent="0.35">
      <c r="C348" s="19"/>
      <c r="D348" s="122" t="s">
        <v>13</v>
      </c>
      <c r="E348" s="9">
        <v>0</v>
      </c>
      <c r="F348" s="7">
        <v>0</v>
      </c>
      <c r="G348" s="7">
        <v>0</v>
      </c>
      <c r="H348" s="17">
        <v>0</v>
      </c>
      <c r="I348" s="9">
        <v>0</v>
      </c>
      <c r="J348" s="7">
        <v>0</v>
      </c>
      <c r="K348" s="7">
        <v>0</v>
      </c>
      <c r="L348" s="17">
        <v>0</v>
      </c>
      <c r="M348" s="7">
        <v>0</v>
      </c>
      <c r="N348" s="7">
        <v>0</v>
      </c>
      <c r="O348" s="7">
        <v>0</v>
      </c>
      <c r="P348" s="17">
        <v>0</v>
      </c>
      <c r="Q348" s="7">
        <v>0</v>
      </c>
      <c r="R348" s="7">
        <v>0</v>
      </c>
      <c r="S348" s="7">
        <v>0</v>
      </c>
      <c r="T348" s="17">
        <v>0</v>
      </c>
      <c r="U348" s="7">
        <v>0</v>
      </c>
      <c r="V348" s="7">
        <v>0</v>
      </c>
      <c r="W348" s="7">
        <v>0</v>
      </c>
      <c r="X348" s="17">
        <v>0</v>
      </c>
      <c r="Y348" s="7">
        <v>0</v>
      </c>
      <c r="Z348" s="7">
        <v>0</v>
      </c>
      <c r="AA348" s="7">
        <v>0</v>
      </c>
      <c r="AB348" s="17">
        <v>0</v>
      </c>
      <c r="AC348" s="9">
        <v>0</v>
      </c>
      <c r="AD348" s="7">
        <v>0</v>
      </c>
      <c r="AE348" s="7">
        <v>0</v>
      </c>
      <c r="AF348" s="17">
        <v>0</v>
      </c>
      <c r="AG348" s="9">
        <v>0</v>
      </c>
      <c r="AH348" s="7">
        <v>0</v>
      </c>
      <c r="AI348" s="7">
        <v>0</v>
      </c>
      <c r="AJ348" s="18">
        <v>0</v>
      </c>
      <c r="AK348" s="9">
        <v>0</v>
      </c>
      <c r="AL348" s="16">
        <v>0</v>
      </c>
      <c r="AM348" s="211">
        <v>0</v>
      </c>
      <c r="AN348" s="9">
        <v>0</v>
      </c>
      <c r="AO348" s="16">
        <v>0</v>
      </c>
      <c r="AP348" s="211">
        <v>0</v>
      </c>
      <c r="AQ348" s="9">
        <v>0</v>
      </c>
      <c r="AR348" s="16">
        <v>0</v>
      </c>
      <c r="AS348" s="211">
        <v>0</v>
      </c>
      <c r="AT348" s="9">
        <v>0</v>
      </c>
      <c r="AU348" s="16">
        <v>0</v>
      </c>
      <c r="AV348" s="211">
        <v>0</v>
      </c>
      <c r="AW348" s="150">
        <v>0</v>
      </c>
      <c r="AX348" s="18">
        <v>0</v>
      </c>
      <c r="AY348" s="17">
        <v>0</v>
      </c>
      <c r="AZ348" s="9">
        <v>0</v>
      </c>
      <c r="BA348" s="16">
        <v>0</v>
      </c>
      <c r="BB348" s="17">
        <v>0</v>
      </c>
      <c r="BC348" s="203">
        <v>0</v>
      </c>
      <c r="BD348" s="16">
        <v>0</v>
      </c>
      <c r="BE348" s="17">
        <v>0</v>
      </c>
    </row>
    <row r="349" spans="3:57" x14ac:dyDescent="0.35">
      <c r="C349" s="19"/>
      <c r="D349" s="122" t="s">
        <v>14</v>
      </c>
      <c r="E349" s="9">
        <v>789.04341494000005</v>
      </c>
      <c r="F349" s="7">
        <v>902.12941432000002</v>
      </c>
      <c r="G349" s="7">
        <v>906.88755443000002</v>
      </c>
      <c r="H349" s="12">
        <f t="shared" ref="H349:H353" si="787">G349/F349</f>
        <v>1.0052743431645963</v>
      </c>
      <c r="I349" s="9">
        <v>752.19321037813745</v>
      </c>
      <c r="J349" s="7">
        <v>808.49289700187421</v>
      </c>
      <c r="K349" s="7">
        <v>797.8596906483682</v>
      </c>
      <c r="L349" s="12">
        <f t="shared" ref="L349:L353" si="788">K349/J349</f>
        <v>0.9868481140738069</v>
      </c>
      <c r="M349" s="7">
        <v>679.08020081999996</v>
      </c>
      <c r="N349" s="7">
        <v>691.79070785999988</v>
      </c>
      <c r="O349" s="7">
        <v>716.20173152999996</v>
      </c>
      <c r="P349" s="12">
        <f t="shared" ref="P349:P353" si="789">O349/N349</f>
        <v>1.0352867180675405</v>
      </c>
      <c r="Q349" s="7">
        <v>587.0006198247703</v>
      </c>
      <c r="R349" s="7">
        <v>623.18138612427458</v>
      </c>
      <c r="S349" s="7">
        <v>622.60127069596308</v>
      </c>
      <c r="T349" s="12">
        <f t="shared" ref="T349:T353" si="790">S349/R349</f>
        <v>0.99906910661770665</v>
      </c>
      <c r="U349" s="7">
        <v>590.32297058561358</v>
      </c>
      <c r="V349" s="7">
        <v>598.7191450756136</v>
      </c>
      <c r="W349" s="7">
        <v>591.27296345561354</v>
      </c>
      <c r="X349" s="12">
        <f t="shared" ref="X349:X353" si="791">W349/V349</f>
        <v>0.98756314762732422</v>
      </c>
      <c r="Y349" s="9">
        <v>540.03176280999992</v>
      </c>
      <c r="Z349" s="7">
        <v>582.09773930999995</v>
      </c>
      <c r="AA349" s="7">
        <v>577.53555712999992</v>
      </c>
      <c r="AB349" s="12">
        <f t="shared" si="784"/>
        <v>0.99216251520679688</v>
      </c>
      <c r="AC349" s="9">
        <v>540.58492974000001</v>
      </c>
      <c r="AD349" s="7">
        <v>573.06365585000003</v>
      </c>
      <c r="AE349" s="7">
        <v>558.82035073999998</v>
      </c>
      <c r="AF349" s="12">
        <f t="shared" si="785"/>
        <v>0.97514533513929869</v>
      </c>
      <c r="AG349" s="9">
        <v>530.30626970000003</v>
      </c>
      <c r="AH349" s="7">
        <v>547.01946824999993</v>
      </c>
      <c r="AI349" s="7">
        <v>528.39763135999999</v>
      </c>
      <c r="AJ349" s="15">
        <f t="shared" si="786"/>
        <v>0.96595763410473479</v>
      </c>
      <c r="AK349" s="92">
        <f t="shared" si="744"/>
        <v>4.8990344572955549E-2</v>
      </c>
      <c r="AL349" s="87">
        <f t="shared" si="745"/>
        <v>0.11581612858363646</v>
      </c>
      <c r="AM349" s="102">
        <f t="shared" si="746"/>
        <v>0.13665042244837816</v>
      </c>
      <c r="AN349" s="92">
        <f t="shared" si="747"/>
        <v>0.10766476399967542</v>
      </c>
      <c r="AO349" s="87">
        <f t="shared" si="748"/>
        <v>0.16869580324789757</v>
      </c>
      <c r="AP349" s="102">
        <f t="shared" si="749"/>
        <v>0.11401530535806556</v>
      </c>
      <c r="AQ349" s="92">
        <f t="shared" si="761"/>
        <v>0.15686453793305533</v>
      </c>
      <c r="AR349" s="87">
        <f t="shared" si="761"/>
        <v>0.11009526802850184</v>
      </c>
      <c r="AS349" s="102">
        <f t="shared" si="753"/>
        <v>0.15033772855845182</v>
      </c>
      <c r="AT349" s="92">
        <f t="shared" ref="AT349:AV353" si="792">(Q349-U349)/U349</f>
        <v>-5.628022161406716E-3</v>
      </c>
      <c r="AU349" s="87">
        <f t="shared" si="792"/>
        <v>4.0857622893571567E-2</v>
      </c>
      <c r="AV349" s="102">
        <f t="shared" si="792"/>
        <v>5.298450830096401E-2</v>
      </c>
      <c r="AW349" s="124">
        <f t="shared" ref="AW349:AY353" si="793">(U349-Y349)/Y349</f>
        <v>9.3126388555237027E-2</v>
      </c>
      <c r="AX349" s="15">
        <f t="shared" si="793"/>
        <v>2.8554321109915539E-2</v>
      </c>
      <c r="AY349" s="12">
        <f t="shared" si="793"/>
        <v>2.3786252042870167E-2</v>
      </c>
      <c r="AZ349" s="92">
        <f t="shared" ref="AZ349:BB353" si="794">(Y349-AC349)/AC349</f>
        <v>-1.0232747891550363E-3</v>
      </c>
      <c r="BA349" s="15">
        <f t="shared" si="794"/>
        <v>1.5764537443227075E-2</v>
      </c>
      <c r="BB349" s="12">
        <f t="shared" si="794"/>
        <v>3.3490559828783829E-2</v>
      </c>
      <c r="BC349" s="114">
        <f t="shared" ref="BC349:BE353" si="795">(AC349-AG349)/AG349</f>
        <v>1.9382497675946252E-2</v>
      </c>
      <c r="BD349" s="15">
        <f t="shared" si="795"/>
        <v>4.7611079882256283E-2</v>
      </c>
      <c r="BE349" s="12">
        <f t="shared" si="795"/>
        <v>5.7575427243489734E-2</v>
      </c>
    </row>
    <row r="350" spans="3:57" x14ac:dyDescent="0.35">
      <c r="C350" s="19"/>
      <c r="D350" s="122" t="s">
        <v>15</v>
      </c>
      <c r="E350" s="9">
        <v>0.77782854999999995</v>
      </c>
      <c r="F350" s="7">
        <v>0.77782854999999995</v>
      </c>
      <c r="G350" s="7">
        <v>0.49273014999999998</v>
      </c>
      <c r="H350" s="12">
        <f t="shared" si="787"/>
        <v>0.6334688409161634</v>
      </c>
      <c r="I350" s="9">
        <v>0.77782855000000006</v>
      </c>
      <c r="J350" s="7">
        <v>0.50746814000000007</v>
      </c>
      <c r="K350" s="7">
        <v>0.4896991</v>
      </c>
      <c r="L350" s="12">
        <f t="shared" si="788"/>
        <v>0.96498491511210915</v>
      </c>
      <c r="M350" s="7">
        <v>0.67782854999999997</v>
      </c>
      <c r="N350" s="7">
        <v>0.36292134999999998</v>
      </c>
      <c r="O350" s="7">
        <v>0.36292132999999999</v>
      </c>
      <c r="P350" s="12">
        <f t="shared" si="789"/>
        <v>0.99999994489164112</v>
      </c>
      <c r="Q350" s="7">
        <v>0.37782854999999999</v>
      </c>
      <c r="R350" s="7">
        <v>0.36292134999999998</v>
      </c>
      <c r="S350" s="7">
        <v>0.36292134000000004</v>
      </c>
      <c r="T350" s="12">
        <f t="shared" si="790"/>
        <v>0.99999997244582073</v>
      </c>
      <c r="U350" s="7">
        <v>0.37782854999999999</v>
      </c>
      <c r="V350" s="7">
        <v>0.40832855000000001</v>
      </c>
      <c r="W350" s="7">
        <v>0.35048255</v>
      </c>
      <c r="X350" s="12">
        <f t="shared" si="791"/>
        <v>0.85833466702242589</v>
      </c>
      <c r="Y350" s="7">
        <v>0.44187714</v>
      </c>
      <c r="Z350" s="7">
        <v>0.37540184000000004</v>
      </c>
      <c r="AA350" s="7">
        <v>0.37540184000000004</v>
      </c>
      <c r="AB350" s="12">
        <f t="shared" si="784"/>
        <v>1</v>
      </c>
      <c r="AC350" s="9">
        <v>0.42306714000000001</v>
      </c>
      <c r="AD350" s="7">
        <v>0.36217434000000004</v>
      </c>
      <c r="AE350" s="7">
        <v>0.36217415999999997</v>
      </c>
      <c r="AF350" s="12">
        <f t="shared" si="785"/>
        <v>0.99999950300178619</v>
      </c>
      <c r="AG350" s="9">
        <v>0.42306714000000001</v>
      </c>
      <c r="AH350" s="7">
        <v>0.42760368999999998</v>
      </c>
      <c r="AI350" s="7">
        <v>0.42221509999999995</v>
      </c>
      <c r="AJ350" s="15">
        <f t="shared" si="786"/>
        <v>0.98739816768185507</v>
      </c>
      <c r="AK350" s="92">
        <f t="shared" si="744"/>
        <v>-1.4273364286064794E-16</v>
      </c>
      <c r="AL350" s="87">
        <f t="shared" si="745"/>
        <v>0.53276331790996745</v>
      </c>
      <c r="AM350" s="102">
        <f t="shared" si="746"/>
        <v>6.1896172568011243E-3</v>
      </c>
      <c r="AN350" s="92">
        <f t="shared" si="747"/>
        <v>0.14752993216352439</v>
      </c>
      <c r="AO350" s="87">
        <f t="shared" si="748"/>
        <v>0.39828681889340517</v>
      </c>
      <c r="AP350" s="102">
        <f t="shared" si="749"/>
        <v>0.34932576159136203</v>
      </c>
      <c r="AQ350" s="92">
        <f t="shared" si="761"/>
        <v>0.79401093432457659</v>
      </c>
      <c r="AR350" s="87">
        <f t="shared" si="761"/>
        <v>0</v>
      </c>
      <c r="AS350" s="102">
        <f t="shared" si="753"/>
        <v>-2.7554180336288826E-8</v>
      </c>
      <c r="AT350" s="92">
        <f t="shared" si="792"/>
        <v>0</v>
      </c>
      <c r="AU350" s="87">
        <f t="shared" si="792"/>
        <v>-0.1112026087815805</v>
      </c>
      <c r="AV350" s="102">
        <f t="shared" si="792"/>
        <v>3.5490468783681332E-2</v>
      </c>
      <c r="AW350" s="124">
        <f t="shared" si="793"/>
        <v>-0.14494660212564972</v>
      </c>
      <c r="AX350" s="15">
        <f t="shared" si="793"/>
        <v>8.7710571690325131E-2</v>
      </c>
      <c r="AY350" s="12">
        <f t="shared" si="793"/>
        <v>-6.6380308631412241E-2</v>
      </c>
      <c r="AZ350" s="92">
        <f t="shared" si="794"/>
        <v>4.4461028100646137E-2</v>
      </c>
      <c r="BA350" s="15">
        <f t="shared" si="794"/>
        <v>3.6522465948305452E-2</v>
      </c>
      <c r="BB350" s="12">
        <f t="shared" si="794"/>
        <v>3.6522981098375644E-2</v>
      </c>
      <c r="BC350" s="114">
        <f t="shared" si="795"/>
        <v>0</v>
      </c>
      <c r="BD350" s="15">
        <f t="shared" si="795"/>
        <v>-0.15301399761073142</v>
      </c>
      <c r="BE350" s="12">
        <f t="shared" si="795"/>
        <v>-0.14220462508328099</v>
      </c>
    </row>
    <row r="351" spans="3:57" x14ac:dyDescent="0.35">
      <c r="C351" s="19"/>
      <c r="D351" s="122" t="s">
        <v>16</v>
      </c>
      <c r="E351" s="9">
        <v>27.16612546</v>
      </c>
      <c r="F351" s="7">
        <v>61.937163669999997</v>
      </c>
      <c r="G351" s="7">
        <v>39.170066999999996</v>
      </c>
      <c r="H351" s="12">
        <f t="shared" si="787"/>
        <v>0.63241622119955876</v>
      </c>
      <c r="I351" s="9">
        <v>32.363483700000003</v>
      </c>
      <c r="J351" s="7">
        <v>42.14236855</v>
      </c>
      <c r="K351" s="7">
        <v>41.381889689999994</v>
      </c>
      <c r="L351" s="12">
        <f t="shared" si="788"/>
        <v>0.98195452970096508</v>
      </c>
      <c r="M351" s="7">
        <v>37.212948650000001</v>
      </c>
      <c r="N351" s="7">
        <v>36.65686676</v>
      </c>
      <c r="O351" s="7">
        <v>36.331360220000001</v>
      </c>
      <c r="P351" s="12">
        <f t="shared" si="789"/>
        <v>0.99112017559680821</v>
      </c>
      <c r="Q351" s="7">
        <v>35.26849713</v>
      </c>
      <c r="R351" s="7">
        <v>62.441812040000009</v>
      </c>
      <c r="S351" s="7">
        <v>62.003023859999999</v>
      </c>
      <c r="T351" s="12">
        <f t="shared" si="790"/>
        <v>0.99297284678864017</v>
      </c>
      <c r="U351" s="7">
        <v>38.582130930000005</v>
      </c>
      <c r="V351" s="7">
        <v>49.441623839999991</v>
      </c>
      <c r="W351" s="7">
        <v>49.008681089999996</v>
      </c>
      <c r="X351" s="12">
        <f t="shared" si="791"/>
        <v>0.99124335496339966</v>
      </c>
      <c r="Y351" s="7">
        <v>51.650866209999997</v>
      </c>
      <c r="Z351" s="7">
        <v>46.264591999999993</v>
      </c>
      <c r="AA351" s="7">
        <v>44.593105219999998</v>
      </c>
      <c r="AB351" s="12">
        <f t="shared" si="784"/>
        <v>0.96387114404899554</v>
      </c>
      <c r="AC351" s="9">
        <v>36.506533430000005</v>
      </c>
      <c r="AD351" s="7">
        <v>39.987778259999999</v>
      </c>
      <c r="AE351" s="7">
        <v>36.446002039999996</v>
      </c>
      <c r="AF351" s="12">
        <f t="shared" si="785"/>
        <v>0.91142853206368657</v>
      </c>
      <c r="AG351" s="9">
        <v>65.705283710000003</v>
      </c>
      <c r="AH351" s="7">
        <v>105.93248167000002</v>
      </c>
      <c r="AI351" s="7">
        <v>104.93729023000002</v>
      </c>
      <c r="AJ351" s="15">
        <f t="shared" si="786"/>
        <v>0.99060541748563757</v>
      </c>
      <c r="AK351" s="92">
        <f t="shared" si="744"/>
        <v>-0.16059328742783036</v>
      </c>
      <c r="AL351" s="87">
        <f t="shared" si="745"/>
        <v>0.46971244856620659</v>
      </c>
      <c r="AM351" s="102">
        <f t="shared" si="746"/>
        <v>-5.3449049972565388E-2</v>
      </c>
      <c r="AN351" s="92">
        <f t="shared" si="747"/>
        <v>-0.13031660016008964</v>
      </c>
      <c r="AO351" s="87">
        <f t="shared" si="748"/>
        <v>0.14964458980945378</v>
      </c>
      <c r="AP351" s="102">
        <f t="shared" si="749"/>
        <v>0.13901294747615131</v>
      </c>
      <c r="AQ351" s="92">
        <f t="shared" si="761"/>
        <v>5.5132814784614591E-2</v>
      </c>
      <c r="AR351" s="87">
        <f t="shared" si="761"/>
        <v>-0.41294357799037384</v>
      </c>
      <c r="AS351" s="102">
        <f t="shared" si="753"/>
        <v>-0.41403889748934575</v>
      </c>
      <c r="AT351" s="92">
        <f t="shared" si="792"/>
        <v>-8.5885194003720744E-2</v>
      </c>
      <c r="AU351" s="87">
        <f t="shared" si="792"/>
        <v>0.26294015427305634</v>
      </c>
      <c r="AV351" s="102">
        <f t="shared" si="792"/>
        <v>0.26514369456580705</v>
      </c>
      <c r="AW351" s="124">
        <f t="shared" si="793"/>
        <v>-0.25302064106467564</v>
      </c>
      <c r="AX351" s="15">
        <f t="shared" si="793"/>
        <v>6.8670914465213451E-2</v>
      </c>
      <c r="AY351" s="12">
        <f t="shared" si="793"/>
        <v>9.9019250806055392E-2</v>
      </c>
      <c r="AZ351" s="92">
        <f t="shared" si="794"/>
        <v>0.41483897146900345</v>
      </c>
      <c r="BA351" s="15">
        <f t="shared" si="794"/>
        <v>0.1569683041450374</v>
      </c>
      <c r="BB351" s="12">
        <f t="shared" si="794"/>
        <v>0.22353900905395446</v>
      </c>
      <c r="BC351" s="14">
        <f t="shared" si="795"/>
        <v>-0.4443896842280296</v>
      </c>
      <c r="BD351" s="15">
        <f t="shared" si="795"/>
        <v>-0.62251636486182216</v>
      </c>
      <c r="BE351" s="12">
        <f t="shared" si="795"/>
        <v>-0.65268779134549615</v>
      </c>
    </row>
    <row r="352" spans="3:57" x14ac:dyDescent="0.35">
      <c r="C352" s="19"/>
      <c r="D352" s="121" t="s">
        <v>17</v>
      </c>
      <c r="E352" s="46">
        <f>SUM(E346:E351)</f>
        <v>818.92372676000002</v>
      </c>
      <c r="F352" s="44">
        <f>SUM(F346:F351)</f>
        <v>966.67914877999999</v>
      </c>
      <c r="G352" s="44">
        <f>SUM(G346:G351)</f>
        <v>947.37860941000008</v>
      </c>
      <c r="H352" s="45">
        <f t="shared" si="787"/>
        <v>0.98003418259889208</v>
      </c>
      <c r="I352" s="46">
        <f>SUM(I346:I351)</f>
        <v>787.2708804381374</v>
      </c>
      <c r="J352" s="44">
        <f>SUM(J346:J351)</f>
        <v>852.30214619187427</v>
      </c>
      <c r="K352" s="44">
        <f>SUM(K346:K351)</f>
        <v>840.48508579836823</v>
      </c>
      <c r="L352" s="45">
        <f t="shared" si="788"/>
        <v>0.98613512772869905</v>
      </c>
      <c r="M352" s="44">
        <f>SUM(M346:M351)</f>
        <v>718.75547801999994</v>
      </c>
      <c r="N352" s="44">
        <f>SUM(N346:N351)</f>
        <v>729.72620839999979</v>
      </c>
      <c r="O352" s="44">
        <f>SUM(O346:O351)</f>
        <v>753.66472898999984</v>
      </c>
      <c r="P352" s="45">
        <f t="shared" si="789"/>
        <v>1.0328047976274386</v>
      </c>
      <c r="Q352" s="44">
        <f>SUM(Q346:Q351)</f>
        <v>623.75888550477032</v>
      </c>
      <c r="R352" s="44">
        <f>SUM(R346:R351)</f>
        <v>686.69451488427455</v>
      </c>
      <c r="S352" s="44">
        <f>SUM(S346:S351)</f>
        <v>685.570384745963</v>
      </c>
      <c r="T352" s="45">
        <f t="shared" si="790"/>
        <v>0.9983629836645761</v>
      </c>
      <c r="U352" s="44">
        <f>SUM(U346:U351)</f>
        <v>630.39487006561353</v>
      </c>
      <c r="V352" s="44">
        <f>SUM(V346:V351)</f>
        <v>649.22455612561362</v>
      </c>
      <c r="W352" s="44">
        <f>SUM(W346:W351)</f>
        <v>641.10736052561356</v>
      </c>
      <c r="X352" s="45">
        <f t="shared" si="791"/>
        <v>0.98749709091652171</v>
      </c>
      <c r="Y352" s="44">
        <f>SUM(Y346:Y351)</f>
        <v>593.35290790999989</v>
      </c>
      <c r="Z352" s="44">
        <f>SUM(Z346:Z351)</f>
        <v>629.81424052999989</v>
      </c>
      <c r="AA352" s="44">
        <f>SUM(AA346:AA351)</f>
        <v>623.31709894999995</v>
      </c>
      <c r="AB352" s="45">
        <f t="shared" si="784"/>
        <v>0.989684035129894</v>
      </c>
      <c r="AC352" s="46">
        <f>SUM(AC346:AC351)</f>
        <v>578.71091030999992</v>
      </c>
      <c r="AD352" s="44">
        <f>SUM(AD346:AD351)</f>
        <v>614.38358262000008</v>
      </c>
      <c r="AE352" s="44">
        <f>SUM(AE346:AE351)</f>
        <v>596.22212710999997</v>
      </c>
      <c r="AF352" s="45">
        <f t="shared" si="785"/>
        <v>0.97043954945450894</v>
      </c>
      <c r="AG352" s="46">
        <f>SUM(AG346:AG351)</f>
        <v>597.63100054999995</v>
      </c>
      <c r="AH352" s="44">
        <f>SUM(AH346:AH351)</f>
        <v>654.60475354999994</v>
      </c>
      <c r="AI352" s="44">
        <f>SUM(AI346:AI351)</f>
        <v>634.25969065000004</v>
      </c>
      <c r="AJ352" s="47">
        <f t="shared" si="786"/>
        <v>0.96892008072097524</v>
      </c>
      <c r="AK352" s="90">
        <f t="shared" si="744"/>
        <v>4.0205788259622871E-2</v>
      </c>
      <c r="AL352" s="98">
        <f t="shared" si="745"/>
        <v>0.13419771743995659</v>
      </c>
      <c r="AM352" s="82">
        <f t="shared" si="746"/>
        <v>0.12718075004280985</v>
      </c>
      <c r="AN352" s="90">
        <f t="shared" si="747"/>
        <v>9.5325050748664986E-2</v>
      </c>
      <c r="AO352" s="98">
        <f t="shared" si="748"/>
        <v>0.16797524383924062</v>
      </c>
      <c r="AP352" s="82">
        <f t="shared" si="749"/>
        <v>0.11519758517121793</v>
      </c>
      <c r="AQ352" s="90">
        <f t="shared" si="761"/>
        <v>0.15229697680114748</v>
      </c>
      <c r="AR352" s="98">
        <f t="shared" si="761"/>
        <v>6.2664973409576705E-2</v>
      </c>
      <c r="AS352" s="82">
        <f t="shared" si="753"/>
        <v>9.9325095948053679E-2</v>
      </c>
      <c r="AT352" s="90">
        <f t="shared" si="792"/>
        <v>-1.0526710917162948E-2</v>
      </c>
      <c r="AU352" s="98">
        <f t="shared" si="792"/>
        <v>5.7714943781964949E-2</v>
      </c>
      <c r="AV352" s="82">
        <f t="shared" si="792"/>
        <v>6.9353476434736785E-2</v>
      </c>
      <c r="AW352" s="216">
        <f t="shared" si="793"/>
        <v>6.2428213735546724E-2</v>
      </c>
      <c r="AX352" s="47">
        <f t="shared" si="793"/>
        <v>3.0819111964314427E-2</v>
      </c>
      <c r="AY352" s="45">
        <f t="shared" si="793"/>
        <v>2.8541269934006221E-2</v>
      </c>
      <c r="AZ352" s="90">
        <f t="shared" si="794"/>
        <v>2.5301056778343167E-2</v>
      </c>
      <c r="BA352" s="47">
        <f t="shared" si="794"/>
        <v>2.5115674224556489E-2</v>
      </c>
      <c r="BB352" s="45">
        <f t="shared" si="794"/>
        <v>4.5444425169750675E-2</v>
      </c>
      <c r="BC352" s="107">
        <f t="shared" si="795"/>
        <v>-3.1658481943854774E-2</v>
      </c>
      <c r="BD352" s="47">
        <f t="shared" si="795"/>
        <v>-6.144344463109324E-2</v>
      </c>
      <c r="BE352" s="45">
        <f t="shared" si="795"/>
        <v>-5.9971592236956646E-2</v>
      </c>
    </row>
    <row r="353" spans="1:57" x14ac:dyDescent="0.35">
      <c r="C353" s="20"/>
      <c r="D353" s="122" t="s">
        <v>18</v>
      </c>
      <c r="E353" s="9">
        <v>39.67600118</v>
      </c>
      <c r="F353" s="7">
        <v>43.214018439999997</v>
      </c>
      <c r="G353" s="7">
        <v>22.814018440000002</v>
      </c>
      <c r="H353" s="12">
        <f t="shared" si="787"/>
        <v>0.52793096461686062</v>
      </c>
      <c r="I353" s="9">
        <v>39.67600118</v>
      </c>
      <c r="J353" s="7">
        <v>43.125906350000001</v>
      </c>
      <c r="K353" s="7">
        <v>38.147858349999993</v>
      </c>
      <c r="L353" s="12">
        <f t="shared" si="788"/>
        <v>0.884569428881116</v>
      </c>
      <c r="M353" s="7">
        <v>18.987750129999998</v>
      </c>
      <c r="N353" s="7">
        <v>15.27407631</v>
      </c>
      <c r="O353" s="7">
        <v>15.274076300000001</v>
      </c>
      <c r="P353" s="12">
        <f t="shared" si="789"/>
        <v>0.99999999934529604</v>
      </c>
      <c r="Q353" s="7">
        <v>18.21024783</v>
      </c>
      <c r="R353" s="7">
        <v>12.084495120000001</v>
      </c>
      <c r="S353" s="7">
        <v>12.084495120000001</v>
      </c>
      <c r="T353" s="12">
        <f t="shared" si="790"/>
        <v>1</v>
      </c>
      <c r="U353" s="7">
        <v>19.125199910000003</v>
      </c>
      <c r="V353" s="7">
        <v>13.621599249999999</v>
      </c>
      <c r="W353" s="7">
        <v>13.598386388</v>
      </c>
      <c r="X353" s="12">
        <f t="shared" si="791"/>
        <v>0.99829587836391531</v>
      </c>
      <c r="Y353" s="7">
        <v>18.00625153</v>
      </c>
      <c r="Z353" s="7">
        <v>15.802076810000001</v>
      </c>
      <c r="AA353" s="7">
        <v>15.780826810000001</v>
      </c>
      <c r="AB353" s="12">
        <f t="shared" si="784"/>
        <v>0.99865524005132333</v>
      </c>
      <c r="AC353" s="9">
        <v>19.972146969999997</v>
      </c>
      <c r="AD353" s="7">
        <v>19.792585860000003</v>
      </c>
      <c r="AE353" s="7">
        <v>14.792585859999999</v>
      </c>
      <c r="AF353" s="12">
        <f t="shared" si="785"/>
        <v>0.74738015359050192</v>
      </c>
      <c r="AG353" s="9">
        <v>19.972146969999997</v>
      </c>
      <c r="AH353" s="7">
        <v>25.916671729999997</v>
      </c>
      <c r="AI353" s="7">
        <v>22.704576170000003</v>
      </c>
      <c r="AJ353" s="15">
        <f t="shared" si="786"/>
        <v>0.8760606456931036</v>
      </c>
      <c r="AK353" s="92">
        <f t="shared" si="744"/>
        <v>0</v>
      </c>
      <c r="AL353" s="87">
        <f t="shared" si="745"/>
        <v>2.0431359583471258E-3</v>
      </c>
      <c r="AM353" s="102">
        <f t="shared" si="746"/>
        <v>-0.401958080302036</v>
      </c>
      <c r="AN353" s="92">
        <f t="shared" si="747"/>
        <v>1.089557789014364</v>
      </c>
      <c r="AO353" s="87">
        <f t="shared" si="748"/>
        <v>1.8234706619715719</v>
      </c>
      <c r="AP353" s="102">
        <f t="shared" si="749"/>
        <v>1.4975558325579394</v>
      </c>
      <c r="AQ353" s="92">
        <f t="shared" si="761"/>
        <v>4.2695865935395032E-2</v>
      </c>
      <c r="AR353" s="87">
        <f t="shared" si="761"/>
        <v>0.26393996259895036</v>
      </c>
      <c r="AS353" s="102">
        <f t="shared" si="753"/>
        <v>0.2639399617714438</v>
      </c>
      <c r="AT353" s="92">
        <f t="shared" si="792"/>
        <v>-4.784013157015949E-2</v>
      </c>
      <c r="AU353" s="87">
        <f t="shared" si="792"/>
        <v>-0.11284314725379972</v>
      </c>
      <c r="AV353" s="102">
        <f t="shared" si="792"/>
        <v>-0.11132874333795539</v>
      </c>
      <c r="AW353" s="124">
        <f t="shared" si="793"/>
        <v>6.2142216448311638E-2</v>
      </c>
      <c r="AX353" s="15">
        <f t="shared" si="793"/>
        <v>-0.13798677137299661</v>
      </c>
      <c r="AY353" s="12">
        <f t="shared" si="793"/>
        <v>-0.13829696303472713</v>
      </c>
      <c r="AZ353" s="92">
        <f t="shared" si="794"/>
        <v>-9.8431853268101471E-2</v>
      </c>
      <c r="BA353" s="15">
        <f t="shared" si="794"/>
        <v>-0.20161635666134234</v>
      </c>
      <c r="BB353" s="12">
        <f t="shared" si="794"/>
        <v>6.6806504241578329E-2</v>
      </c>
      <c r="BC353" s="14">
        <f t="shared" si="795"/>
        <v>0</v>
      </c>
      <c r="BD353" s="15">
        <f t="shared" si="795"/>
        <v>-0.23629908708188879</v>
      </c>
      <c r="BE353" s="12">
        <f t="shared" si="795"/>
        <v>-0.34847557826048609</v>
      </c>
    </row>
    <row r="354" spans="1:57" x14ac:dyDescent="0.35">
      <c r="C354" s="19"/>
      <c r="D354" s="122" t="s">
        <v>19</v>
      </c>
      <c r="E354" s="9">
        <v>0</v>
      </c>
      <c r="F354" s="7">
        <v>0</v>
      </c>
      <c r="G354" s="7">
        <v>0</v>
      </c>
      <c r="H354" s="17">
        <v>0</v>
      </c>
      <c r="I354" s="9">
        <v>0</v>
      </c>
      <c r="J354" s="7">
        <v>0</v>
      </c>
      <c r="K354" s="7">
        <v>0</v>
      </c>
      <c r="L354" s="17">
        <v>0</v>
      </c>
      <c r="M354" s="7">
        <v>0</v>
      </c>
      <c r="N354" s="7">
        <v>0</v>
      </c>
      <c r="O354" s="7">
        <v>0</v>
      </c>
      <c r="P354" s="17">
        <v>0</v>
      </c>
      <c r="Q354" s="7">
        <v>0</v>
      </c>
      <c r="R354" s="7">
        <v>0</v>
      </c>
      <c r="S354" s="7">
        <v>0</v>
      </c>
      <c r="T354" s="17">
        <v>0</v>
      </c>
      <c r="U354" s="7">
        <v>0</v>
      </c>
      <c r="V354" s="7">
        <v>0</v>
      </c>
      <c r="W354" s="7">
        <v>0</v>
      </c>
      <c r="X354" s="17">
        <v>0</v>
      </c>
      <c r="Y354" s="7">
        <v>0</v>
      </c>
      <c r="Z354" s="7">
        <v>0</v>
      </c>
      <c r="AA354" s="7">
        <v>0</v>
      </c>
      <c r="AB354" s="17">
        <v>0</v>
      </c>
      <c r="AC354" s="9">
        <v>0</v>
      </c>
      <c r="AD354" s="7">
        <v>0</v>
      </c>
      <c r="AE354" s="7">
        <v>0</v>
      </c>
      <c r="AF354" s="17">
        <v>0</v>
      </c>
      <c r="AG354" s="9">
        <v>0</v>
      </c>
      <c r="AH354" s="7">
        <v>0</v>
      </c>
      <c r="AI354" s="7">
        <v>0</v>
      </c>
      <c r="AJ354" s="18">
        <v>0</v>
      </c>
      <c r="AK354" s="9">
        <v>0</v>
      </c>
      <c r="AL354" s="16">
        <v>0</v>
      </c>
      <c r="AM354" s="211">
        <v>0</v>
      </c>
      <c r="AN354" s="9">
        <v>0</v>
      </c>
      <c r="AO354" s="16">
        <v>0</v>
      </c>
      <c r="AP354" s="211">
        <v>0</v>
      </c>
      <c r="AQ354" s="9">
        <v>0</v>
      </c>
      <c r="AR354" s="16">
        <v>0</v>
      </c>
      <c r="AS354" s="211">
        <v>0</v>
      </c>
      <c r="AT354" s="9">
        <v>0</v>
      </c>
      <c r="AU354" s="16">
        <v>0</v>
      </c>
      <c r="AV354" s="211">
        <v>0</v>
      </c>
      <c r="AW354" s="150">
        <v>0</v>
      </c>
      <c r="AX354" s="18">
        <v>0</v>
      </c>
      <c r="AY354" s="17">
        <v>0</v>
      </c>
      <c r="AZ354" s="9">
        <v>0</v>
      </c>
      <c r="BA354" s="16">
        <v>0</v>
      </c>
      <c r="BB354" s="17">
        <v>0</v>
      </c>
      <c r="BC354" s="203">
        <v>0</v>
      </c>
      <c r="BD354" s="16">
        <v>0</v>
      </c>
      <c r="BE354" s="17">
        <v>0</v>
      </c>
    </row>
    <row r="355" spans="1:57" x14ac:dyDescent="0.35">
      <c r="C355" s="19"/>
      <c r="D355" s="121" t="s">
        <v>20</v>
      </c>
      <c r="E355" s="46">
        <f>SUM(E353:E354)</f>
        <v>39.67600118</v>
      </c>
      <c r="F355" s="44">
        <f>SUM(F353:F354)</f>
        <v>43.214018439999997</v>
      </c>
      <c r="G355" s="44">
        <f>SUM(G353:G354)</f>
        <v>22.814018440000002</v>
      </c>
      <c r="H355" s="45">
        <f>G355/F355</f>
        <v>0.52793096461686062</v>
      </c>
      <c r="I355" s="46">
        <f>SUM(I353:I354)</f>
        <v>39.67600118</v>
      </c>
      <c r="J355" s="44">
        <f>SUM(J353:J354)</f>
        <v>43.125906350000001</v>
      </c>
      <c r="K355" s="44">
        <f>SUM(K353:K354)</f>
        <v>38.147858349999993</v>
      </c>
      <c r="L355" s="45">
        <f>K355/J355</f>
        <v>0.884569428881116</v>
      </c>
      <c r="M355" s="44">
        <f>SUM(M353:M354)</f>
        <v>18.987750129999998</v>
      </c>
      <c r="N355" s="44">
        <f>SUM(N353:N354)</f>
        <v>15.27407631</v>
      </c>
      <c r="O355" s="44">
        <f>SUM(O353:O354)</f>
        <v>15.274076300000001</v>
      </c>
      <c r="P355" s="45">
        <f>O355/N355</f>
        <v>0.99999999934529604</v>
      </c>
      <c r="Q355" s="44">
        <f>SUM(Q353:Q354)</f>
        <v>18.21024783</v>
      </c>
      <c r="R355" s="44">
        <f>SUM(R353:R354)</f>
        <v>12.084495120000001</v>
      </c>
      <c r="S355" s="44">
        <f>SUM(S353:S354)</f>
        <v>12.084495120000001</v>
      </c>
      <c r="T355" s="45">
        <f>S355/R355</f>
        <v>1</v>
      </c>
      <c r="U355" s="44">
        <f>SUM(U353:U354)</f>
        <v>19.125199910000003</v>
      </c>
      <c r="V355" s="44">
        <f>SUM(V353:V354)</f>
        <v>13.621599249999999</v>
      </c>
      <c r="W355" s="44">
        <f>SUM(W353:W354)</f>
        <v>13.598386388</v>
      </c>
      <c r="X355" s="45">
        <f>W355/V355</f>
        <v>0.99829587836391531</v>
      </c>
      <c r="Y355" s="44">
        <f>SUM(Y353:Y354)</f>
        <v>18.00625153</v>
      </c>
      <c r="Z355" s="44">
        <f>SUM(Z353:Z354)</f>
        <v>15.802076810000001</v>
      </c>
      <c r="AA355" s="44">
        <f>SUM(AA353:AA354)</f>
        <v>15.780826810000001</v>
      </c>
      <c r="AB355" s="45">
        <f>AA355/Z355</f>
        <v>0.99865524005132333</v>
      </c>
      <c r="AC355" s="46">
        <f>SUM(AC353:AC354)</f>
        <v>19.972146969999997</v>
      </c>
      <c r="AD355" s="44">
        <f>SUM(AD353:AD354)</f>
        <v>19.792585860000003</v>
      </c>
      <c r="AE355" s="44">
        <f>SUM(AE353:AE354)</f>
        <v>14.792585859999999</v>
      </c>
      <c r="AF355" s="45">
        <f>AE355/AD355</f>
        <v>0.74738015359050192</v>
      </c>
      <c r="AG355" s="46">
        <f>SUM(AG353:AG354)</f>
        <v>19.972146969999997</v>
      </c>
      <c r="AH355" s="44">
        <f>SUM(AH353:AH354)</f>
        <v>25.916671729999997</v>
      </c>
      <c r="AI355" s="44">
        <f>SUM(AI353:AI354)</f>
        <v>22.704576170000003</v>
      </c>
      <c r="AJ355" s="47">
        <f>AI355/AH355</f>
        <v>0.8760606456931036</v>
      </c>
      <c r="AK355" s="90">
        <f t="shared" si="744"/>
        <v>0</v>
      </c>
      <c r="AL355" s="98">
        <f t="shared" si="745"/>
        <v>2.0431359583471258E-3</v>
      </c>
      <c r="AM355" s="82">
        <f t="shared" si="746"/>
        <v>-0.401958080302036</v>
      </c>
      <c r="AN355" s="90">
        <f t="shared" si="747"/>
        <v>1.089557789014364</v>
      </c>
      <c r="AO355" s="98">
        <f t="shared" si="748"/>
        <v>1.8234706619715719</v>
      </c>
      <c r="AP355" s="82">
        <f t="shared" si="749"/>
        <v>1.4975558325579394</v>
      </c>
      <c r="AQ355" s="90">
        <f t="shared" si="761"/>
        <v>4.2695865935395032E-2</v>
      </c>
      <c r="AR355" s="98">
        <f t="shared" si="761"/>
        <v>0.26393996259895036</v>
      </c>
      <c r="AS355" s="82">
        <f t="shared" si="753"/>
        <v>0.2639399617714438</v>
      </c>
      <c r="AT355" s="90">
        <f t="shared" ref="AT355:AV356" si="796">(Q355-U355)/U355</f>
        <v>-4.784013157015949E-2</v>
      </c>
      <c r="AU355" s="98">
        <f t="shared" si="796"/>
        <v>-0.11284314725379972</v>
      </c>
      <c r="AV355" s="82">
        <f t="shared" si="796"/>
        <v>-0.11132874333795539</v>
      </c>
      <c r="AW355" s="216">
        <f t="shared" ref="AW355:AY356" si="797">(U355-Y355)/Y355</f>
        <v>6.2142216448311638E-2</v>
      </c>
      <c r="AX355" s="47">
        <f t="shared" si="797"/>
        <v>-0.13798677137299661</v>
      </c>
      <c r="AY355" s="45">
        <f t="shared" si="797"/>
        <v>-0.13829696303472713</v>
      </c>
      <c r="AZ355" s="90">
        <f t="shared" ref="AZ355:BB356" si="798">(Y355-AC355)/AC355</f>
        <v>-9.8431853268101471E-2</v>
      </c>
      <c r="BA355" s="47">
        <f t="shared" si="798"/>
        <v>-0.20161635666134234</v>
      </c>
      <c r="BB355" s="45">
        <f t="shared" si="798"/>
        <v>6.6806504241578329E-2</v>
      </c>
      <c r="BC355" s="107">
        <f t="shared" ref="BC355:BE356" si="799">(AC355-AG355)/AG355</f>
        <v>0</v>
      </c>
      <c r="BD355" s="47">
        <f t="shared" si="799"/>
        <v>-0.23629908708188879</v>
      </c>
      <c r="BE355" s="45">
        <f t="shared" si="799"/>
        <v>-0.34847557826048609</v>
      </c>
    </row>
    <row r="356" spans="1:57" x14ac:dyDescent="0.35">
      <c r="C356" s="21"/>
      <c r="D356" s="259" t="s">
        <v>71</v>
      </c>
      <c r="E356" s="136">
        <f>E363+E366</f>
        <v>424.3386726</v>
      </c>
      <c r="F356" s="129">
        <f>F363+F366</f>
        <v>508.08674076000005</v>
      </c>
      <c r="G356" s="129">
        <f>G363+G366</f>
        <v>459.85868148999998</v>
      </c>
      <c r="H356" s="130">
        <f>G356/F356</f>
        <v>0.90507908315446262</v>
      </c>
      <c r="I356" s="136">
        <f>I363+I366</f>
        <v>415.87896660000001</v>
      </c>
      <c r="J356" s="129">
        <f>J363+J366</f>
        <v>432.96933088999998</v>
      </c>
      <c r="K356" s="129">
        <f>K363+K366</f>
        <v>425.3824327399999</v>
      </c>
      <c r="L356" s="130">
        <f>K356/J356</f>
        <v>0.98247705412666375</v>
      </c>
      <c r="M356" s="129">
        <f>M363+M366</f>
        <v>377.18356362999998</v>
      </c>
      <c r="N356" s="48">
        <f>N363+N366</f>
        <v>384.01578719000003</v>
      </c>
      <c r="O356" s="48">
        <f>O363+O366</f>
        <v>407.95632520999999</v>
      </c>
      <c r="P356" s="49">
        <f>O356/N356</f>
        <v>1.0623425880357227</v>
      </c>
      <c r="Q356" s="48">
        <f>Q363+Q366</f>
        <v>307.72503721999999</v>
      </c>
      <c r="R356" s="48">
        <f>R363+R366</f>
        <v>344.83074497000001</v>
      </c>
      <c r="S356" s="48">
        <f>S363+S366</f>
        <v>338.35433449999999</v>
      </c>
      <c r="T356" s="49">
        <f>S356/R356</f>
        <v>0.9812185816825485</v>
      </c>
      <c r="U356" s="48">
        <f>U363+U366</f>
        <v>307.72503722000005</v>
      </c>
      <c r="V356" s="48">
        <f>V363+V366</f>
        <v>315.22849257000001</v>
      </c>
      <c r="W356" s="48">
        <f>W363+W366</f>
        <v>307.18663096999995</v>
      </c>
      <c r="X356" s="49">
        <f>W356/V356</f>
        <v>0.97448878578698184</v>
      </c>
      <c r="Y356" s="48">
        <f>Y363+Y366</f>
        <v>261.98210951999999</v>
      </c>
      <c r="Z356" s="48">
        <f>Z363+Z366</f>
        <v>296.21526741999998</v>
      </c>
      <c r="AA356" s="48">
        <f>AA363+AA366</f>
        <v>290.85687583999993</v>
      </c>
      <c r="AB356" s="49">
        <f>AA356/Z356</f>
        <v>0.98191048143240223</v>
      </c>
      <c r="AC356" s="50">
        <f>AC363+AC366</f>
        <v>261.98210951999999</v>
      </c>
      <c r="AD356" s="48">
        <f>AD363+AD366</f>
        <v>282.53832748999992</v>
      </c>
      <c r="AE356" s="48">
        <f>AE363+AE366</f>
        <v>262.37639140999994</v>
      </c>
      <c r="AF356" s="49">
        <f>AE356/AD356</f>
        <v>0.92863999635336703</v>
      </c>
      <c r="AG356" s="50">
        <f>AG363+AG366</f>
        <v>261.98210951999999</v>
      </c>
      <c r="AH356" s="48">
        <f>AH363+AH366</f>
        <v>325.50777367000001</v>
      </c>
      <c r="AI356" s="48">
        <f>AI363+AI366</f>
        <v>302.29264547999992</v>
      </c>
      <c r="AJ356" s="131">
        <f>AI356/AH356</f>
        <v>0.9286802649034871</v>
      </c>
      <c r="AK356" s="132">
        <f t="shared" si="744"/>
        <v>2.0341750074936302E-2</v>
      </c>
      <c r="AL356" s="133">
        <f t="shared" si="745"/>
        <v>0.17349360453681736</v>
      </c>
      <c r="AM356" s="207">
        <f t="shared" si="746"/>
        <v>8.1047655230916602E-2</v>
      </c>
      <c r="AN356" s="132">
        <f t="shared" si="747"/>
        <v>0.10259037429308153</v>
      </c>
      <c r="AO356" s="133">
        <f t="shared" si="748"/>
        <v>0.12747794578502353</v>
      </c>
      <c r="AP356" s="207">
        <f t="shared" si="749"/>
        <v>4.2715620406252139E-2</v>
      </c>
      <c r="AQ356" s="132">
        <f t="shared" si="761"/>
        <v>0.22571620118236407</v>
      </c>
      <c r="AR356" s="133">
        <f t="shared" ref="AR356:AR396" si="800">(N356-R356)/R356</f>
        <v>0.1136355814891421</v>
      </c>
      <c r="AS356" s="207">
        <f t="shared" si="753"/>
        <v>0.20570740083130218</v>
      </c>
      <c r="AT356" s="132">
        <f t="shared" si="796"/>
        <v>-1.8472146229742523E-16</v>
      </c>
      <c r="AU356" s="133">
        <f t="shared" si="796"/>
        <v>9.3907286611874044E-2</v>
      </c>
      <c r="AV356" s="207">
        <f t="shared" si="796"/>
        <v>0.10146178377484109</v>
      </c>
      <c r="AW356" s="217">
        <f t="shared" si="797"/>
        <v>0.17460324975552571</v>
      </c>
      <c r="AX356" s="131">
        <f t="shared" si="797"/>
        <v>6.4187188309377113E-2</v>
      </c>
      <c r="AY356" s="130">
        <f t="shared" si="797"/>
        <v>5.6143610436711851E-2</v>
      </c>
      <c r="AZ356" s="132">
        <f t="shared" si="798"/>
        <v>0</v>
      </c>
      <c r="BA356" s="131">
        <f t="shared" si="798"/>
        <v>4.8407379103226761E-2</v>
      </c>
      <c r="BB356" s="130">
        <f t="shared" si="798"/>
        <v>0.10854819778924102</v>
      </c>
      <c r="BC356" s="168">
        <f t="shared" si="799"/>
        <v>0</v>
      </c>
      <c r="BD356" s="131">
        <f t="shared" si="799"/>
        <v>-0.13200743470895582</v>
      </c>
      <c r="BE356" s="130">
        <f t="shared" si="799"/>
        <v>-0.13204507177678224</v>
      </c>
    </row>
    <row r="357" spans="1:57" x14ac:dyDescent="0.35">
      <c r="A357" s="135"/>
      <c r="B357" s="135"/>
      <c r="C357" s="246"/>
      <c r="D357" s="122" t="s">
        <v>11</v>
      </c>
      <c r="E357" s="9">
        <v>0</v>
      </c>
      <c r="F357" s="7">
        <v>0</v>
      </c>
      <c r="G357" s="7">
        <v>0</v>
      </c>
      <c r="H357" s="17">
        <v>0</v>
      </c>
      <c r="I357" s="9">
        <v>0</v>
      </c>
      <c r="J357" s="7">
        <v>0</v>
      </c>
      <c r="K357" s="7">
        <v>0</v>
      </c>
      <c r="L357" s="17">
        <v>0</v>
      </c>
      <c r="M357" s="7">
        <v>0</v>
      </c>
      <c r="N357" s="7">
        <v>0</v>
      </c>
      <c r="O357" s="7">
        <v>0</v>
      </c>
      <c r="P357" s="17">
        <v>0</v>
      </c>
      <c r="Q357" s="7">
        <v>0</v>
      </c>
      <c r="R357" s="7">
        <v>0</v>
      </c>
      <c r="S357" s="7">
        <v>0</v>
      </c>
      <c r="T357" s="17">
        <v>0</v>
      </c>
      <c r="U357" s="7">
        <v>0</v>
      </c>
      <c r="V357" s="7">
        <v>0</v>
      </c>
      <c r="W357" s="7">
        <v>0</v>
      </c>
      <c r="X357" s="17">
        <v>0</v>
      </c>
      <c r="Y357" s="7">
        <v>0</v>
      </c>
      <c r="Z357" s="7">
        <v>0</v>
      </c>
      <c r="AA357" s="7">
        <v>0</v>
      </c>
      <c r="AB357" s="17">
        <v>0</v>
      </c>
      <c r="AC357" s="9">
        <v>0</v>
      </c>
      <c r="AD357" s="7">
        <v>0</v>
      </c>
      <c r="AE357" s="7">
        <v>0</v>
      </c>
      <c r="AF357" s="17">
        <v>0</v>
      </c>
      <c r="AG357" s="9">
        <v>0</v>
      </c>
      <c r="AH357" s="7">
        <v>0</v>
      </c>
      <c r="AI357" s="7">
        <v>0</v>
      </c>
      <c r="AJ357" s="18">
        <v>0</v>
      </c>
      <c r="AK357" s="9">
        <v>0</v>
      </c>
      <c r="AL357" s="16">
        <v>0</v>
      </c>
      <c r="AM357" s="211">
        <v>0</v>
      </c>
      <c r="AN357" s="9">
        <v>0</v>
      </c>
      <c r="AO357" s="16">
        <v>0</v>
      </c>
      <c r="AP357" s="211">
        <v>0</v>
      </c>
      <c r="AQ357" s="9">
        <v>0</v>
      </c>
      <c r="AR357" s="16">
        <v>0</v>
      </c>
      <c r="AS357" s="211">
        <v>0</v>
      </c>
      <c r="AT357" s="9">
        <v>0</v>
      </c>
      <c r="AU357" s="16">
        <v>0</v>
      </c>
      <c r="AV357" s="211">
        <v>0</v>
      </c>
      <c r="AW357" s="150">
        <v>0</v>
      </c>
      <c r="AX357" s="18">
        <v>0</v>
      </c>
      <c r="AY357" s="17">
        <v>0</v>
      </c>
      <c r="AZ357" s="9">
        <v>0</v>
      </c>
      <c r="BA357" s="16">
        <v>0</v>
      </c>
      <c r="BB357" s="17">
        <v>0</v>
      </c>
      <c r="BC357" s="203">
        <v>0</v>
      </c>
      <c r="BD357" s="16">
        <v>0</v>
      </c>
      <c r="BE357" s="17">
        <v>0</v>
      </c>
    </row>
    <row r="358" spans="1:57" x14ac:dyDescent="0.35">
      <c r="A358" s="135"/>
      <c r="B358" s="135"/>
      <c r="C358" s="246"/>
      <c r="D358" s="122" t="s">
        <v>12</v>
      </c>
      <c r="E358" s="9">
        <v>1.9363578100000001</v>
      </c>
      <c r="F358" s="7">
        <v>1.83474224</v>
      </c>
      <c r="G358" s="7">
        <v>0.82825782999999997</v>
      </c>
      <c r="H358" s="12">
        <f t="shared" ref="H358" si="801">G358/F358</f>
        <v>0.45143007663027368</v>
      </c>
      <c r="I358" s="9">
        <v>1.9363578100000001</v>
      </c>
      <c r="J358" s="7">
        <v>1.1594125000000002</v>
      </c>
      <c r="K358" s="7">
        <v>0.75380636000000023</v>
      </c>
      <c r="L358" s="12">
        <f t="shared" ref="L358" si="802">K358/J358</f>
        <v>0.65016235377831455</v>
      </c>
      <c r="M358" s="7">
        <v>1.7845</v>
      </c>
      <c r="N358" s="7">
        <v>0.91571243000000002</v>
      </c>
      <c r="O358" s="7">
        <v>0.76871590999999995</v>
      </c>
      <c r="P358" s="12">
        <f t="shared" ref="P358:P364" si="803">O358/N358</f>
        <v>0.83947305378392634</v>
      </c>
      <c r="Q358" s="7">
        <v>1.1119399999999999</v>
      </c>
      <c r="R358" s="7">
        <v>0.70839536999999997</v>
      </c>
      <c r="S358" s="7">
        <v>0.60316884999999998</v>
      </c>
      <c r="T358" s="12">
        <f>S358/R358</f>
        <v>0.85145792243108531</v>
      </c>
      <c r="U358" s="7">
        <v>1.1119399999999999</v>
      </c>
      <c r="V358" s="7">
        <v>0.65545866000000008</v>
      </c>
      <c r="W358" s="7">
        <v>0.47523342999999996</v>
      </c>
      <c r="X358" s="12">
        <f>W358/V358</f>
        <v>0.72503951660353361</v>
      </c>
      <c r="Y358" s="7">
        <v>1.076308</v>
      </c>
      <c r="Z358" s="7">
        <v>0.92441362999999999</v>
      </c>
      <c r="AA358" s="7">
        <v>0.66094100999999983</v>
      </c>
      <c r="AB358" s="12">
        <f>AA358/Z358</f>
        <v>0.7149840596789987</v>
      </c>
      <c r="AC358" s="9">
        <v>1.19638</v>
      </c>
      <c r="AD358" s="7">
        <v>0.96997417000000008</v>
      </c>
      <c r="AE358" s="7">
        <v>0.59360016999999987</v>
      </c>
      <c r="AF358" s="12">
        <f t="shared" ref="AF358:AF364" si="804">AE358/AD358</f>
        <v>0.6119752343508279</v>
      </c>
      <c r="AG358" s="9">
        <v>1.19638</v>
      </c>
      <c r="AH358" s="7">
        <v>1.22519994</v>
      </c>
      <c r="AI358" s="7">
        <v>0.50255395999999997</v>
      </c>
      <c r="AJ358" s="15">
        <f t="shared" ref="AJ358:AJ364" si="805">AI358/AH358</f>
        <v>0.41018118234645029</v>
      </c>
      <c r="AK358" s="92">
        <f t="shared" si="744"/>
        <v>0</v>
      </c>
      <c r="AL358" s="87">
        <f t="shared" si="745"/>
        <v>0.58247581425937678</v>
      </c>
      <c r="AM358" s="102">
        <f t="shared" si="746"/>
        <v>9.8767367789255212E-2</v>
      </c>
      <c r="AN358" s="92">
        <f t="shared" si="747"/>
        <v>8.5098240403474412E-2</v>
      </c>
      <c r="AO358" s="87">
        <f t="shared" si="748"/>
        <v>0.26613166100628355</v>
      </c>
      <c r="AP358" s="102">
        <f t="shared" si="749"/>
        <v>-1.9395396668711744E-2</v>
      </c>
      <c r="AQ358" s="92">
        <f t="shared" si="761"/>
        <v>0.60485277982624974</v>
      </c>
      <c r="AR358" s="87">
        <f t="shared" si="800"/>
        <v>0.29265727696667476</v>
      </c>
      <c r="AS358" s="102">
        <f t="shared" si="753"/>
        <v>0.27446221733764925</v>
      </c>
      <c r="AT358" s="92">
        <f>(Q358-U358)/U358</f>
        <v>0</v>
      </c>
      <c r="AU358" s="87">
        <f>(R358-V358)/V358</f>
        <v>8.0762850856223159E-2</v>
      </c>
      <c r="AV358" s="102">
        <f>(S358-W358)/W358</f>
        <v>0.26920543026613264</v>
      </c>
      <c r="AW358" s="124">
        <f>(U358-Y358)/Y358</f>
        <v>3.3105765264217941E-2</v>
      </c>
      <c r="AX358" s="15">
        <f>(V358-Z358)/Z358</f>
        <v>-0.29094656468879621</v>
      </c>
      <c r="AY358" s="12">
        <f>(W358-AA358)/AA358</f>
        <v>-0.28097451541098944</v>
      </c>
      <c r="AZ358" s="92">
        <f>(Y358-AC358)/AC358</f>
        <v>-0.10036276099567024</v>
      </c>
      <c r="BA358" s="15">
        <f>(Z358-AD358)/AD358</f>
        <v>-4.6970879647238534E-2</v>
      </c>
      <c r="BB358" s="12">
        <f>(AA358-AE358)/AE358</f>
        <v>0.11344477883151545</v>
      </c>
      <c r="BC358" s="114">
        <f>(AC358-AG358)/AG358</f>
        <v>0</v>
      </c>
      <c r="BD358" s="15">
        <f>(AD358-AH358)/AH358</f>
        <v>-0.20831356717173843</v>
      </c>
      <c r="BE358" s="12">
        <f>(AE358-AI358)/AI358</f>
        <v>0.1811670332873308</v>
      </c>
    </row>
    <row r="359" spans="1:57" x14ac:dyDescent="0.35">
      <c r="A359" s="135"/>
      <c r="B359" s="135"/>
      <c r="C359" s="246"/>
      <c r="D359" s="122" t="s">
        <v>13</v>
      </c>
      <c r="E359" s="9">
        <v>0</v>
      </c>
      <c r="F359" s="7">
        <v>0</v>
      </c>
      <c r="G359" s="7">
        <v>0</v>
      </c>
      <c r="H359" s="17">
        <v>0</v>
      </c>
      <c r="I359" s="9">
        <v>0</v>
      </c>
      <c r="J359" s="7">
        <v>0</v>
      </c>
      <c r="K359" s="7">
        <v>0</v>
      </c>
      <c r="L359" s="17">
        <v>0</v>
      </c>
      <c r="M359" s="7">
        <v>0</v>
      </c>
      <c r="N359" s="7">
        <v>0</v>
      </c>
      <c r="O359" s="7">
        <v>0</v>
      </c>
      <c r="P359" s="17">
        <v>0</v>
      </c>
      <c r="Q359" s="7">
        <v>0</v>
      </c>
      <c r="R359" s="7">
        <v>0</v>
      </c>
      <c r="S359" s="7">
        <v>0</v>
      </c>
      <c r="T359" s="17">
        <v>0</v>
      </c>
      <c r="U359" s="7">
        <v>0</v>
      </c>
      <c r="V359" s="7">
        <v>0</v>
      </c>
      <c r="W359" s="7">
        <v>0</v>
      </c>
      <c r="X359" s="17">
        <v>0</v>
      </c>
      <c r="Y359" s="7">
        <v>0</v>
      </c>
      <c r="Z359" s="7">
        <v>0</v>
      </c>
      <c r="AA359" s="7">
        <v>0</v>
      </c>
      <c r="AB359" s="17">
        <v>0</v>
      </c>
      <c r="AC359" s="9">
        <v>0</v>
      </c>
      <c r="AD359" s="7">
        <v>0</v>
      </c>
      <c r="AE359" s="7">
        <v>0</v>
      </c>
      <c r="AF359" s="17">
        <v>0</v>
      </c>
      <c r="AG359" s="9">
        <v>0</v>
      </c>
      <c r="AH359" s="7">
        <v>0</v>
      </c>
      <c r="AI359" s="7">
        <v>0</v>
      </c>
      <c r="AJ359" s="18">
        <v>0</v>
      </c>
      <c r="AK359" s="9">
        <v>0</v>
      </c>
      <c r="AL359" s="16">
        <v>0</v>
      </c>
      <c r="AM359" s="211">
        <v>0</v>
      </c>
      <c r="AN359" s="9">
        <v>0</v>
      </c>
      <c r="AO359" s="16">
        <v>0</v>
      </c>
      <c r="AP359" s="211">
        <v>0</v>
      </c>
      <c r="AQ359" s="9">
        <v>0</v>
      </c>
      <c r="AR359" s="16">
        <v>0</v>
      </c>
      <c r="AS359" s="211">
        <v>0</v>
      </c>
      <c r="AT359" s="9">
        <v>0</v>
      </c>
      <c r="AU359" s="16">
        <v>0</v>
      </c>
      <c r="AV359" s="211">
        <v>0</v>
      </c>
      <c r="AW359" s="150">
        <v>0</v>
      </c>
      <c r="AX359" s="18">
        <v>0</v>
      </c>
      <c r="AY359" s="17">
        <v>0</v>
      </c>
      <c r="AZ359" s="9">
        <v>0</v>
      </c>
      <c r="BA359" s="16">
        <v>0</v>
      </c>
      <c r="BB359" s="17">
        <v>0</v>
      </c>
      <c r="BC359" s="203">
        <v>0</v>
      </c>
      <c r="BD359" s="16">
        <v>0</v>
      </c>
      <c r="BE359" s="17">
        <v>0</v>
      </c>
    </row>
    <row r="360" spans="1:57" x14ac:dyDescent="0.35">
      <c r="A360" s="135"/>
      <c r="B360" s="135"/>
      <c r="C360" s="246"/>
      <c r="D360" s="122" t="s">
        <v>14</v>
      </c>
      <c r="E360" s="9">
        <v>358.90826936000002</v>
      </c>
      <c r="F360" s="7">
        <v>404.44889762000003</v>
      </c>
      <c r="G360" s="7">
        <v>400.67951783000001</v>
      </c>
      <c r="H360" s="12">
        <f t="shared" ref="H360:H364" si="806">G360/F360</f>
        <v>0.99068020753133179</v>
      </c>
      <c r="I360" s="9">
        <v>350.44856336000004</v>
      </c>
      <c r="J360" s="7">
        <v>355.35744334999998</v>
      </c>
      <c r="K360" s="7">
        <v>353.15321565999994</v>
      </c>
      <c r="L360" s="12">
        <f t="shared" ref="L360:L364" si="807">K360/J360</f>
        <v>0.99379715345422204</v>
      </c>
      <c r="M360" s="7">
        <v>319.18720296999999</v>
      </c>
      <c r="N360" s="7">
        <v>331.47287700999999</v>
      </c>
      <c r="O360" s="7">
        <v>355.88589820999999</v>
      </c>
      <c r="P360" s="12">
        <f t="shared" si="803"/>
        <v>1.0736501321622871</v>
      </c>
      <c r="Q360" s="7">
        <v>263.65819037999995</v>
      </c>
      <c r="R360" s="7">
        <v>281.42459244999998</v>
      </c>
      <c r="S360" s="7">
        <v>275.49219668000001</v>
      </c>
      <c r="T360" s="12">
        <f t="shared" ref="T360:T364" si="808">S360/R360</f>
        <v>0.97892012308393428</v>
      </c>
      <c r="U360" s="7">
        <v>263.65819038000001</v>
      </c>
      <c r="V360" s="7">
        <v>271.06348313999996</v>
      </c>
      <c r="W360" s="7">
        <v>263.69263551999995</v>
      </c>
      <c r="X360" s="12">
        <f t="shared" ref="X360:X364" si="809">W360/V360</f>
        <v>0.97280767023792325</v>
      </c>
      <c r="Y360" s="7">
        <v>209.85258197999997</v>
      </c>
      <c r="Z360" s="7">
        <v>251.89455847999997</v>
      </c>
      <c r="AA360" s="7">
        <v>247.33237629999994</v>
      </c>
      <c r="AB360" s="12">
        <f t="shared" ref="AB360:AB364" si="810">AA360/Z360</f>
        <v>0.98188852427964513</v>
      </c>
      <c r="AC360" s="9">
        <v>209.91598197999997</v>
      </c>
      <c r="AD360" s="7">
        <v>242.32970808999997</v>
      </c>
      <c r="AE360" s="7">
        <v>228.59049662999993</v>
      </c>
      <c r="AF360" s="12">
        <f t="shared" si="804"/>
        <v>0.94330364374929476</v>
      </c>
      <c r="AG360" s="9">
        <v>209.91598197999997</v>
      </c>
      <c r="AH360" s="7">
        <v>227.23656691999994</v>
      </c>
      <c r="AI360" s="7">
        <v>208.95676029999996</v>
      </c>
      <c r="AJ360" s="15">
        <f t="shared" si="805"/>
        <v>0.91955605179321553</v>
      </c>
      <c r="AK360" s="92">
        <f t="shared" si="744"/>
        <v>2.4139650963013671E-2</v>
      </c>
      <c r="AL360" s="87">
        <f t="shared" si="745"/>
        <v>0.13814668916797868</v>
      </c>
      <c r="AM360" s="102">
        <f t="shared" si="746"/>
        <v>0.13457700528417743</v>
      </c>
      <c r="AN360" s="92">
        <f t="shared" si="747"/>
        <v>9.7940519228580311E-2</v>
      </c>
      <c r="AO360" s="87">
        <f t="shared" si="748"/>
        <v>7.2055869413651705E-2</v>
      </c>
      <c r="AP360" s="102">
        <f t="shared" si="749"/>
        <v>-7.6785356310677903E-3</v>
      </c>
      <c r="AQ360" s="92">
        <f t="shared" si="761"/>
        <v>0.21060985251384873</v>
      </c>
      <c r="AR360" s="87">
        <f t="shared" si="800"/>
        <v>0.17783905849980744</v>
      </c>
      <c r="AS360" s="102">
        <f t="shared" si="753"/>
        <v>0.29181843441969385</v>
      </c>
      <c r="AT360" s="92">
        <f t="shared" ref="AT360:AV364" si="811">(Q360-U360)/U360</f>
        <v>-2.1559511873642867E-16</v>
      </c>
      <c r="AU360" s="87">
        <f t="shared" si="811"/>
        <v>3.8223921532981521E-2</v>
      </c>
      <c r="AV360" s="102">
        <f t="shared" si="811"/>
        <v>4.474740501088096E-2</v>
      </c>
      <c r="AW360" s="124">
        <f t="shared" ref="AW360:AY364" si="812">(U360-Y360)/Y360</f>
        <v>0.25639717125390427</v>
      </c>
      <c r="AX360" s="15">
        <f t="shared" si="812"/>
        <v>7.6099002597239396E-2</v>
      </c>
      <c r="AY360" s="12">
        <f t="shared" si="812"/>
        <v>6.6146856569056556E-2</v>
      </c>
      <c r="AZ360" s="92">
        <f t="shared" ref="AZ360:BB364" si="813">(Y360-AC360)/AC360</f>
        <v>-3.0202559806066591E-4</v>
      </c>
      <c r="BA360" s="15">
        <f t="shared" si="813"/>
        <v>3.9470399504000019E-2</v>
      </c>
      <c r="BB360" s="12">
        <f t="shared" si="813"/>
        <v>8.1988883817580113E-2</v>
      </c>
      <c r="BC360" s="114">
        <f t="shared" ref="BC360:BE364" si="814">(AC360-AG360)/AG360</f>
        <v>0</v>
      </c>
      <c r="BD360" s="15">
        <f t="shared" si="814"/>
        <v>6.6420389000656124E-2</v>
      </c>
      <c r="BE360" s="12">
        <f t="shared" si="814"/>
        <v>9.3960761555700573E-2</v>
      </c>
    </row>
    <row r="361" spans="1:57" x14ac:dyDescent="0.35">
      <c r="A361" s="135"/>
      <c r="B361" s="135"/>
      <c r="C361" s="246"/>
      <c r="D361" s="122" t="s">
        <v>15</v>
      </c>
      <c r="E361" s="9">
        <v>0.77782854999999995</v>
      </c>
      <c r="F361" s="7">
        <v>0.77782854999999995</v>
      </c>
      <c r="G361" s="7">
        <v>0.49273014999999998</v>
      </c>
      <c r="H361" s="12">
        <f t="shared" si="806"/>
        <v>0.6334688409161634</v>
      </c>
      <c r="I361" s="9">
        <v>0.77782855000000006</v>
      </c>
      <c r="J361" s="7">
        <v>0.50746814000000007</v>
      </c>
      <c r="K361" s="7">
        <v>0.4896991</v>
      </c>
      <c r="L361" s="12">
        <f t="shared" si="807"/>
        <v>0.96498491511210915</v>
      </c>
      <c r="M361" s="7">
        <v>0.67782854999999997</v>
      </c>
      <c r="N361" s="7">
        <v>0.36292134999999998</v>
      </c>
      <c r="O361" s="7">
        <v>0.36292132999999999</v>
      </c>
      <c r="P361" s="12">
        <f t="shared" si="803"/>
        <v>0.99999994489164112</v>
      </c>
      <c r="Q361" s="7">
        <v>0.37782854999999999</v>
      </c>
      <c r="R361" s="7">
        <v>0.36292134999999998</v>
      </c>
      <c r="S361" s="7">
        <v>0.36292134000000004</v>
      </c>
      <c r="T361" s="12">
        <f t="shared" si="808"/>
        <v>0.99999997244582073</v>
      </c>
      <c r="U361" s="7">
        <v>0.37782854999999999</v>
      </c>
      <c r="V361" s="7">
        <v>0.40832855000000001</v>
      </c>
      <c r="W361" s="7">
        <v>0.35048255</v>
      </c>
      <c r="X361" s="12">
        <f t="shared" si="809"/>
        <v>0.85833466702242589</v>
      </c>
      <c r="Y361" s="7">
        <v>0.42306714000000001</v>
      </c>
      <c r="Z361" s="7">
        <v>0.35659184000000005</v>
      </c>
      <c r="AA361" s="7">
        <v>0.35659184000000005</v>
      </c>
      <c r="AB361" s="12">
        <f t="shared" si="810"/>
        <v>1</v>
      </c>
      <c r="AC361" s="9">
        <v>0.42306714000000001</v>
      </c>
      <c r="AD361" s="7">
        <v>0.36217434000000004</v>
      </c>
      <c r="AE361" s="7">
        <v>0.36217415999999997</v>
      </c>
      <c r="AF361" s="12">
        <f t="shared" si="804"/>
        <v>0.99999950300178619</v>
      </c>
      <c r="AG361" s="9">
        <v>0.42306714000000001</v>
      </c>
      <c r="AH361" s="7">
        <v>0.42760368999999998</v>
      </c>
      <c r="AI361" s="7">
        <v>0.42221509999999995</v>
      </c>
      <c r="AJ361" s="15">
        <f t="shared" si="805"/>
        <v>0.98739816768185507</v>
      </c>
      <c r="AK361" s="92">
        <f t="shared" si="744"/>
        <v>-1.4273364286064794E-16</v>
      </c>
      <c r="AL361" s="87">
        <f t="shared" si="745"/>
        <v>0.53276331790996745</v>
      </c>
      <c r="AM361" s="102">
        <f t="shared" si="746"/>
        <v>6.1896172568011243E-3</v>
      </c>
      <c r="AN361" s="92">
        <f t="shared" si="747"/>
        <v>0.14752993216352439</v>
      </c>
      <c r="AO361" s="87">
        <f t="shared" si="748"/>
        <v>0.39828681889340517</v>
      </c>
      <c r="AP361" s="102">
        <f t="shared" si="749"/>
        <v>0.34932576159136203</v>
      </c>
      <c r="AQ361" s="92">
        <f t="shared" si="761"/>
        <v>0.79401093432457659</v>
      </c>
      <c r="AR361" s="87">
        <f t="shared" si="800"/>
        <v>0</v>
      </c>
      <c r="AS361" s="102">
        <f t="shared" si="753"/>
        <v>-2.7554180336288826E-8</v>
      </c>
      <c r="AT361" s="92">
        <f t="shared" si="811"/>
        <v>0</v>
      </c>
      <c r="AU361" s="87">
        <f t="shared" si="811"/>
        <v>-0.1112026087815805</v>
      </c>
      <c r="AV361" s="102">
        <f t="shared" si="811"/>
        <v>3.5490468783681332E-2</v>
      </c>
      <c r="AW361" s="124">
        <f t="shared" si="812"/>
        <v>-0.10693004897520526</v>
      </c>
      <c r="AX361" s="15">
        <f t="shared" si="812"/>
        <v>0.14508663462405633</v>
      </c>
      <c r="AY361" s="12">
        <f t="shared" si="812"/>
        <v>-1.7132444758130316E-2</v>
      </c>
      <c r="AZ361" s="92">
        <f t="shared" si="813"/>
        <v>0</v>
      </c>
      <c r="BA361" s="15">
        <f t="shared" si="813"/>
        <v>-1.5413847375272334E-2</v>
      </c>
      <c r="BB361" s="12">
        <f t="shared" si="813"/>
        <v>-1.5413358037469927E-2</v>
      </c>
      <c r="BC361" s="114">
        <f t="shared" si="814"/>
        <v>0</v>
      </c>
      <c r="BD361" s="15">
        <f t="shared" si="814"/>
        <v>-0.15301399761073142</v>
      </c>
      <c r="BE361" s="12">
        <f t="shared" si="814"/>
        <v>-0.14220462508328099</v>
      </c>
    </row>
    <row r="362" spans="1:57" x14ac:dyDescent="0.35">
      <c r="A362" s="135"/>
      <c r="B362" s="135"/>
      <c r="C362" s="246"/>
      <c r="D362" s="122" t="s">
        <v>16</v>
      </c>
      <c r="E362" s="9">
        <v>23.040215700000001</v>
      </c>
      <c r="F362" s="7">
        <v>57.811253909999998</v>
      </c>
      <c r="G362" s="7">
        <v>35.044157239999997</v>
      </c>
      <c r="H362" s="12">
        <f t="shared" si="806"/>
        <v>0.60618227195965002</v>
      </c>
      <c r="I362" s="9">
        <v>23.040215700000001</v>
      </c>
      <c r="J362" s="7">
        <v>32.819100550000002</v>
      </c>
      <c r="K362" s="7">
        <v>32.837853269999997</v>
      </c>
      <c r="L362" s="12">
        <f t="shared" si="807"/>
        <v>1.0005713965247593</v>
      </c>
      <c r="M362" s="7">
        <v>36.546281980000003</v>
      </c>
      <c r="N362" s="7">
        <v>35.990200090000002</v>
      </c>
      <c r="O362" s="7">
        <v>35.664713460000002</v>
      </c>
      <c r="P362" s="12">
        <f t="shared" si="803"/>
        <v>0.99095624283315842</v>
      </c>
      <c r="Q362" s="7">
        <v>24.366830459999999</v>
      </c>
      <c r="R362" s="7">
        <v>50.250340680000001</v>
      </c>
      <c r="S362" s="7">
        <v>49.811552510000006</v>
      </c>
      <c r="T362" s="12">
        <f t="shared" si="808"/>
        <v>0.99126795631507758</v>
      </c>
      <c r="U362" s="7">
        <v>24.366830459999999</v>
      </c>
      <c r="V362" s="7">
        <v>30.394575049999997</v>
      </c>
      <c r="W362" s="7">
        <v>29.961632299999998</v>
      </c>
      <c r="X362" s="12">
        <f t="shared" si="809"/>
        <v>0.98575592028222814</v>
      </c>
      <c r="Y362" s="7">
        <v>32.62390087</v>
      </c>
      <c r="Z362" s="7">
        <v>27.237626659999997</v>
      </c>
      <c r="AA362" s="7">
        <v>26.726139880000002</v>
      </c>
      <c r="AB362" s="12">
        <f t="shared" si="810"/>
        <v>0.98122131614531816</v>
      </c>
      <c r="AC362" s="9">
        <v>30.474533430000001</v>
      </c>
      <c r="AD362" s="7">
        <v>19.083885030000001</v>
      </c>
      <c r="AE362" s="7">
        <v>18.03753459</v>
      </c>
      <c r="AF362" s="12">
        <f t="shared" si="804"/>
        <v>0.94517099435701213</v>
      </c>
      <c r="AG362" s="9">
        <v>30.474533430000001</v>
      </c>
      <c r="AH362" s="7">
        <v>70.701731390000006</v>
      </c>
      <c r="AI362" s="7">
        <v>69.706539950000007</v>
      </c>
      <c r="AJ362" s="15">
        <f t="shared" si="805"/>
        <v>0.9859240867170509</v>
      </c>
      <c r="AK362" s="92">
        <f t="shared" si="744"/>
        <v>0</v>
      </c>
      <c r="AL362" s="87">
        <f t="shared" si="745"/>
        <v>0.76151244065706103</v>
      </c>
      <c r="AM362" s="102">
        <f t="shared" si="746"/>
        <v>6.7187825947673488E-2</v>
      </c>
      <c r="AN362" s="92">
        <f t="shared" si="747"/>
        <v>-0.36956061049907113</v>
      </c>
      <c r="AO362" s="87">
        <f t="shared" si="748"/>
        <v>-8.8110083635825648E-2</v>
      </c>
      <c r="AP362" s="102">
        <f t="shared" si="749"/>
        <v>-7.9262102951436555E-2</v>
      </c>
      <c r="AQ362" s="92">
        <f t="shared" si="761"/>
        <v>0.49983733173641509</v>
      </c>
      <c r="AR362" s="87">
        <f t="shared" si="800"/>
        <v>-0.28378196838127384</v>
      </c>
      <c r="AS362" s="102">
        <f t="shared" si="753"/>
        <v>-0.28400718984135115</v>
      </c>
      <c r="AT362" s="92">
        <f t="shared" si="811"/>
        <v>0</v>
      </c>
      <c r="AU362" s="87">
        <f t="shared" si="811"/>
        <v>0.65326676215530788</v>
      </c>
      <c r="AV362" s="102">
        <f t="shared" si="811"/>
        <v>0.66251130817061687</v>
      </c>
      <c r="AW362" s="124">
        <f t="shared" si="812"/>
        <v>-0.25309880761662579</v>
      </c>
      <c r="AX362" s="15">
        <f t="shared" si="812"/>
        <v>0.11590394528155268</v>
      </c>
      <c r="AY362" s="12">
        <f t="shared" si="812"/>
        <v>0.1210609700662839</v>
      </c>
      <c r="AZ362" s="92">
        <f t="shared" si="813"/>
        <v>7.0529953967534753E-2</v>
      </c>
      <c r="BA362" s="15">
        <f t="shared" si="813"/>
        <v>0.42725795178404485</v>
      </c>
      <c r="BB362" s="12">
        <f t="shared" si="813"/>
        <v>0.48169583523997567</v>
      </c>
      <c r="BC362" s="114">
        <f t="shared" si="814"/>
        <v>0</v>
      </c>
      <c r="BD362" s="15">
        <f t="shared" si="814"/>
        <v>-0.73007895768873332</v>
      </c>
      <c r="BE362" s="12">
        <f t="shared" si="814"/>
        <v>-0.7412361221351943</v>
      </c>
    </row>
    <row r="363" spans="1:57" x14ac:dyDescent="0.35">
      <c r="A363" s="135"/>
      <c r="B363" s="135"/>
      <c r="C363" s="246"/>
      <c r="D363" s="121" t="s">
        <v>17</v>
      </c>
      <c r="E363" s="46">
        <f>SUM(E357:E362)</f>
        <v>384.66267141999998</v>
      </c>
      <c r="F363" s="44">
        <f>SUM(F357:F362)</f>
        <v>464.87272232000004</v>
      </c>
      <c r="G363" s="44">
        <f>SUM(G357:G362)</f>
        <v>437.04466305</v>
      </c>
      <c r="H363" s="45">
        <f t="shared" si="806"/>
        <v>0.9401383261828723</v>
      </c>
      <c r="I363" s="46">
        <f>SUM(I357:I362)</f>
        <v>376.20296542</v>
      </c>
      <c r="J363" s="44">
        <f>SUM(J357:J362)</f>
        <v>389.84342454</v>
      </c>
      <c r="K363" s="44">
        <f>SUM(K357:K362)</f>
        <v>387.23457438999992</v>
      </c>
      <c r="L363" s="45">
        <f t="shared" si="807"/>
        <v>0.99330795394823335</v>
      </c>
      <c r="M363" s="44">
        <f>SUM(M357:M362)</f>
        <v>358.19581349999999</v>
      </c>
      <c r="N363" s="44">
        <f>SUM(N357:N362)</f>
        <v>368.74171088000003</v>
      </c>
      <c r="O363" s="44">
        <f>SUM(O357:O362)</f>
        <v>392.68224891</v>
      </c>
      <c r="P363" s="45">
        <f t="shared" si="803"/>
        <v>1.0649249524087363</v>
      </c>
      <c r="Q363" s="44">
        <f>SUM(Q357:Q362)</f>
        <v>289.51478938999998</v>
      </c>
      <c r="R363" s="44">
        <f>SUM(R357:R362)</f>
        <v>332.74624985000003</v>
      </c>
      <c r="S363" s="44">
        <f>SUM(S357:S362)</f>
        <v>326.26983938000001</v>
      </c>
      <c r="T363" s="45">
        <f t="shared" si="808"/>
        <v>0.98053648847156194</v>
      </c>
      <c r="U363" s="44">
        <f>SUM(U357:U362)</f>
        <v>289.51478939000003</v>
      </c>
      <c r="V363" s="44">
        <f>SUM(V357:V362)</f>
        <v>302.52184540000002</v>
      </c>
      <c r="W363" s="44">
        <f>SUM(W357:W362)</f>
        <v>294.47998379999996</v>
      </c>
      <c r="X363" s="45">
        <f t="shared" si="809"/>
        <v>0.97341725325863004</v>
      </c>
      <c r="Y363" s="44">
        <f>SUM(Y357:Y362)</f>
        <v>243.97585798999998</v>
      </c>
      <c r="Z363" s="44">
        <f>SUM(Z357:Z362)</f>
        <v>280.41319060999996</v>
      </c>
      <c r="AA363" s="44">
        <f>SUM(AA357:AA362)</f>
        <v>275.07604902999992</v>
      </c>
      <c r="AB363" s="45">
        <f t="shared" si="810"/>
        <v>0.98096686689955692</v>
      </c>
      <c r="AC363" s="46">
        <f>SUM(AC357:AC362)</f>
        <v>242.00996254999998</v>
      </c>
      <c r="AD363" s="44">
        <f>SUM(AD357:AD362)</f>
        <v>262.74574162999994</v>
      </c>
      <c r="AE363" s="44">
        <f>SUM(AE357:AE362)</f>
        <v>247.58380554999994</v>
      </c>
      <c r="AF363" s="45">
        <f t="shared" si="804"/>
        <v>0.9422942652240921</v>
      </c>
      <c r="AG363" s="46">
        <f>SUM(AG357:AG362)</f>
        <v>242.00996254999998</v>
      </c>
      <c r="AH363" s="44">
        <f>SUM(AH357:AH362)</f>
        <v>299.59110193999999</v>
      </c>
      <c r="AI363" s="44">
        <f>SUM(AI357:AI362)</f>
        <v>279.58806930999992</v>
      </c>
      <c r="AJ363" s="47">
        <f t="shared" si="805"/>
        <v>0.93323222051499333</v>
      </c>
      <c r="AK363" s="90">
        <f t="shared" si="744"/>
        <v>2.2487079522500331E-2</v>
      </c>
      <c r="AL363" s="98">
        <f t="shared" si="745"/>
        <v>0.1924600828359018</v>
      </c>
      <c r="AM363" s="82">
        <f t="shared" si="746"/>
        <v>0.12863027207336677</v>
      </c>
      <c r="AN363" s="90">
        <f t="shared" si="747"/>
        <v>5.0271810114274305E-2</v>
      </c>
      <c r="AO363" s="98">
        <f t="shared" si="748"/>
        <v>5.7226272584245626E-2</v>
      </c>
      <c r="AP363" s="82">
        <f t="shared" si="749"/>
        <v>-1.3872983907782004E-2</v>
      </c>
      <c r="AQ363" s="90">
        <f t="shared" si="761"/>
        <v>0.23722803334057344</v>
      </c>
      <c r="AR363" s="98">
        <f t="shared" si="800"/>
        <v>0.10817690972092558</v>
      </c>
      <c r="AS363" s="82">
        <f t="shared" si="753"/>
        <v>0.20355056310507075</v>
      </c>
      <c r="AT363" s="90">
        <f t="shared" si="811"/>
        <v>-1.9634029398144249E-16</v>
      </c>
      <c r="AU363" s="98">
        <f t="shared" si="811"/>
        <v>9.9908171623231831E-2</v>
      </c>
      <c r="AV363" s="82">
        <f t="shared" si="811"/>
        <v>0.10795251741656764</v>
      </c>
      <c r="AW363" s="216">
        <f t="shared" si="812"/>
        <v>0.18665343274196658</v>
      </c>
      <c r="AX363" s="47">
        <f t="shared" si="812"/>
        <v>7.8843134097599868E-2</v>
      </c>
      <c r="AY363" s="45">
        <f t="shared" si="812"/>
        <v>7.0540255461804424E-2</v>
      </c>
      <c r="AZ363" s="90">
        <f t="shared" si="813"/>
        <v>8.1232004636744536E-3</v>
      </c>
      <c r="BA363" s="47">
        <f t="shared" si="813"/>
        <v>6.7241618723851371E-2</v>
      </c>
      <c r="BB363" s="45">
        <f t="shared" si="813"/>
        <v>0.11104217183723628</v>
      </c>
      <c r="BC363" s="107">
        <f t="shared" si="814"/>
        <v>0</v>
      </c>
      <c r="BD363" s="47">
        <f t="shared" si="814"/>
        <v>-0.12298549613592721</v>
      </c>
      <c r="BE363" s="45">
        <f t="shared" si="814"/>
        <v>-0.11446934713267216</v>
      </c>
    </row>
    <row r="364" spans="1:57" x14ac:dyDescent="0.35">
      <c r="A364" s="135"/>
      <c r="B364" s="135"/>
      <c r="C364" s="246"/>
      <c r="D364" s="122" t="s">
        <v>18</v>
      </c>
      <c r="E364" s="9">
        <v>39.67600118</v>
      </c>
      <c r="F364" s="7">
        <v>43.214018439999997</v>
      </c>
      <c r="G364" s="7">
        <v>22.814018440000002</v>
      </c>
      <c r="H364" s="12">
        <f t="shared" si="806"/>
        <v>0.52793096461686062</v>
      </c>
      <c r="I364" s="9">
        <v>39.67600118</v>
      </c>
      <c r="J364" s="7">
        <v>43.125906350000001</v>
      </c>
      <c r="K364" s="7">
        <v>38.147858349999993</v>
      </c>
      <c r="L364" s="12">
        <f t="shared" si="807"/>
        <v>0.884569428881116</v>
      </c>
      <c r="M364" s="7">
        <v>18.987750129999998</v>
      </c>
      <c r="N364" s="7">
        <v>15.27407631</v>
      </c>
      <c r="O364" s="7">
        <v>15.274076300000001</v>
      </c>
      <c r="P364" s="12">
        <f t="shared" si="803"/>
        <v>0.99999999934529604</v>
      </c>
      <c r="Q364" s="7">
        <v>18.210247830000004</v>
      </c>
      <c r="R364" s="7">
        <v>12.084495120000001</v>
      </c>
      <c r="S364" s="7">
        <v>12.084495120000001</v>
      </c>
      <c r="T364" s="12">
        <f t="shared" si="808"/>
        <v>1</v>
      </c>
      <c r="U364" s="7">
        <v>18.210247829999997</v>
      </c>
      <c r="V364" s="7">
        <v>12.70664717</v>
      </c>
      <c r="W364" s="7">
        <v>12.70664717</v>
      </c>
      <c r="X364" s="12">
        <f t="shared" si="809"/>
        <v>1</v>
      </c>
      <c r="Y364" s="7">
        <v>18.00625153</v>
      </c>
      <c r="Z364" s="7">
        <v>15.802076810000001</v>
      </c>
      <c r="AA364" s="7">
        <v>15.780826810000001</v>
      </c>
      <c r="AB364" s="12">
        <f t="shared" si="810"/>
        <v>0.99865524005132333</v>
      </c>
      <c r="AC364" s="9">
        <v>19.972146969999997</v>
      </c>
      <c r="AD364" s="7">
        <v>19.792585860000003</v>
      </c>
      <c r="AE364" s="7">
        <v>14.792585859999999</v>
      </c>
      <c r="AF364" s="12">
        <f t="shared" si="804"/>
        <v>0.74738015359050192</v>
      </c>
      <c r="AG364" s="9">
        <v>19.972146969999997</v>
      </c>
      <c r="AH364" s="7">
        <v>25.916671729999997</v>
      </c>
      <c r="AI364" s="7">
        <v>22.704576170000003</v>
      </c>
      <c r="AJ364" s="15">
        <f t="shared" si="805"/>
        <v>0.8760606456931036</v>
      </c>
      <c r="AK364" s="92">
        <f t="shared" si="744"/>
        <v>0</v>
      </c>
      <c r="AL364" s="87">
        <f t="shared" si="745"/>
        <v>2.0431359583471258E-3</v>
      </c>
      <c r="AM364" s="102">
        <f t="shared" si="746"/>
        <v>-0.401958080302036</v>
      </c>
      <c r="AN364" s="92">
        <f t="shared" si="747"/>
        <v>1.089557789014364</v>
      </c>
      <c r="AO364" s="87">
        <f t="shared" si="748"/>
        <v>1.8234706619715719</v>
      </c>
      <c r="AP364" s="102">
        <f t="shared" si="749"/>
        <v>1.4975558325579394</v>
      </c>
      <c r="AQ364" s="92">
        <f t="shared" si="761"/>
        <v>4.2695865935394831E-2</v>
      </c>
      <c r="AR364" s="87">
        <f t="shared" si="800"/>
        <v>0.26393996259895036</v>
      </c>
      <c r="AS364" s="102">
        <f t="shared" si="753"/>
        <v>0.2639399617714438</v>
      </c>
      <c r="AT364" s="92">
        <f t="shared" si="811"/>
        <v>3.9018839413571031E-16</v>
      </c>
      <c r="AU364" s="87">
        <f t="shared" si="811"/>
        <v>-4.8962723342856354E-2</v>
      </c>
      <c r="AV364" s="102">
        <f t="shared" si="811"/>
        <v>-4.8962723342856354E-2</v>
      </c>
      <c r="AW364" s="124">
        <f t="shared" si="812"/>
        <v>1.1329193067203392E-2</v>
      </c>
      <c r="AX364" s="15">
        <f t="shared" si="812"/>
        <v>-0.19588752017969724</v>
      </c>
      <c r="AY364" s="12">
        <f t="shared" si="812"/>
        <v>-0.19480472582412178</v>
      </c>
      <c r="AZ364" s="92">
        <f t="shared" si="813"/>
        <v>-9.8431853268101471E-2</v>
      </c>
      <c r="BA364" s="15">
        <f t="shared" si="813"/>
        <v>-0.20161635666134234</v>
      </c>
      <c r="BB364" s="12">
        <f t="shared" si="813"/>
        <v>6.6806504241578329E-2</v>
      </c>
      <c r="BC364" s="14">
        <f t="shared" si="814"/>
        <v>0</v>
      </c>
      <c r="BD364" s="15">
        <f t="shared" si="814"/>
        <v>-0.23629908708188879</v>
      </c>
      <c r="BE364" s="12">
        <f t="shared" si="814"/>
        <v>-0.34847557826048609</v>
      </c>
    </row>
    <row r="365" spans="1:57" x14ac:dyDescent="0.35">
      <c r="C365" s="19"/>
      <c r="D365" s="122" t="s">
        <v>19</v>
      </c>
      <c r="E365" s="9">
        <v>0</v>
      </c>
      <c r="F365" s="7">
        <v>0</v>
      </c>
      <c r="G365" s="7">
        <v>0</v>
      </c>
      <c r="H365" s="17">
        <v>0</v>
      </c>
      <c r="I365" s="9">
        <v>0</v>
      </c>
      <c r="J365" s="7">
        <v>0</v>
      </c>
      <c r="K365" s="7">
        <v>0</v>
      </c>
      <c r="L365" s="17">
        <v>0</v>
      </c>
      <c r="M365" s="7">
        <v>0</v>
      </c>
      <c r="N365" s="7">
        <v>0</v>
      </c>
      <c r="O365" s="7">
        <v>0</v>
      </c>
      <c r="P365" s="17">
        <v>0</v>
      </c>
      <c r="Q365" s="7">
        <v>0</v>
      </c>
      <c r="R365" s="7">
        <v>0</v>
      </c>
      <c r="S365" s="7">
        <v>0</v>
      </c>
      <c r="T365" s="17">
        <v>0</v>
      </c>
      <c r="U365" s="7">
        <v>0</v>
      </c>
      <c r="V365" s="7">
        <v>0</v>
      </c>
      <c r="W365" s="7">
        <v>0</v>
      </c>
      <c r="X365" s="17">
        <v>0</v>
      </c>
      <c r="Y365" s="7">
        <v>0</v>
      </c>
      <c r="Z365" s="7">
        <v>0</v>
      </c>
      <c r="AA365" s="7">
        <v>0</v>
      </c>
      <c r="AB365" s="17">
        <v>0</v>
      </c>
      <c r="AC365" s="9">
        <v>0</v>
      </c>
      <c r="AD365" s="7">
        <v>0</v>
      </c>
      <c r="AE365" s="7">
        <v>0</v>
      </c>
      <c r="AF365" s="17">
        <v>0</v>
      </c>
      <c r="AG365" s="9">
        <v>0</v>
      </c>
      <c r="AH365" s="7">
        <v>0</v>
      </c>
      <c r="AI365" s="7">
        <v>0</v>
      </c>
      <c r="AJ365" s="18">
        <v>0</v>
      </c>
      <c r="AK365" s="9">
        <v>0</v>
      </c>
      <c r="AL365" s="16">
        <v>0</v>
      </c>
      <c r="AM365" s="211">
        <v>0</v>
      </c>
      <c r="AN365" s="9">
        <v>0</v>
      </c>
      <c r="AO365" s="16">
        <v>0</v>
      </c>
      <c r="AP365" s="211">
        <v>0</v>
      </c>
      <c r="AQ365" s="9">
        <v>0</v>
      </c>
      <c r="AR365" s="16">
        <v>0</v>
      </c>
      <c r="AS365" s="211">
        <v>0</v>
      </c>
      <c r="AT365" s="9">
        <v>0</v>
      </c>
      <c r="AU365" s="16">
        <v>0</v>
      </c>
      <c r="AV365" s="211">
        <v>0</v>
      </c>
      <c r="AW365" s="150">
        <v>0</v>
      </c>
      <c r="AX365" s="18">
        <v>0</v>
      </c>
      <c r="AY365" s="17">
        <v>0</v>
      </c>
      <c r="AZ365" s="9">
        <v>0</v>
      </c>
      <c r="BA365" s="16">
        <v>0</v>
      </c>
      <c r="BB365" s="17">
        <v>0</v>
      </c>
      <c r="BC365" s="203">
        <v>0</v>
      </c>
      <c r="BD365" s="16">
        <v>0</v>
      </c>
      <c r="BE365" s="17">
        <v>0</v>
      </c>
    </row>
    <row r="366" spans="1:57" x14ac:dyDescent="0.35">
      <c r="C366" s="19"/>
      <c r="D366" s="121" t="s">
        <v>20</v>
      </c>
      <c r="E366" s="46">
        <f>SUM(E364:E365)</f>
        <v>39.67600118</v>
      </c>
      <c r="F366" s="44">
        <f>SUM(F364:F365)</f>
        <v>43.214018439999997</v>
      </c>
      <c r="G366" s="44">
        <f>SUM(G364:G365)</f>
        <v>22.814018440000002</v>
      </c>
      <c r="H366" s="45">
        <f>G366/F366</f>
        <v>0.52793096461686062</v>
      </c>
      <c r="I366" s="46">
        <f>SUM(I364:I365)</f>
        <v>39.67600118</v>
      </c>
      <c r="J366" s="44">
        <f>SUM(J364:J365)</f>
        <v>43.125906350000001</v>
      </c>
      <c r="K366" s="44">
        <f>SUM(K364:K365)</f>
        <v>38.147858349999993</v>
      </c>
      <c r="L366" s="45">
        <f>K366/J366</f>
        <v>0.884569428881116</v>
      </c>
      <c r="M366" s="44">
        <f>SUM(M364:M365)</f>
        <v>18.987750129999998</v>
      </c>
      <c r="N366" s="44">
        <f>SUM(N364:N365)</f>
        <v>15.27407631</v>
      </c>
      <c r="O366" s="44">
        <f>SUM(O364:O365)</f>
        <v>15.274076300000001</v>
      </c>
      <c r="P366" s="45">
        <f>O366/N366</f>
        <v>0.99999999934529604</v>
      </c>
      <c r="Q366" s="44">
        <f>SUM(Q364:Q365)</f>
        <v>18.210247830000004</v>
      </c>
      <c r="R366" s="44">
        <f>SUM(R364:R365)</f>
        <v>12.084495120000001</v>
      </c>
      <c r="S366" s="44">
        <f>SUM(S364:S365)</f>
        <v>12.084495120000001</v>
      </c>
      <c r="T366" s="45">
        <f>S366/R366</f>
        <v>1</v>
      </c>
      <c r="U366" s="44">
        <f>SUM(U364:U365)</f>
        <v>18.210247829999997</v>
      </c>
      <c r="V366" s="44">
        <f>SUM(V364:V365)</f>
        <v>12.70664717</v>
      </c>
      <c r="W366" s="44">
        <f>SUM(W364:W365)</f>
        <v>12.70664717</v>
      </c>
      <c r="X366" s="45">
        <f>W366/V366</f>
        <v>1</v>
      </c>
      <c r="Y366" s="44">
        <f>SUM(Y364:Y365)</f>
        <v>18.00625153</v>
      </c>
      <c r="Z366" s="44">
        <f>SUM(Z364:Z365)</f>
        <v>15.802076810000001</v>
      </c>
      <c r="AA366" s="44">
        <f>SUM(AA364:AA365)</f>
        <v>15.780826810000001</v>
      </c>
      <c r="AB366" s="45">
        <f>AA366/Z366</f>
        <v>0.99865524005132333</v>
      </c>
      <c r="AC366" s="46">
        <f>SUM(AC364:AC365)</f>
        <v>19.972146969999997</v>
      </c>
      <c r="AD366" s="44">
        <f>SUM(AD364:AD365)</f>
        <v>19.792585860000003</v>
      </c>
      <c r="AE366" s="44">
        <f>SUM(AE364:AE365)</f>
        <v>14.792585859999999</v>
      </c>
      <c r="AF366" s="45">
        <f>AE366/AD366</f>
        <v>0.74738015359050192</v>
      </c>
      <c r="AG366" s="46">
        <f>SUM(AG364:AG365)</f>
        <v>19.972146969999997</v>
      </c>
      <c r="AH366" s="44">
        <f>SUM(AH364:AH365)</f>
        <v>25.916671729999997</v>
      </c>
      <c r="AI366" s="44">
        <f>SUM(AI364:AI365)</f>
        <v>22.704576170000003</v>
      </c>
      <c r="AJ366" s="47">
        <f>AI366/AH366</f>
        <v>0.8760606456931036</v>
      </c>
      <c r="AK366" s="90">
        <f t="shared" si="744"/>
        <v>0</v>
      </c>
      <c r="AL366" s="98">
        <f t="shared" si="745"/>
        <v>2.0431359583471258E-3</v>
      </c>
      <c r="AM366" s="82">
        <f t="shared" si="746"/>
        <v>-0.401958080302036</v>
      </c>
      <c r="AN366" s="90">
        <f t="shared" si="747"/>
        <v>1.089557789014364</v>
      </c>
      <c r="AO366" s="98">
        <f t="shared" si="748"/>
        <v>1.8234706619715719</v>
      </c>
      <c r="AP366" s="82">
        <f t="shared" si="749"/>
        <v>1.4975558325579394</v>
      </c>
      <c r="AQ366" s="90">
        <f t="shared" si="761"/>
        <v>4.2695865935394831E-2</v>
      </c>
      <c r="AR366" s="98">
        <f t="shared" si="800"/>
        <v>0.26393996259895036</v>
      </c>
      <c r="AS366" s="82">
        <f t="shared" si="753"/>
        <v>0.2639399617714438</v>
      </c>
      <c r="AT366" s="90">
        <f t="shared" ref="AT366:AV373" si="815">(Q366-U366)/U366</f>
        <v>3.9018839413571031E-16</v>
      </c>
      <c r="AU366" s="98">
        <f t="shared" si="815"/>
        <v>-4.8962723342856354E-2</v>
      </c>
      <c r="AV366" s="82">
        <f t="shared" si="815"/>
        <v>-4.8962723342856354E-2</v>
      </c>
      <c r="AW366" s="216">
        <f t="shared" ref="AW366:AY367" si="816">(U366-Y366)/Y366</f>
        <v>1.1329193067203392E-2</v>
      </c>
      <c r="AX366" s="47">
        <f t="shared" si="816"/>
        <v>-0.19588752017969724</v>
      </c>
      <c r="AY366" s="45">
        <f t="shared" si="816"/>
        <v>-0.19480472582412178</v>
      </c>
      <c r="AZ366" s="90">
        <f t="shared" ref="AZ366:BB367" si="817">(Y366-AC366)/AC366</f>
        <v>-9.8431853268101471E-2</v>
      </c>
      <c r="BA366" s="47">
        <f t="shared" si="817"/>
        <v>-0.20161635666134234</v>
      </c>
      <c r="BB366" s="45">
        <f t="shared" si="817"/>
        <v>6.6806504241578329E-2</v>
      </c>
      <c r="BC366" s="113">
        <f t="shared" ref="BC366:BE367" si="818">(AC366-AG366)/AG366</f>
        <v>0</v>
      </c>
      <c r="BD366" s="47">
        <f t="shared" si="818"/>
        <v>-0.23629908708188879</v>
      </c>
      <c r="BE366" s="45">
        <f t="shared" si="818"/>
        <v>-0.34847557826048609</v>
      </c>
    </row>
    <row r="367" spans="1:57" x14ac:dyDescent="0.35">
      <c r="C367" s="21"/>
      <c r="D367" s="259" t="s">
        <v>72</v>
      </c>
      <c r="E367" s="136">
        <f>E374+E377</f>
        <v>32.02721142</v>
      </c>
      <c r="F367" s="129">
        <f>F374+F377</f>
        <v>32.765679509999998</v>
      </c>
      <c r="G367" s="129">
        <f>G374+G377</f>
        <v>31.838477599999997</v>
      </c>
      <c r="H367" s="130">
        <f>G367/F367</f>
        <v>0.971702039333046</v>
      </c>
      <c r="I367" s="136">
        <f>I374+I377</f>
        <v>30.529989390000004</v>
      </c>
      <c r="J367" s="129">
        <f>J374+J377</f>
        <v>35.560604619999999</v>
      </c>
      <c r="K367" s="129">
        <f>K374+K377</f>
        <v>36.488227969999997</v>
      </c>
      <c r="L367" s="130">
        <f>K367/J367</f>
        <v>1.0260857024202081</v>
      </c>
      <c r="M367" s="129">
        <f>M374+M377</f>
        <v>4.0181357999999996</v>
      </c>
      <c r="N367" s="48">
        <f>N374+N377</f>
        <v>4.4429688000000001</v>
      </c>
      <c r="O367" s="48">
        <f>O374+O377</f>
        <v>4.4409513599999997</v>
      </c>
      <c r="P367" s="49">
        <f>O367/N367</f>
        <v>0.99954592523809749</v>
      </c>
      <c r="Q367" s="48">
        <f>Q374+Q377</f>
        <v>18.04791595</v>
      </c>
      <c r="R367" s="48">
        <f>R374+R377</f>
        <v>24.407844990000001</v>
      </c>
      <c r="S367" s="48">
        <f>S374+S377</f>
        <v>24.39476483</v>
      </c>
      <c r="T367" s="49">
        <f>S367/R367</f>
        <v>0.99946410016921361</v>
      </c>
      <c r="U367" s="48">
        <f>U374+U377</f>
        <v>23.383606550000003</v>
      </c>
      <c r="V367" s="48">
        <f>V374+V377</f>
        <v>29.206236599999997</v>
      </c>
      <c r="W367" s="48">
        <f>W374+W377</f>
        <v>29.107689738000001</v>
      </c>
      <c r="X367" s="49">
        <f>W367/V367</f>
        <v>0.99662582812877731</v>
      </c>
      <c r="Y367" s="48">
        <f>Y374+Y377</f>
        <v>23.300159920000002</v>
      </c>
      <c r="Z367" s="48">
        <f>Z374+Z377</f>
        <v>23.32415992</v>
      </c>
      <c r="AA367" s="48">
        <f>AA374+AA377</f>
        <v>22.164159920000003</v>
      </c>
      <c r="AB367" s="49">
        <f>AA367/Z367</f>
        <v>0.95026616161187782</v>
      </c>
      <c r="AC367" s="50">
        <f>AC374+AC377</f>
        <v>8.423947759999999</v>
      </c>
      <c r="AD367" s="48">
        <f>AD374+AD377</f>
        <v>23.36084099</v>
      </c>
      <c r="AE367" s="48">
        <f>AE374+AE377</f>
        <v>20.36132156</v>
      </c>
      <c r="AF367" s="49">
        <f>AE367/AD367</f>
        <v>0.87160053735719556</v>
      </c>
      <c r="AG367" s="50">
        <f>AG374+AG377</f>
        <v>38.932348000000005</v>
      </c>
      <c r="AH367" s="48">
        <f>AH374+AH377</f>
        <v>38.324961610000003</v>
      </c>
      <c r="AI367" s="48">
        <f>AI374+AI377</f>
        <v>37.98293134</v>
      </c>
      <c r="AJ367" s="131">
        <f>AI367/AH367</f>
        <v>0.99107552217584594</v>
      </c>
      <c r="AK367" s="132">
        <f t="shared" si="744"/>
        <v>4.9041026869482182E-2</v>
      </c>
      <c r="AL367" s="133">
        <f t="shared" si="745"/>
        <v>-7.8596107683390717E-2</v>
      </c>
      <c r="AM367" s="207">
        <f t="shared" si="746"/>
        <v>-0.12743152048444079</v>
      </c>
      <c r="AN367" s="132">
        <f t="shared" si="747"/>
        <v>6.5980481769680379</v>
      </c>
      <c r="AO367" s="133">
        <f t="shared" si="748"/>
        <v>7.0037934590042585</v>
      </c>
      <c r="AP367" s="207">
        <f t="shared" si="749"/>
        <v>7.2163088518942935</v>
      </c>
      <c r="AQ367" s="132">
        <f t="shared" si="761"/>
        <v>-0.77736289269454406</v>
      </c>
      <c r="AR367" s="133">
        <f t="shared" si="800"/>
        <v>-0.81796964042420361</v>
      </c>
      <c r="AS367" s="207">
        <f t="shared" si="753"/>
        <v>-0.81795473779117389</v>
      </c>
      <c r="AT367" s="132">
        <f t="shared" si="815"/>
        <v>-0.22818082354366342</v>
      </c>
      <c r="AU367" s="133">
        <f t="shared" si="815"/>
        <v>-0.16429338965226339</v>
      </c>
      <c r="AV367" s="207">
        <f t="shared" si="815"/>
        <v>-0.16191339643995492</v>
      </c>
      <c r="AW367" s="217">
        <f t="shared" si="816"/>
        <v>3.581375848342287E-3</v>
      </c>
      <c r="AX367" s="131">
        <f t="shared" si="816"/>
        <v>0.25218814740488188</v>
      </c>
      <c r="AY367" s="130">
        <f t="shared" si="816"/>
        <v>0.31327737406074435</v>
      </c>
      <c r="AZ367" s="132">
        <f t="shared" si="817"/>
        <v>1.765943068953695</v>
      </c>
      <c r="BA367" s="131">
        <f t="shared" si="817"/>
        <v>-1.570194755218879E-3</v>
      </c>
      <c r="BB367" s="130">
        <f t="shared" si="817"/>
        <v>8.8542305797168624E-2</v>
      </c>
      <c r="BC367" s="201">
        <f t="shared" si="818"/>
        <v>-0.7836260027265759</v>
      </c>
      <c r="BD367" s="131">
        <f t="shared" si="818"/>
        <v>-0.39045363625610169</v>
      </c>
      <c r="BE367" s="130">
        <f t="shared" si="818"/>
        <v>-0.46393496126620964</v>
      </c>
    </row>
    <row r="368" spans="1:57" x14ac:dyDescent="0.35">
      <c r="C368" s="19"/>
      <c r="D368" s="122" t="s">
        <v>11</v>
      </c>
      <c r="E368" s="9">
        <v>0</v>
      </c>
      <c r="F368" s="7">
        <v>0</v>
      </c>
      <c r="G368" s="7">
        <v>0</v>
      </c>
      <c r="H368" s="17">
        <v>0</v>
      </c>
      <c r="I368" s="9">
        <v>0</v>
      </c>
      <c r="J368" s="7">
        <v>0</v>
      </c>
      <c r="K368" s="7">
        <v>0</v>
      </c>
      <c r="L368" s="17">
        <v>0</v>
      </c>
      <c r="M368" s="7">
        <v>0</v>
      </c>
      <c r="N368" s="7">
        <v>0</v>
      </c>
      <c r="O368" s="7">
        <v>0</v>
      </c>
      <c r="P368" s="17">
        <v>0</v>
      </c>
      <c r="Q368" s="7">
        <v>0</v>
      </c>
      <c r="R368" s="7">
        <v>0</v>
      </c>
      <c r="S368" s="7">
        <v>0</v>
      </c>
      <c r="T368" s="17">
        <v>0</v>
      </c>
      <c r="U368" s="7">
        <v>0</v>
      </c>
      <c r="V368" s="7">
        <v>0</v>
      </c>
      <c r="W368" s="7">
        <v>0</v>
      </c>
      <c r="X368" s="17">
        <v>0</v>
      </c>
      <c r="Y368" s="7">
        <v>0</v>
      </c>
      <c r="Z368" s="7">
        <v>0</v>
      </c>
      <c r="AA368" s="7">
        <v>0</v>
      </c>
      <c r="AB368" s="17">
        <v>0</v>
      </c>
      <c r="AC368" s="9">
        <v>0</v>
      </c>
      <c r="AD368" s="7">
        <v>0</v>
      </c>
      <c r="AE368" s="7">
        <v>0</v>
      </c>
      <c r="AF368" s="17">
        <v>0</v>
      </c>
      <c r="AG368" s="9">
        <v>0</v>
      </c>
      <c r="AH368" s="7">
        <v>0</v>
      </c>
      <c r="AI368" s="7">
        <v>0</v>
      </c>
      <c r="AJ368" s="18">
        <v>0</v>
      </c>
      <c r="AK368" s="150">
        <v>0</v>
      </c>
      <c r="AL368" s="16">
        <v>0</v>
      </c>
      <c r="AM368" s="211">
        <v>0</v>
      </c>
      <c r="AN368" s="150">
        <v>0</v>
      </c>
      <c r="AO368" s="16">
        <v>0</v>
      </c>
      <c r="AP368" s="211">
        <v>0</v>
      </c>
      <c r="AQ368" s="150">
        <v>0</v>
      </c>
      <c r="AR368" s="16">
        <v>0</v>
      </c>
      <c r="AS368" s="211">
        <v>0</v>
      </c>
      <c r="AT368" s="150">
        <v>0</v>
      </c>
      <c r="AU368" s="16">
        <v>0</v>
      </c>
      <c r="AV368" s="211">
        <v>0</v>
      </c>
      <c r="AW368" s="150">
        <v>0</v>
      </c>
      <c r="AX368" s="18">
        <v>0</v>
      </c>
      <c r="AY368" s="17">
        <v>0</v>
      </c>
      <c r="AZ368" s="9">
        <v>0</v>
      </c>
      <c r="BA368" s="16">
        <v>0</v>
      </c>
      <c r="BB368" s="17">
        <v>0</v>
      </c>
      <c r="BC368" s="203">
        <v>0</v>
      </c>
      <c r="BD368" s="16">
        <v>0</v>
      </c>
      <c r="BE368" s="17">
        <v>0</v>
      </c>
    </row>
    <row r="369" spans="3:57" x14ac:dyDescent="0.35">
      <c r="C369" s="19"/>
      <c r="D369" s="122" t="s">
        <v>12</v>
      </c>
      <c r="E369" s="9">
        <v>0</v>
      </c>
      <c r="F369" s="7">
        <v>0</v>
      </c>
      <c r="G369" s="7">
        <v>0</v>
      </c>
      <c r="H369" s="17">
        <v>0</v>
      </c>
      <c r="I369" s="9">
        <v>0</v>
      </c>
      <c r="J369" s="7">
        <v>0</v>
      </c>
      <c r="K369" s="7">
        <v>0</v>
      </c>
      <c r="L369" s="17">
        <v>0</v>
      </c>
      <c r="M369" s="7">
        <v>0</v>
      </c>
      <c r="N369" s="7">
        <v>0</v>
      </c>
      <c r="O369" s="7">
        <v>0</v>
      </c>
      <c r="P369" s="17">
        <v>0</v>
      </c>
      <c r="Q369" s="7">
        <v>0</v>
      </c>
      <c r="R369" s="7">
        <v>0</v>
      </c>
      <c r="S369" s="7">
        <v>0</v>
      </c>
      <c r="T369" s="17">
        <v>0</v>
      </c>
      <c r="U369" s="7">
        <v>0</v>
      </c>
      <c r="V369" s="7">
        <v>0</v>
      </c>
      <c r="W369" s="7">
        <v>0</v>
      </c>
      <c r="X369" s="17">
        <v>0</v>
      </c>
      <c r="Y369" s="7">
        <v>0.15209375</v>
      </c>
      <c r="Z369" s="7">
        <v>0.15209375</v>
      </c>
      <c r="AA369" s="7">
        <v>0.15209375</v>
      </c>
      <c r="AB369" s="12">
        <f t="shared" ref="AB369:AB374" si="819">AA369/Z369</f>
        <v>1</v>
      </c>
      <c r="AC369" s="9">
        <v>0</v>
      </c>
      <c r="AD369" s="7">
        <v>0</v>
      </c>
      <c r="AE369" s="7">
        <v>0</v>
      </c>
      <c r="AF369" s="17">
        <v>0</v>
      </c>
      <c r="AG369" s="9">
        <v>0</v>
      </c>
      <c r="AH369" s="7">
        <v>0</v>
      </c>
      <c r="AI369" s="7">
        <v>0</v>
      </c>
      <c r="AJ369" s="18">
        <v>0</v>
      </c>
      <c r="AK369" s="150">
        <v>0</v>
      </c>
      <c r="AL369" s="16">
        <v>0</v>
      </c>
      <c r="AM369" s="211">
        <v>0</v>
      </c>
      <c r="AN369" s="150">
        <v>0</v>
      </c>
      <c r="AO369" s="16">
        <v>0</v>
      </c>
      <c r="AP369" s="211">
        <v>0</v>
      </c>
      <c r="AQ369" s="150">
        <v>0</v>
      </c>
      <c r="AR369" s="16">
        <v>0</v>
      </c>
      <c r="AS369" s="211">
        <v>0</v>
      </c>
      <c r="AT369" s="150">
        <v>0</v>
      </c>
      <c r="AU369" s="16">
        <v>0</v>
      </c>
      <c r="AV369" s="211">
        <v>0</v>
      </c>
      <c r="AW369" s="124">
        <f>(U369-Y369)/Y369</f>
        <v>-1</v>
      </c>
      <c r="AX369" s="15">
        <f>(V369-Z369)/Z369</f>
        <v>-1</v>
      </c>
      <c r="AY369" s="12">
        <f>(W369-AA369)/AA369</f>
        <v>-1</v>
      </c>
      <c r="AZ369" s="9">
        <v>0</v>
      </c>
      <c r="BA369" s="16">
        <v>0</v>
      </c>
      <c r="BB369" s="17">
        <v>0</v>
      </c>
      <c r="BC369" s="203">
        <v>0</v>
      </c>
      <c r="BD369" s="16">
        <v>0</v>
      </c>
      <c r="BE369" s="17">
        <v>0</v>
      </c>
    </row>
    <row r="370" spans="3:57" x14ac:dyDescent="0.35">
      <c r="C370" s="19"/>
      <c r="D370" s="122" t="s">
        <v>13</v>
      </c>
      <c r="E370" s="9">
        <v>0</v>
      </c>
      <c r="F370" s="7">
        <v>0</v>
      </c>
      <c r="G370" s="7">
        <v>0</v>
      </c>
      <c r="H370" s="17">
        <v>0</v>
      </c>
      <c r="I370" s="9">
        <v>0</v>
      </c>
      <c r="J370" s="7">
        <v>0</v>
      </c>
      <c r="K370" s="7">
        <v>0</v>
      </c>
      <c r="L370" s="17">
        <v>0</v>
      </c>
      <c r="M370" s="7">
        <v>0</v>
      </c>
      <c r="N370" s="7">
        <v>0</v>
      </c>
      <c r="O370" s="7">
        <v>0</v>
      </c>
      <c r="P370" s="17">
        <v>0</v>
      </c>
      <c r="Q370" s="7">
        <v>0</v>
      </c>
      <c r="R370" s="7">
        <v>0</v>
      </c>
      <c r="S370" s="7">
        <v>0</v>
      </c>
      <c r="T370" s="17">
        <v>0</v>
      </c>
      <c r="U370" s="7">
        <v>0</v>
      </c>
      <c r="V370" s="7">
        <v>0</v>
      </c>
      <c r="W370" s="7">
        <v>0</v>
      </c>
      <c r="X370" s="17">
        <v>0</v>
      </c>
      <c r="Y370" s="7">
        <v>0</v>
      </c>
      <c r="Z370" s="7">
        <v>0</v>
      </c>
      <c r="AA370" s="7">
        <v>0</v>
      </c>
      <c r="AB370" s="17">
        <v>0</v>
      </c>
      <c r="AC370" s="9">
        <v>0</v>
      </c>
      <c r="AD370" s="7">
        <v>0</v>
      </c>
      <c r="AE370" s="7">
        <v>0</v>
      </c>
      <c r="AF370" s="17">
        <v>0</v>
      </c>
      <c r="AG370" s="9">
        <v>0</v>
      </c>
      <c r="AH370" s="7">
        <v>0</v>
      </c>
      <c r="AI370" s="7">
        <v>0</v>
      </c>
      <c r="AJ370" s="18">
        <v>0</v>
      </c>
      <c r="AK370" s="150">
        <v>0</v>
      </c>
      <c r="AL370" s="16">
        <v>0</v>
      </c>
      <c r="AM370" s="211">
        <v>0</v>
      </c>
      <c r="AN370" s="150">
        <v>0</v>
      </c>
      <c r="AO370" s="16">
        <v>0</v>
      </c>
      <c r="AP370" s="211">
        <v>0</v>
      </c>
      <c r="AQ370" s="150">
        <v>0</v>
      </c>
      <c r="AR370" s="16">
        <v>0</v>
      </c>
      <c r="AS370" s="211">
        <v>0</v>
      </c>
      <c r="AT370" s="150">
        <v>0</v>
      </c>
      <c r="AU370" s="16">
        <v>0</v>
      </c>
      <c r="AV370" s="211">
        <v>0</v>
      </c>
      <c r="AW370" s="150">
        <v>0</v>
      </c>
      <c r="AX370" s="18">
        <v>0</v>
      </c>
      <c r="AY370" s="17">
        <v>0</v>
      </c>
      <c r="AZ370" s="9">
        <v>0</v>
      </c>
      <c r="BA370" s="16">
        <v>0</v>
      </c>
      <c r="BB370" s="17">
        <v>0</v>
      </c>
      <c r="BC370" s="203">
        <v>0</v>
      </c>
      <c r="BD370" s="16">
        <v>0</v>
      </c>
      <c r="BE370" s="17">
        <v>0</v>
      </c>
    </row>
    <row r="371" spans="3:57" x14ac:dyDescent="0.35">
      <c r="C371" s="19"/>
      <c r="D371" s="122" t="s">
        <v>14</v>
      </c>
      <c r="E371" s="9">
        <v>27.901301660000001</v>
      </c>
      <c r="F371" s="7">
        <v>28.639769749999999</v>
      </c>
      <c r="G371" s="7">
        <v>27.712567839999998</v>
      </c>
      <c r="H371" s="31">
        <f t="shared" ref="H371" si="820">G371/F371</f>
        <v>0.96762537135969817</v>
      </c>
      <c r="I371" s="9">
        <v>21.206721390000002</v>
      </c>
      <c r="J371" s="7">
        <v>26.237336619999997</v>
      </c>
      <c r="K371" s="7">
        <v>27.944191549999996</v>
      </c>
      <c r="L371" s="31">
        <f t="shared" ref="L371" si="821">K371/J371</f>
        <v>1.065054428150261</v>
      </c>
      <c r="M371" s="7">
        <v>3.3514691299999999</v>
      </c>
      <c r="N371" s="7">
        <v>3.7763021299999999</v>
      </c>
      <c r="O371" s="7">
        <v>3.7743045999999998</v>
      </c>
      <c r="P371" s="31">
        <f t="shared" ref="P371" si="822">O371/N371</f>
        <v>0.99947103543857596</v>
      </c>
      <c r="Q371" s="7">
        <v>7.1462492800000001</v>
      </c>
      <c r="R371" s="7">
        <v>12.21637363</v>
      </c>
      <c r="S371" s="7">
        <v>12.203293480000001</v>
      </c>
      <c r="T371" s="12">
        <f t="shared" ref="T371" si="823">S371/R371</f>
        <v>0.99892929355337678</v>
      </c>
      <c r="U371" s="7">
        <v>8.2533540000000016</v>
      </c>
      <c r="V371" s="7">
        <v>9.2442357299999998</v>
      </c>
      <c r="W371" s="7">
        <v>9.16890173</v>
      </c>
      <c r="X371" s="12">
        <f t="shared" ref="X371:X375" si="824">W371/V371</f>
        <v>0.991850705434142</v>
      </c>
      <c r="Y371" s="7">
        <v>10.623840830000002</v>
      </c>
      <c r="Z371" s="7">
        <v>10.647840830000002</v>
      </c>
      <c r="AA371" s="7">
        <v>10.647840830000002</v>
      </c>
      <c r="AB371" s="12">
        <f t="shared" si="819"/>
        <v>1</v>
      </c>
      <c r="AC371" s="9">
        <v>7.3239477599999994</v>
      </c>
      <c r="AD371" s="7">
        <v>7.3889477599999998</v>
      </c>
      <c r="AE371" s="7">
        <v>6.8848541099999991</v>
      </c>
      <c r="AF371" s="12">
        <f t="shared" ref="AF371:AF374" si="825">AE371/AD371</f>
        <v>0.93177734281342373</v>
      </c>
      <c r="AG371" s="9">
        <v>8.4609677200000011</v>
      </c>
      <c r="AH371" s="7">
        <v>7.8535813299999999</v>
      </c>
      <c r="AI371" s="7">
        <v>7.5115510599999995</v>
      </c>
      <c r="AJ371" s="15">
        <f t="shared" ref="AJ371:AJ374" si="826">AI371/AH371</f>
        <v>0.95644913376099205</v>
      </c>
      <c r="AK371" s="92">
        <f t="shared" si="744"/>
        <v>0.31568200227107329</v>
      </c>
      <c r="AL371" s="87">
        <f t="shared" si="745"/>
        <v>9.1565434586401345E-2</v>
      </c>
      <c r="AM371" s="102">
        <f t="shared" si="746"/>
        <v>-8.2887962453863651E-3</v>
      </c>
      <c r="AN371" s="92">
        <f t="shared" si="747"/>
        <v>5.3275896531978502</v>
      </c>
      <c r="AO371" s="87">
        <f t="shared" si="748"/>
        <v>5.9478912747905568</v>
      </c>
      <c r="AP371" s="102">
        <f t="shared" si="749"/>
        <v>6.4037987156627469</v>
      </c>
      <c r="AQ371" s="92">
        <f t="shared" ref="AQ371" si="827">(M371-Q371)/Q371</f>
        <v>-0.5310170414318377</v>
      </c>
      <c r="AR371" s="87">
        <f t="shared" ref="AR371" si="828">(N371-R371)/R371</f>
        <v>-0.69088190617169265</v>
      </c>
      <c r="AS371" s="102">
        <f t="shared" ref="AS371:AS373" si="829">(O371-S371)/S371</f>
        <v>-0.6907142644577291</v>
      </c>
      <c r="AT371" s="92">
        <f t="shared" si="815"/>
        <v>-0.13413997751701928</v>
      </c>
      <c r="AU371" s="87">
        <f>(R371-V371)/V371</f>
        <v>0.3215125605629704</v>
      </c>
      <c r="AV371" s="102">
        <f>(S371-W371)/W371</f>
        <v>0.33094386212818544</v>
      </c>
      <c r="AW371" s="124">
        <f t="shared" ref="AW371:AY374" si="830">(U371-Y371)/Y371</f>
        <v>-0.22312898582837676</v>
      </c>
      <c r="AX371" s="15">
        <f t="shared" si="830"/>
        <v>-0.13182063128191987</v>
      </c>
      <c r="AY371" s="12">
        <f t="shared" si="830"/>
        <v>-0.1388956806936042</v>
      </c>
      <c r="AZ371" s="92">
        <f>(Y371-AC371)/AC371</f>
        <v>0.45056207091242323</v>
      </c>
      <c r="BA371" s="15">
        <f>(Z371-AD371)/AD371</f>
        <v>0.44104968337196659</v>
      </c>
      <c r="BB371" s="12">
        <f>(AA371-AE371)/AE371</f>
        <v>0.54656012456885639</v>
      </c>
      <c r="BC371" s="114">
        <f>(AC371-AG371)/AG371</f>
        <v>-0.13438415056380826</v>
      </c>
      <c r="BD371" s="15">
        <f>(AD371-AH371)/AH371</f>
        <v>-5.916199889916976E-2</v>
      </c>
      <c r="BE371" s="12">
        <f>(AE371-AI371)/AI371</f>
        <v>-8.343109765135516E-2</v>
      </c>
    </row>
    <row r="372" spans="3:57" x14ac:dyDescent="0.35">
      <c r="C372" s="19"/>
      <c r="D372" s="122" t="s">
        <v>15</v>
      </c>
      <c r="E372" s="9">
        <v>0</v>
      </c>
      <c r="F372" s="7">
        <v>0</v>
      </c>
      <c r="G372" s="7">
        <v>0</v>
      </c>
      <c r="H372" s="17">
        <v>0</v>
      </c>
      <c r="I372" s="9">
        <v>0</v>
      </c>
      <c r="J372" s="7">
        <v>0</v>
      </c>
      <c r="K372" s="7">
        <v>0</v>
      </c>
      <c r="L372" s="17">
        <v>0</v>
      </c>
      <c r="M372" s="7">
        <v>0</v>
      </c>
      <c r="N372" s="7">
        <v>0</v>
      </c>
      <c r="O372" s="7">
        <v>0</v>
      </c>
      <c r="P372" s="17">
        <v>0</v>
      </c>
      <c r="Q372" s="7">
        <v>0</v>
      </c>
      <c r="R372" s="7">
        <v>0</v>
      </c>
      <c r="S372" s="7">
        <v>0</v>
      </c>
      <c r="T372" s="17">
        <v>0</v>
      </c>
      <c r="U372" s="7">
        <v>0</v>
      </c>
      <c r="V372" s="7">
        <v>0</v>
      </c>
      <c r="W372" s="7">
        <v>0</v>
      </c>
      <c r="X372" s="17">
        <v>0</v>
      </c>
      <c r="Y372" s="7">
        <v>1.881E-2</v>
      </c>
      <c r="Z372" s="7">
        <v>1.881E-2</v>
      </c>
      <c r="AA372" s="7">
        <v>1.881E-2</v>
      </c>
      <c r="AB372" s="12">
        <f t="shared" si="819"/>
        <v>1</v>
      </c>
      <c r="AC372" s="9">
        <v>0</v>
      </c>
      <c r="AD372" s="7">
        <v>0</v>
      </c>
      <c r="AE372" s="7">
        <v>0</v>
      </c>
      <c r="AF372" s="17">
        <v>0</v>
      </c>
      <c r="AG372" s="9">
        <v>0</v>
      </c>
      <c r="AH372" s="7">
        <v>0</v>
      </c>
      <c r="AI372" s="7">
        <v>0</v>
      </c>
      <c r="AJ372" s="18">
        <v>0</v>
      </c>
      <c r="AK372" s="150">
        <v>0</v>
      </c>
      <c r="AL372" s="16">
        <v>0</v>
      </c>
      <c r="AM372" s="211">
        <v>0</v>
      </c>
      <c r="AN372" s="150">
        <v>0</v>
      </c>
      <c r="AO372" s="16">
        <v>0</v>
      </c>
      <c r="AP372" s="211">
        <v>0</v>
      </c>
      <c r="AQ372" s="150">
        <v>0</v>
      </c>
      <c r="AR372" s="16">
        <v>0</v>
      </c>
      <c r="AS372" s="211">
        <v>0</v>
      </c>
      <c r="AT372" s="150">
        <v>0</v>
      </c>
      <c r="AU372" s="16">
        <v>0</v>
      </c>
      <c r="AV372" s="211">
        <v>0</v>
      </c>
      <c r="AW372" s="124">
        <f t="shared" si="830"/>
        <v>-1</v>
      </c>
      <c r="AX372" s="15">
        <f t="shared" si="830"/>
        <v>-1</v>
      </c>
      <c r="AY372" s="12">
        <f t="shared" si="830"/>
        <v>-1</v>
      </c>
      <c r="AZ372" s="9">
        <v>0</v>
      </c>
      <c r="BA372" s="16">
        <v>0</v>
      </c>
      <c r="BB372" s="17">
        <v>0</v>
      </c>
      <c r="BC372" s="203">
        <v>0</v>
      </c>
      <c r="BD372" s="16">
        <v>0</v>
      </c>
      <c r="BE372" s="17">
        <v>0</v>
      </c>
    </row>
    <row r="373" spans="3:57" x14ac:dyDescent="0.35">
      <c r="C373" s="19"/>
      <c r="D373" s="122" t="s">
        <v>16</v>
      </c>
      <c r="E373" s="9">
        <v>4.1259097599999999</v>
      </c>
      <c r="F373" s="7">
        <v>4.1259097599999999</v>
      </c>
      <c r="G373" s="7">
        <v>4.1259097599999999</v>
      </c>
      <c r="H373" s="31">
        <f t="shared" ref="H373:H374" si="831">G373/F373</f>
        <v>1</v>
      </c>
      <c r="I373" s="9">
        <v>9.3232680000000006</v>
      </c>
      <c r="J373" s="7">
        <v>9.3232680000000006</v>
      </c>
      <c r="K373" s="7">
        <v>8.5440364199999994</v>
      </c>
      <c r="L373" s="31">
        <f t="shared" ref="L373:L374" si="832">K373/J373</f>
        <v>0.91642076791099414</v>
      </c>
      <c r="M373" s="7">
        <v>0.66666667000000002</v>
      </c>
      <c r="N373" s="7">
        <v>0.66666667000000002</v>
      </c>
      <c r="O373" s="7">
        <v>0.66664676</v>
      </c>
      <c r="P373" s="31">
        <f t="shared" ref="P373" si="833">O373/N373</f>
        <v>0.99997013500014931</v>
      </c>
      <c r="Q373" s="7">
        <v>10.901666669999999</v>
      </c>
      <c r="R373" s="7">
        <v>12.19147136</v>
      </c>
      <c r="S373" s="7">
        <v>12.19147135</v>
      </c>
      <c r="T373" s="12">
        <f t="shared" ref="T373:T374" si="834">S373/R373</f>
        <v>0.99999999917975457</v>
      </c>
      <c r="U373" s="7">
        <v>14.215300470000003</v>
      </c>
      <c r="V373" s="7">
        <v>19.047048789999998</v>
      </c>
      <c r="W373" s="7">
        <v>19.047048789999998</v>
      </c>
      <c r="X373" s="12">
        <f t="shared" si="824"/>
        <v>1</v>
      </c>
      <c r="Y373" s="7">
        <v>12.505415339999999</v>
      </c>
      <c r="Z373" s="7">
        <v>12.505415339999999</v>
      </c>
      <c r="AA373" s="7">
        <v>11.345415340000001</v>
      </c>
      <c r="AB373" s="12">
        <f t="shared" si="819"/>
        <v>0.90724018607445955</v>
      </c>
      <c r="AC373" s="9">
        <v>1.1000000000000001</v>
      </c>
      <c r="AD373" s="7">
        <v>15.971893230000001</v>
      </c>
      <c r="AE373" s="7">
        <v>13.476467449999999</v>
      </c>
      <c r="AF373" s="12">
        <f t="shared" si="825"/>
        <v>0.84376142865062209</v>
      </c>
      <c r="AG373" s="9">
        <v>30.471380280000002</v>
      </c>
      <c r="AH373" s="7">
        <v>30.471380280000002</v>
      </c>
      <c r="AI373" s="7">
        <v>30.471380280000002</v>
      </c>
      <c r="AJ373" s="15">
        <f t="shared" si="826"/>
        <v>1</v>
      </c>
      <c r="AK373" s="92">
        <f t="shared" si="744"/>
        <v>-0.5574609932911937</v>
      </c>
      <c r="AL373" s="87">
        <f t="shared" si="745"/>
        <v>-0.5574609932911937</v>
      </c>
      <c r="AM373" s="102">
        <f t="shared" si="746"/>
        <v>-0.51710063520539162</v>
      </c>
      <c r="AN373" s="92">
        <f t="shared" si="747"/>
        <v>12.984901930075491</v>
      </c>
      <c r="AO373" s="87">
        <f t="shared" si="748"/>
        <v>12.984901930075491</v>
      </c>
      <c r="AP373" s="102">
        <f t="shared" si="749"/>
        <v>11.816437328818637</v>
      </c>
      <c r="AQ373" s="92">
        <f t="shared" si="761"/>
        <v>-0.93884727077240571</v>
      </c>
      <c r="AR373" s="87">
        <f t="shared" si="800"/>
        <v>-0.94531696377622465</v>
      </c>
      <c r="AS373" s="102">
        <f t="shared" si="829"/>
        <v>-0.945318596840241</v>
      </c>
      <c r="AT373" s="92">
        <f t="shared" si="815"/>
        <v>-0.23310332461794267</v>
      </c>
      <c r="AU373" s="87">
        <f t="shared" ref="AT373:AV375" si="835">(R373-V373)/V373</f>
        <v>-0.359928590806114</v>
      </c>
      <c r="AV373" s="102">
        <f t="shared" si="835"/>
        <v>-0.3599285913311297</v>
      </c>
      <c r="AW373" s="124">
        <f t="shared" si="830"/>
        <v>0.13673157456280086</v>
      </c>
      <c r="AX373" s="15">
        <f t="shared" si="830"/>
        <v>0.52310405309576868</v>
      </c>
      <c r="AY373" s="12">
        <f t="shared" si="830"/>
        <v>0.6788322171729323</v>
      </c>
      <c r="AZ373" s="92">
        <f t="shared" ref="AZ373:BB374" si="836">(Y373-AC373)/AC373</f>
        <v>10.368559399999999</v>
      </c>
      <c r="BA373" s="15">
        <f t="shared" si="836"/>
        <v>-0.21703612966112984</v>
      </c>
      <c r="BB373" s="12">
        <f t="shared" si="836"/>
        <v>-0.15813135882281962</v>
      </c>
      <c r="BC373" s="114">
        <f t="shared" ref="BC373:BE374" si="837">(AC373-AG373)/AG373</f>
        <v>-0.96390055225945936</v>
      </c>
      <c r="BD373" s="15">
        <f t="shared" si="837"/>
        <v>-0.4758395227510186</v>
      </c>
      <c r="BE373" s="12">
        <f t="shared" si="837"/>
        <v>-0.55773360687420759</v>
      </c>
    </row>
    <row r="374" spans="3:57" x14ac:dyDescent="0.35">
      <c r="C374" s="19"/>
      <c r="D374" s="121" t="s">
        <v>17</v>
      </c>
      <c r="E374" s="46">
        <f>SUM(E368:E373)</f>
        <v>32.02721142</v>
      </c>
      <c r="F374" s="44">
        <f>SUM(F368:F373)</f>
        <v>32.765679509999998</v>
      </c>
      <c r="G374" s="44">
        <f>SUM(G368:G373)</f>
        <v>31.838477599999997</v>
      </c>
      <c r="H374" s="45">
        <f t="shared" si="831"/>
        <v>0.971702039333046</v>
      </c>
      <c r="I374" s="46">
        <f>SUM(I368:I373)</f>
        <v>30.529989390000004</v>
      </c>
      <c r="J374" s="44">
        <f>SUM(J368:J373)</f>
        <v>35.560604619999999</v>
      </c>
      <c r="K374" s="44">
        <f>SUM(K368:K373)</f>
        <v>36.488227969999997</v>
      </c>
      <c r="L374" s="45">
        <f t="shared" si="832"/>
        <v>1.0260857024202081</v>
      </c>
      <c r="M374" s="44">
        <f>SUM(M368:M373)</f>
        <v>4.0181357999999996</v>
      </c>
      <c r="N374" s="44">
        <f>SUM(N368:N373)</f>
        <v>4.4429688000000001</v>
      </c>
      <c r="O374" s="44">
        <f>SUM(O368:O373)</f>
        <v>4.4409513599999997</v>
      </c>
      <c r="P374" s="45">
        <f t="shared" ref="P374" si="838">O374/N374</f>
        <v>0.99954592523809749</v>
      </c>
      <c r="Q374" s="44">
        <f>SUM(Q368:Q373)</f>
        <v>18.04791595</v>
      </c>
      <c r="R374" s="44">
        <f>SUM(R368:R373)</f>
        <v>24.407844990000001</v>
      </c>
      <c r="S374" s="44">
        <f>SUM(S368:S373)</f>
        <v>24.39476483</v>
      </c>
      <c r="T374" s="45">
        <f t="shared" si="834"/>
        <v>0.99946410016921361</v>
      </c>
      <c r="U374" s="44">
        <f>SUM(U368:U373)</f>
        <v>22.468654470000004</v>
      </c>
      <c r="V374" s="44">
        <f>SUM(V368:V373)</f>
        <v>28.291284519999998</v>
      </c>
      <c r="W374" s="44">
        <f>SUM(W368:W373)</f>
        <v>28.21595052</v>
      </c>
      <c r="X374" s="45">
        <f t="shared" si="824"/>
        <v>0.99733720114593094</v>
      </c>
      <c r="Y374" s="44">
        <f>SUM(Y368:Y373)</f>
        <v>23.300159920000002</v>
      </c>
      <c r="Z374" s="44">
        <f>SUM(Z368:Z373)</f>
        <v>23.32415992</v>
      </c>
      <c r="AA374" s="44">
        <f>SUM(AA368:AA373)</f>
        <v>22.164159920000003</v>
      </c>
      <c r="AB374" s="45">
        <f t="shared" si="819"/>
        <v>0.95026616161187782</v>
      </c>
      <c r="AC374" s="46">
        <f>SUM(AC368:AC373)</f>
        <v>8.423947759999999</v>
      </c>
      <c r="AD374" s="44">
        <f>SUM(AD368:AD373)</f>
        <v>23.36084099</v>
      </c>
      <c r="AE374" s="44">
        <f>SUM(AE368:AE373)</f>
        <v>20.36132156</v>
      </c>
      <c r="AF374" s="45">
        <f t="shared" si="825"/>
        <v>0.87160053735719556</v>
      </c>
      <c r="AG374" s="46">
        <f>SUM(AG368:AG373)</f>
        <v>38.932348000000005</v>
      </c>
      <c r="AH374" s="44">
        <f>SUM(AH368:AH373)</f>
        <v>38.324961610000003</v>
      </c>
      <c r="AI374" s="44">
        <f>SUM(AI368:AI373)</f>
        <v>37.98293134</v>
      </c>
      <c r="AJ374" s="47">
        <f t="shared" si="826"/>
        <v>0.99107552217584594</v>
      </c>
      <c r="AK374" s="90">
        <f t="shared" si="744"/>
        <v>4.9041026869482182E-2</v>
      </c>
      <c r="AL374" s="98">
        <f t="shared" si="745"/>
        <v>-7.8596107683390717E-2</v>
      </c>
      <c r="AM374" s="82">
        <f t="shared" si="746"/>
        <v>-0.12743152048444079</v>
      </c>
      <c r="AN374" s="90">
        <f t="shared" si="747"/>
        <v>6.5980481769680379</v>
      </c>
      <c r="AO374" s="98">
        <f t="shared" si="748"/>
        <v>7.0037934590042585</v>
      </c>
      <c r="AP374" s="82">
        <f t="shared" si="749"/>
        <v>7.2163088518942935</v>
      </c>
      <c r="AQ374" s="90">
        <f t="shared" si="761"/>
        <v>-0.77736289269454406</v>
      </c>
      <c r="AR374" s="98">
        <f t="shared" si="800"/>
        <v>-0.81796964042420361</v>
      </c>
      <c r="AS374" s="82">
        <f t="shared" si="753"/>
        <v>-0.81795473779117389</v>
      </c>
      <c r="AT374" s="90">
        <f t="shared" si="835"/>
        <v>-0.19675136870801696</v>
      </c>
      <c r="AU374" s="98">
        <f t="shared" si="835"/>
        <v>-0.13726628521425641</v>
      </c>
      <c r="AV374" s="82">
        <f t="shared" si="835"/>
        <v>-0.1354264385774093</v>
      </c>
      <c r="AW374" s="216">
        <f t="shared" si="830"/>
        <v>-3.5686684248302708E-2</v>
      </c>
      <c r="AX374" s="47">
        <f t="shared" si="830"/>
        <v>0.21296049319833329</v>
      </c>
      <c r="AY374" s="45">
        <f t="shared" si="830"/>
        <v>0.27304398731300961</v>
      </c>
      <c r="AZ374" s="90">
        <f t="shared" si="836"/>
        <v>1.765943068953695</v>
      </c>
      <c r="BA374" s="47">
        <f t="shared" si="836"/>
        <v>-1.570194755218879E-3</v>
      </c>
      <c r="BB374" s="45">
        <f t="shared" si="836"/>
        <v>8.8542305797168624E-2</v>
      </c>
      <c r="BC374" s="113">
        <f t="shared" si="837"/>
        <v>-0.7836260027265759</v>
      </c>
      <c r="BD374" s="47">
        <f t="shared" si="837"/>
        <v>-0.39045363625610169</v>
      </c>
      <c r="BE374" s="45">
        <f t="shared" si="837"/>
        <v>-0.46393496126620964</v>
      </c>
    </row>
    <row r="375" spans="3:57" x14ac:dyDescent="0.35">
      <c r="C375" s="20"/>
      <c r="D375" s="122" t="s">
        <v>18</v>
      </c>
      <c r="E375" s="9">
        <v>0</v>
      </c>
      <c r="F375" s="7">
        <v>0</v>
      </c>
      <c r="G375" s="7">
        <v>0</v>
      </c>
      <c r="H375" s="17">
        <v>0</v>
      </c>
      <c r="I375" s="9">
        <v>0</v>
      </c>
      <c r="J375" s="7">
        <v>0</v>
      </c>
      <c r="K375" s="7">
        <v>0</v>
      </c>
      <c r="L375" s="17">
        <v>0</v>
      </c>
      <c r="M375" s="7">
        <v>0</v>
      </c>
      <c r="N375" s="7">
        <v>0</v>
      </c>
      <c r="O375" s="7">
        <v>0</v>
      </c>
      <c r="P375" s="17">
        <v>0</v>
      </c>
      <c r="Q375" s="7">
        <v>0</v>
      </c>
      <c r="R375" s="7">
        <v>0</v>
      </c>
      <c r="S375" s="7">
        <v>0</v>
      </c>
      <c r="T375" s="17">
        <v>0</v>
      </c>
      <c r="U375" s="7">
        <v>0.91495207999999995</v>
      </c>
      <c r="V375" s="7">
        <v>0.91495207999999995</v>
      </c>
      <c r="W375" s="7">
        <v>0.891739218</v>
      </c>
      <c r="X375" s="12">
        <f t="shared" si="824"/>
        <v>0.97462942321525736</v>
      </c>
      <c r="Y375" s="7">
        <v>0</v>
      </c>
      <c r="Z375" s="7">
        <v>0</v>
      </c>
      <c r="AA375" s="7">
        <v>0</v>
      </c>
      <c r="AB375" s="17">
        <v>0</v>
      </c>
      <c r="AC375" s="9">
        <v>0</v>
      </c>
      <c r="AD375" s="7">
        <v>0</v>
      </c>
      <c r="AE375" s="7">
        <v>0</v>
      </c>
      <c r="AF375" s="17">
        <v>0</v>
      </c>
      <c r="AG375" s="9">
        <v>0</v>
      </c>
      <c r="AH375" s="7">
        <v>0</v>
      </c>
      <c r="AI375" s="7">
        <v>0</v>
      </c>
      <c r="AJ375" s="18">
        <v>0</v>
      </c>
      <c r="AK375" s="9">
        <v>0</v>
      </c>
      <c r="AL375" s="16">
        <v>0</v>
      </c>
      <c r="AM375" s="211">
        <v>0</v>
      </c>
      <c r="AN375" s="9">
        <v>0</v>
      </c>
      <c r="AO375" s="16">
        <v>0</v>
      </c>
      <c r="AP375" s="211">
        <v>0</v>
      </c>
      <c r="AQ375" s="9">
        <v>0</v>
      </c>
      <c r="AR375" s="16">
        <v>0</v>
      </c>
      <c r="AS375" s="211">
        <v>0</v>
      </c>
      <c r="AT375" s="89">
        <f t="shared" si="835"/>
        <v>-1</v>
      </c>
      <c r="AU375" s="36">
        <f t="shared" si="835"/>
        <v>-1</v>
      </c>
      <c r="AV375" s="83">
        <f t="shared" si="835"/>
        <v>-1</v>
      </c>
      <c r="AW375" s="150">
        <v>0</v>
      </c>
      <c r="AX375" s="18">
        <v>0</v>
      </c>
      <c r="AY375" s="17">
        <v>0</v>
      </c>
      <c r="AZ375" s="9">
        <v>0</v>
      </c>
      <c r="BA375" s="16">
        <v>0</v>
      </c>
      <c r="BB375" s="17">
        <v>0</v>
      </c>
      <c r="BC375" s="203">
        <v>0</v>
      </c>
      <c r="BD375" s="16">
        <v>0</v>
      </c>
      <c r="BE375" s="17">
        <v>0</v>
      </c>
    </row>
    <row r="376" spans="3:57" x14ac:dyDescent="0.35">
      <c r="C376" s="19"/>
      <c r="D376" s="122" t="s">
        <v>19</v>
      </c>
      <c r="E376" s="9">
        <v>0</v>
      </c>
      <c r="F376" s="7">
        <v>0</v>
      </c>
      <c r="G376" s="7">
        <v>0</v>
      </c>
      <c r="H376" s="17">
        <v>0</v>
      </c>
      <c r="I376" s="9">
        <v>0</v>
      </c>
      <c r="J376" s="7">
        <v>0</v>
      </c>
      <c r="K376" s="7">
        <v>0</v>
      </c>
      <c r="L376" s="17">
        <v>0</v>
      </c>
      <c r="M376" s="7">
        <v>0</v>
      </c>
      <c r="N376" s="7">
        <v>0</v>
      </c>
      <c r="O376" s="7">
        <v>0</v>
      </c>
      <c r="P376" s="17">
        <v>0</v>
      </c>
      <c r="Q376" s="7">
        <v>0</v>
      </c>
      <c r="R376" s="7">
        <v>0</v>
      </c>
      <c r="S376" s="7">
        <v>0</v>
      </c>
      <c r="T376" s="17">
        <v>0</v>
      </c>
      <c r="U376" s="7">
        <v>0</v>
      </c>
      <c r="V376" s="7">
        <v>0</v>
      </c>
      <c r="W376" s="7">
        <v>0</v>
      </c>
      <c r="X376" s="17">
        <v>0</v>
      </c>
      <c r="Y376" s="7">
        <v>0</v>
      </c>
      <c r="Z376" s="7">
        <v>0</v>
      </c>
      <c r="AA376" s="7">
        <v>0</v>
      </c>
      <c r="AB376" s="17">
        <v>0</v>
      </c>
      <c r="AC376" s="9">
        <v>0</v>
      </c>
      <c r="AD376" s="7">
        <v>0</v>
      </c>
      <c r="AE376" s="7">
        <v>0</v>
      </c>
      <c r="AF376" s="17">
        <v>0</v>
      </c>
      <c r="AG376" s="9">
        <v>0</v>
      </c>
      <c r="AH376" s="7">
        <v>0</v>
      </c>
      <c r="AI376" s="7">
        <v>0</v>
      </c>
      <c r="AJ376" s="18">
        <v>0</v>
      </c>
      <c r="AK376" s="9">
        <v>0</v>
      </c>
      <c r="AL376" s="16">
        <v>0</v>
      </c>
      <c r="AM376" s="211">
        <v>0</v>
      </c>
      <c r="AN376" s="9">
        <v>0</v>
      </c>
      <c r="AO376" s="16">
        <v>0</v>
      </c>
      <c r="AP376" s="211">
        <v>0</v>
      </c>
      <c r="AQ376" s="9">
        <v>0</v>
      </c>
      <c r="AR376" s="16">
        <v>0</v>
      </c>
      <c r="AS376" s="211">
        <v>0</v>
      </c>
      <c r="AT376" s="9">
        <v>0</v>
      </c>
      <c r="AU376" s="16">
        <v>0</v>
      </c>
      <c r="AV376" s="211">
        <v>0</v>
      </c>
      <c r="AW376" s="150">
        <v>0</v>
      </c>
      <c r="AX376" s="18">
        <v>0</v>
      </c>
      <c r="AY376" s="17">
        <v>0</v>
      </c>
      <c r="AZ376" s="9">
        <v>0</v>
      </c>
      <c r="BA376" s="16">
        <v>0</v>
      </c>
      <c r="BB376" s="17">
        <v>0</v>
      </c>
      <c r="BC376" s="203">
        <v>0</v>
      </c>
      <c r="BD376" s="16">
        <v>0</v>
      </c>
      <c r="BE376" s="17">
        <v>0</v>
      </c>
    </row>
    <row r="377" spans="3:57" x14ac:dyDescent="0.35">
      <c r="C377" s="20"/>
      <c r="D377" s="121" t="s">
        <v>20</v>
      </c>
      <c r="E377" s="46">
        <f>SUM(E375:E376)</f>
        <v>0</v>
      </c>
      <c r="F377" s="44">
        <f>SUM(F375:F376)</f>
        <v>0</v>
      </c>
      <c r="G377" s="44">
        <f>SUM(G375:G376)</f>
        <v>0</v>
      </c>
      <c r="H377" s="51">
        <v>0</v>
      </c>
      <c r="I377" s="46">
        <f>SUM(I375:I376)</f>
        <v>0</v>
      </c>
      <c r="J377" s="44">
        <f>SUM(J375:J376)</f>
        <v>0</v>
      </c>
      <c r="K377" s="44">
        <f>SUM(K375:K376)</f>
        <v>0</v>
      </c>
      <c r="L377" s="51">
        <v>0</v>
      </c>
      <c r="M377" s="44">
        <f>SUM(M375:M376)</f>
        <v>0</v>
      </c>
      <c r="N377" s="44">
        <f>SUM(N375:N376)</f>
        <v>0</v>
      </c>
      <c r="O377" s="44">
        <f>SUM(O375:O376)</f>
        <v>0</v>
      </c>
      <c r="P377" s="51">
        <v>0</v>
      </c>
      <c r="Q377" s="44">
        <f>SUM(Q375:Q376)</f>
        <v>0</v>
      </c>
      <c r="R377" s="44">
        <f>SUM(R375:R376)</f>
        <v>0</v>
      </c>
      <c r="S377" s="44">
        <f>SUM(S375:S376)</f>
        <v>0</v>
      </c>
      <c r="T377" s="51">
        <v>0</v>
      </c>
      <c r="U377" s="44">
        <f>SUM(U375:U376)</f>
        <v>0.91495207999999995</v>
      </c>
      <c r="V377" s="44">
        <f>SUM(V375:V376)</f>
        <v>0.91495207999999995</v>
      </c>
      <c r="W377" s="44">
        <f>SUM(W375:W376)</f>
        <v>0.891739218</v>
      </c>
      <c r="X377" s="51">
        <v>0</v>
      </c>
      <c r="Y377" s="44">
        <f>SUM(Y375:Y376)</f>
        <v>0</v>
      </c>
      <c r="Z377" s="44">
        <f>SUM(Z375:Z376)</f>
        <v>0</v>
      </c>
      <c r="AA377" s="44">
        <f>SUM(AA375:AA376)</f>
        <v>0</v>
      </c>
      <c r="AB377" s="51">
        <v>0</v>
      </c>
      <c r="AC377" s="46">
        <f>SUM(AC375:AC376)</f>
        <v>0</v>
      </c>
      <c r="AD377" s="44">
        <f>SUM(AD375:AD376)</f>
        <v>0</v>
      </c>
      <c r="AE377" s="44">
        <f>SUM(AE375:AE376)</f>
        <v>0</v>
      </c>
      <c r="AF377" s="51">
        <v>0</v>
      </c>
      <c r="AG377" s="46">
        <f>SUM(AG375:AG376)</f>
        <v>0</v>
      </c>
      <c r="AH377" s="44">
        <f>SUM(AH375:AH376)</f>
        <v>0</v>
      </c>
      <c r="AI377" s="44">
        <f>SUM(AI375:AI376)</f>
        <v>0</v>
      </c>
      <c r="AJ377" s="52">
        <v>0</v>
      </c>
      <c r="AK377" s="128">
        <v>0</v>
      </c>
      <c r="AL377" s="65">
        <v>0</v>
      </c>
      <c r="AM377" s="60">
        <v>0</v>
      </c>
      <c r="AN377" s="128">
        <v>0</v>
      </c>
      <c r="AO377" s="65">
        <v>0</v>
      </c>
      <c r="AP377" s="60">
        <v>0</v>
      </c>
      <c r="AQ377" s="128">
        <v>0</v>
      </c>
      <c r="AR377" s="65">
        <v>0</v>
      </c>
      <c r="AS377" s="60">
        <v>0</v>
      </c>
      <c r="AT377" s="236">
        <f t="shared" ref="AT377:AV379" si="839">(Q377-U377)/U377</f>
        <v>-1</v>
      </c>
      <c r="AU377" s="237">
        <f t="shared" si="839"/>
        <v>-1</v>
      </c>
      <c r="AV377" s="238">
        <f t="shared" si="839"/>
        <v>-1</v>
      </c>
      <c r="AW377" s="128">
        <v>0</v>
      </c>
      <c r="AX377" s="65">
        <v>0</v>
      </c>
      <c r="AY377" s="60">
        <v>0</v>
      </c>
      <c r="AZ377" s="61">
        <v>0</v>
      </c>
      <c r="BA377" s="66">
        <v>0</v>
      </c>
      <c r="BB377" s="60">
        <v>0</v>
      </c>
      <c r="BC377" s="206">
        <v>0</v>
      </c>
      <c r="BD377" s="66">
        <v>0</v>
      </c>
      <c r="BE377" s="60">
        <v>0</v>
      </c>
    </row>
    <row r="378" spans="3:57" x14ac:dyDescent="0.35">
      <c r="C378" s="21"/>
      <c r="D378" s="259" t="s">
        <v>83</v>
      </c>
      <c r="E378" s="136">
        <f>E381</f>
        <v>402.23384392000003</v>
      </c>
      <c r="F378" s="129">
        <f>F381</f>
        <v>469.04074695000003</v>
      </c>
      <c r="G378" s="129">
        <f>G381</f>
        <v>478.49546875999999</v>
      </c>
      <c r="H378" s="130">
        <f t="shared" ref="H378:H379" si="840">G378/F378</f>
        <v>1.0201575702569139</v>
      </c>
      <c r="I378" s="136">
        <f>I381</f>
        <v>380.53792562813743</v>
      </c>
      <c r="J378" s="129">
        <f>J381</f>
        <v>426.89811703187422</v>
      </c>
      <c r="K378" s="129">
        <f>K381</f>
        <v>416.76228343836829</v>
      </c>
      <c r="L378" s="130">
        <f t="shared" ref="L378:L379" si="841">K378/J378</f>
        <v>0.97625701967490963</v>
      </c>
      <c r="M378" s="129">
        <f>M381</f>
        <v>356.54152871999997</v>
      </c>
      <c r="N378" s="129">
        <f>N381</f>
        <v>356.54152871999997</v>
      </c>
      <c r="O378" s="129">
        <f>O381</f>
        <v>356.54152871999997</v>
      </c>
      <c r="P378" s="130">
        <f t="shared" ref="P378:P379" si="842">O378/N378</f>
        <v>1</v>
      </c>
      <c r="Q378" s="129">
        <f>Q381</f>
        <v>316.19618016477028</v>
      </c>
      <c r="R378" s="129">
        <f>R381</f>
        <v>329.54042004427453</v>
      </c>
      <c r="S378" s="129">
        <f>S381</f>
        <v>334.90578053596295</v>
      </c>
      <c r="T378" s="130">
        <f t="shared" ref="T378:T379" si="843">S378/R378</f>
        <v>1.0162813426376271</v>
      </c>
      <c r="U378" s="129">
        <f>U381</f>
        <v>318.41142620561362</v>
      </c>
      <c r="V378" s="129">
        <f>V381</f>
        <v>318.41142620561362</v>
      </c>
      <c r="W378" s="129">
        <f>W381</f>
        <v>318.41142620561362</v>
      </c>
      <c r="X378" s="130">
        <f t="shared" ref="X378:X379" si="844">W378/V378</f>
        <v>1</v>
      </c>
      <c r="Y378" s="129">
        <f>Y381</f>
        <v>326.07688999999999</v>
      </c>
      <c r="Z378" s="129">
        <f>Z381</f>
        <v>326.07688999999999</v>
      </c>
      <c r="AA378" s="129">
        <f>AA381</f>
        <v>326.07688999999999</v>
      </c>
      <c r="AB378" s="130">
        <f t="shared" ref="AB378:AB379" si="845">AA378/Z378</f>
        <v>1</v>
      </c>
      <c r="AC378" s="129">
        <f>AC381</f>
        <v>328.27700000000004</v>
      </c>
      <c r="AD378" s="129">
        <f>AD381</f>
        <v>328.27700000000004</v>
      </c>
      <c r="AE378" s="129">
        <f>AE381</f>
        <v>328.27700000000004</v>
      </c>
      <c r="AF378" s="130">
        <f>AE378/AD378</f>
        <v>1</v>
      </c>
      <c r="AG378" s="129">
        <f>AG381</f>
        <v>316.68869000000001</v>
      </c>
      <c r="AH378" s="129">
        <f>AH381</f>
        <v>316.68869000000001</v>
      </c>
      <c r="AI378" s="129">
        <f>AI381</f>
        <v>316.68869000000001</v>
      </c>
      <c r="AJ378" s="131">
        <f t="shared" ref="AJ378:AJ379" si="846">AI378/AH378</f>
        <v>1</v>
      </c>
      <c r="AK378" s="132">
        <f t="shared" si="744"/>
        <v>5.7013813422276079E-2</v>
      </c>
      <c r="AL378" s="133">
        <f t="shared" si="745"/>
        <v>9.8718237998176125E-2</v>
      </c>
      <c r="AM378" s="207">
        <f t="shared" si="746"/>
        <v>0.14812565285975776</v>
      </c>
      <c r="AN378" s="132">
        <f t="shared" si="747"/>
        <v>6.7303231111073072E-2</v>
      </c>
      <c r="AO378" s="133">
        <f t="shared" si="748"/>
        <v>0.19733069683202836</v>
      </c>
      <c r="AP378" s="207">
        <f t="shared" si="749"/>
        <v>0.1689024976545187</v>
      </c>
      <c r="AQ378" s="132">
        <f t="shared" si="761"/>
        <v>0.12759593912300166</v>
      </c>
      <c r="AR378" s="133">
        <f t="shared" si="800"/>
        <v>8.1935650479834268E-2</v>
      </c>
      <c r="AS378" s="207">
        <f t="shared" si="753"/>
        <v>6.4602492526144167E-2</v>
      </c>
      <c r="AT378" s="234">
        <f t="shared" si="839"/>
        <v>-6.9571813651337017E-3</v>
      </c>
      <c r="AU378" s="235">
        <f t="shared" si="839"/>
        <v>3.4951615811281769E-2</v>
      </c>
      <c r="AV378" s="153">
        <f t="shared" si="839"/>
        <v>5.1802017681671149E-2</v>
      </c>
      <c r="AW378" s="217">
        <f t="shared" ref="AW378:AW389" si="847">(U378-Y378)/Y378</f>
        <v>-2.3508148014986185E-2</v>
      </c>
      <c r="AX378" s="131">
        <f t="shared" ref="AX378:AX389" si="848">(V378-Z378)/Z378</f>
        <v>-2.3508148014986185E-2</v>
      </c>
      <c r="AY378" s="130">
        <f t="shared" ref="AY378:AY389" si="849">(W378-AA378)/AA378</f>
        <v>-2.3508148014986185E-2</v>
      </c>
      <c r="AZ378" s="132">
        <f t="shared" ref="AZ378:AZ389" si="850">(Y378-AC378)/AC378</f>
        <v>-6.7019925246059016E-3</v>
      </c>
      <c r="BA378" s="131">
        <f t="shared" ref="BA378:BA389" si="851">(Z378-AD378)/AD378</f>
        <v>-6.7019925246059016E-3</v>
      </c>
      <c r="BB378" s="130">
        <f t="shared" ref="BB378:BB389" si="852">(AA378-AE378)/AE378</f>
        <v>-6.7019925246059016E-3</v>
      </c>
      <c r="BC378" s="201">
        <f t="shared" ref="BC378:BC389" si="853">(AC378-AG378)/AG378</f>
        <v>3.6592118272364055E-2</v>
      </c>
      <c r="BD378" s="131">
        <f t="shared" ref="BD378:BD389" si="854">(AD378-AH378)/AH378</f>
        <v>3.6592118272364055E-2</v>
      </c>
      <c r="BE378" s="130">
        <f t="shared" ref="BE378:BE389" si="855">(AE378-AI378)/AI378</f>
        <v>3.6592118272364055E-2</v>
      </c>
    </row>
    <row r="379" spans="3:57" x14ac:dyDescent="0.35">
      <c r="C379" s="19"/>
      <c r="D379" s="122" t="s">
        <v>14</v>
      </c>
      <c r="E379" s="30">
        <v>402.23384392000003</v>
      </c>
      <c r="F379" s="26">
        <v>469.04074695000003</v>
      </c>
      <c r="G379" s="26">
        <v>478.49546875999999</v>
      </c>
      <c r="H379" s="31">
        <f t="shared" si="840"/>
        <v>1.0201575702569139</v>
      </c>
      <c r="I379" s="30">
        <v>380.53792562813743</v>
      </c>
      <c r="J379" s="26">
        <v>426.89811703187422</v>
      </c>
      <c r="K379" s="26">
        <v>416.76228343836829</v>
      </c>
      <c r="L379" s="31">
        <f t="shared" si="841"/>
        <v>0.97625701967490963</v>
      </c>
      <c r="M379" s="26">
        <v>356.54152871999997</v>
      </c>
      <c r="N379" s="26">
        <v>356.54152871999997</v>
      </c>
      <c r="O379" s="26">
        <v>356.54152871999997</v>
      </c>
      <c r="P379" s="31">
        <f t="shared" si="842"/>
        <v>1</v>
      </c>
      <c r="Q379" s="26">
        <v>316.19618016477028</v>
      </c>
      <c r="R379" s="26">
        <v>329.54042004427453</v>
      </c>
      <c r="S379" s="26">
        <v>334.90578053596295</v>
      </c>
      <c r="T379" s="31">
        <f t="shared" si="843"/>
        <v>1.0162813426376271</v>
      </c>
      <c r="U379" s="26">
        <v>318.41142620561362</v>
      </c>
      <c r="V379" s="26">
        <v>318.41142620561362</v>
      </c>
      <c r="W379" s="26">
        <v>318.41142620561362</v>
      </c>
      <c r="X379" s="31">
        <f t="shared" si="844"/>
        <v>1</v>
      </c>
      <c r="Y379" s="26">
        <v>319.55534</v>
      </c>
      <c r="Z379" s="26">
        <v>319.55534</v>
      </c>
      <c r="AA379" s="26">
        <v>319.55534</v>
      </c>
      <c r="AB379" s="31">
        <f t="shared" si="845"/>
        <v>1</v>
      </c>
      <c r="AC379" s="26">
        <v>323.34500000000003</v>
      </c>
      <c r="AD379" s="26">
        <v>323.34500000000003</v>
      </c>
      <c r="AE379" s="26">
        <v>323.34500000000003</v>
      </c>
      <c r="AF379" s="31">
        <f t="shared" ref="AF379" si="856">AE379/AD379</f>
        <v>1</v>
      </c>
      <c r="AG379" s="26">
        <v>311.92932000000002</v>
      </c>
      <c r="AH379" s="26">
        <v>311.92932000000002</v>
      </c>
      <c r="AI379" s="26">
        <v>311.92932000000002</v>
      </c>
      <c r="AJ379" s="15">
        <f t="shared" si="846"/>
        <v>1</v>
      </c>
      <c r="AK379" s="89">
        <f t="shared" si="744"/>
        <v>5.7013813422276079E-2</v>
      </c>
      <c r="AL379" s="36">
        <f t="shared" si="745"/>
        <v>9.8718237998176125E-2</v>
      </c>
      <c r="AM379" s="83">
        <f t="shared" si="746"/>
        <v>0.14812565285975776</v>
      </c>
      <c r="AN379" s="89">
        <f t="shared" si="747"/>
        <v>6.7303231111073072E-2</v>
      </c>
      <c r="AO379" s="36">
        <f t="shared" si="748"/>
        <v>0.19733069683202836</v>
      </c>
      <c r="AP379" s="83">
        <f t="shared" si="749"/>
        <v>0.1689024976545187</v>
      </c>
      <c r="AQ379" s="89">
        <f t="shared" si="761"/>
        <v>0.12759593912300166</v>
      </c>
      <c r="AR379" s="36">
        <f t="shared" si="800"/>
        <v>8.1935650479834268E-2</v>
      </c>
      <c r="AS379" s="83">
        <f t="shared" si="753"/>
        <v>6.4602492526144167E-2</v>
      </c>
      <c r="AT379" s="89">
        <f t="shared" si="839"/>
        <v>-6.9571813651337017E-3</v>
      </c>
      <c r="AU379" s="36">
        <f t="shared" si="839"/>
        <v>3.4951615811281769E-2</v>
      </c>
      <c r="AV379" s="83">
        <f t="shared" si="839"/>
        <v>5.1802017681671149E-2</v>
      </c>
      <c r="AW379" s="215">
        <f t="shared" si="847"/>
        <v>-3.5797048310517309E-3</v>
      </c>
      <c r="AX379" s="34">
        <f t="shared" si="848"/>
        <v>-3.5797048310517309E-3</v>
      </c>
      <c r="AY379" s="31">
        <f t="shared" si="849"/>
        <v>-3.5797048310517309E-3</v>
      </c>
      <c r="AZ379" s="89">
        <f t="shared" si="850"/>
        <v>-1.1720175045230407E-2</v>
      </c>
      <c r="BA379" s="34">
        <f t="shared" si="851"/>
        <v>-1.1720175045230407E-2</v>
      </c>
      <c r="BB379" s="31">
        <f t="shared" si="852"/>
        <v>-1.1720175045230407E-2</v>
      </c>
      <c r="BC379" s="108">
        <f t="shared" si="853"/>
        <v>3.6597008578738315E-2</v>
      </c>
      <c r="BD379" s="34">
        <f t="shared" si="854"/>
        <v>3.6597008578738315E-2</v>
      </c>
      <c r="BE379" s="31">
        <f t="shared" si="855"/>
        <v>3.6597008578738315E-2</v>
      </c>
    </row>
    <row r="380" spans="3:57" x14ac:dyDescent="0.35">
      <c r="C380" s="19"/>
      <c r="D380" s="122" t="s">
        <v>16</v>
      </c>
      <c r="E380" s="9">
        <v>0</v>
      </c>
      <c r="F380" s="7">
        <v>0</v>
      </c>
      <c r="G380" s="7">
        <v>0</v>
      </c>
      <c r="H380" s="17">
        <v>0</v>
      </c>
      <c r="I380" s="9">
        <v>0</v>
      </c>
      <c r="J380" s="7">
        <v>0</v>
      </c>
      <c r="K380" s="7">
        <v>0</v>
      </c>
      <c r="L380" s="17">
        <v>0</v>
      </c>
      <c r="M380" s="7">
        <v>0</v>
      </c>
      <c r="N380" s="7">
        <v>0</v>
      </c>
      <c r="O380" s="7">
        <v>0</v>
      </c>
      <c r="P380" s="17">
        <v>0</v>
      </c>
      <c r="Q380" s="7">
        <v>0</v>
      </c>
      <c r="R380" s="7">
        <v>0</v>
      </c>
      <c r="S380" s="7">
        <v>0</v>
      </c>
      <c r="T380" s="17">
        <v>0</v>
      </c>
      <c r="U380" s="7">
        <v>0</v>
      </c>
      <c r="V380" s="7">
        <v>0</v>
      </c>
      <c r="W380" s="7">
        <v>0</v>
      </c>
      <c r="X380" s="17">
        <v>0</v>
      </c>
      <c r="Y380" s="26">
        <v>6.5215500000000004</v>
      </c>
      <c r="Z380" s="26">
        <v>6.5215500000000004</v>
      </c>
      <c r="AA380" s="26">
        <v>6.5215500000000004</v>
      </c>
      <c r="AB380" s="31">
        <f>AA380/Z380</f>
        <v>1</v>
      </c>
      <c r="AC380" s="26">
        <v>4.9320000000000004</v>
      </c>
      <c r="AD380" s="26">
        <v>4.9320000000000004</v>
      </c>
      <c r="AE380" s="26">
        <v>4.9320000000000004</v>
      </c>
      <c r="AF380" s="31">
        <f>AE380/AD380</f>
        <v>1</v>
      </c>
      <c r="AG380" s="26">
        <v>4.7593699999999997</v>
      </c>
      <c r="AH380" s="26">
        <v>4.7593699999999997</v>
      </c>
      <c r="AI380" s="26">
        <v>4.7593699999999997</v>
      </c>
      <c r="AJ380" s="34">
        <f>AI380/AH380</f>
        <v>1</v>
      </c>
      <c r="AK380" s="9">
        <v>0</v>
      </c>
      <c r="AL380" s="16">
        <v>0</v>
      </c>
      <c r="AM380" s="211">
        <v>0</v>
      </c>
      <c r="AN380" s="9">
        <v>0</v>
      </c>
      <c r="AO380" s="16">
        <v>0</v>
      </c>
      <c r="AP380" s="211">
        <v>0</v>
      </c>
      <c r="AQ380" s="9">
        <v>0</v>
      </c>
      <c r="AR380" s="16">
        <v>0</v>
      </c>
      <c r="AS380" s="211">
        <v>0</v>
      </c>
      <c r="AT380" s="9">
        <v>0</v>
      </c>
      <c r="AU380" s="16">
        <v>0</v>
      </c>
      <c r="AV380" s="211">
        <v>0</v>
      </c>
      <c r="AW380" s="124">
        <f t="shared" si="847"/>
        <v>-1</v>
      </c>
      <c r="AX380" s="15">
        <f t="shared" si="848"/>
        <v>-1</v>
      </c>
      <c r="AY380" s="12">
        <f t="shared" si="849"/>
        <v>-1</v>
      </c>
      <c r="AZ380" s="92">
        <f t="shared" si="850"/>
        <v>0.32229318734793183</v>
      </c>
      <c r="BA380" s="15">
        <f t="shared" si="851"/>
        <v>0.32229318734793183</v>
      </c>
      <c r="BB380" s="12">
        <f t="shared" si="852"/>
        <v>0.32229318734793183</v>
      </c>
      <c r="BC380" s="14">
        <f t="shared" si="853"/>
        <v>3.6271607376606722E-2</v>
      </c>
      <c r="BD380" s="15">
        <f t="shared" si="854"/>
        <v>3.6271607376606722E-2</v>
      </c>
      <c r="BE380" s="12">
        <f t="shared" si="855"/>
        <v>3.6271607376606722E-2</v>
      </c>
    </row>
    <row r="381" spans="3:57" ht="15" thickBot="1" x14ac:dyDescent="0.4">
      <c r="C381" s="19"/>
      <c r="D381" s="260" t="s">
        <v>17</v>
      </c>
      <c r="E381" s="264">
        <f>SUM(E379:E380)</f>
        <v>402.23384392000003</v>
      </c>
      <c r="F381" s="68">
        <f>SUM(F379:F380)</f>
        <v>469.04074695000003</v>
      </c>
      <c r="G381" s="68">
        <f>SUM(G379:G380)</f>
        <v>478.49546875999999</v>
      </c>
      <c r="H381" s="96">
        <f t="shared" ref="H381:H389" si="857">G381/F381</f>
        <v>1.0201575702569139</v>
      </c>
      <c r="I381" s="264">
        <f>SUM(I379:I380)</f>
        <v>380.53792562813743</v>
      </c>
      <c r="J381" s="68">
        <f>SUM(J379:J380)</f>
        <v>426.89811703187422</v>
      </c>
      <c r="K381" s="68">
        <f>SUM(K379:K380)</f>
        <v>416.76228343836829</v>
      </c>
      <c r="L381" s="96">
        <f t="shared" ref="L381:L389" si="858">K381/J381</f>
        <v>0.97625701967490963</v>
      </c>
      <c r="M381" s="68">
        <f>SUM(M379:M380)</f>
        <v>356.54152871999997</v>
      </c>
      <c r="N381" s="68">
        <f>SUM(N379:N380)</f>
        <v>356.54152871999997</v>
      </c>
      <c r="O381" s="68">
        <f>SUM(O379:O380)</f>
        <v>356.54152871999997</v>
      </c>
      <c r="P381" s="96">
        <f t="shared" ref="P381:P389" si="859">O381/N381</f>
        <v>1</v>
      </c>
      <c r="Q381" s="68">
        <f>SUM(Q379:Q380)</f>
        <v>316.19618016477028</v>
      </c>
      <c r="R381" s="68">
        <f>SUM(R379:R380)</f>
        <v>329.54042004427453</v>
      </c>
      <c r="S381" s="68">
        <f>SUM(S379:S380)</f>
        <v>334.90578053596295</v>
      </c>
      <c r="T381" s="96">
        <f t="shared" ref="T381:T389" si="860">S381/R381</f>
        <v>1.0162813426376271</v>
      </c>
      <c r="U381" s="68">
        <f>SUM(U379:U380)</f>
        <v>318.41142620561362</v>
      </c>
      <c r="V381" s="68">
        <f>SUM(V379:V380)</f>
        <v>318.41142620561362</v>
      </c>
      <c r="W381" s="68">
        <f>SUM(W379:W380)</f>
        <v>318.41142620561362</v>
      </c>
      <c r="X381" s="96">
        <f t="shared" ref="X381" si="861">W381/V381</f>
        <v>1</v>
      </c>
      <c r="Y381" s="68">
        <f>SUM(Y379:Y380)</f>
        <v>326.07688999999999</v>
      </c>
      <c r="Z381" s="68">
        <f>SUM(Z379:Z380)</f>
        <v>326.07688999999999</v>
      </c>
      <c r="AA381" s="68">
        <f>SUM(AA379:AA380)</f>
        <v>326.07688999999999</v>
      </c>
      <c r="AB381" s="96">
        <f t="shared" ref="AB381" si="862">AA381/Z381</f>
        <v>1</v>
      </c>
      <c r="AC381" s="68">
        <f>SUM(AC379:AC380)</f>
        <v>328.27700000000004</v>
      </c>
      <c r="AD381" s="68">
        <f>SUM(AD379:AD380)</f>
        <v>328.27700000000004</v>
      </c>
      <c r="AE381" s="68">
        <f>SUM(AE379:AE380)</f>
        <v>328.27700000000004</v>
      </c>
      <c r="AF381" s="96">
        <f t="shared" ref="AF381" si="863">AE381/AD381</f>
        <v>1</v>
      </c>
      <c r="AG381" s="68">
        <f>SUM(AG379:AG380)</f>
        <v>316.68869000000001</v>
      </c>
      <c r="AH381" s="68">
        <f>SUM(AH379:AH380)</f>
        <v>316.68869000000001</v>
      </c>
      <c r="AI381" s="68">
        <f>SUM(AI379:AI380)</f>
        <v>316.68869000000001</v>
      </c>
      <c r="AJ381" s="95">
        <f t="shared" ref="AJ381" si="864">AI381/AH381</f>
        <v>1</v>
      </c>
      <c r="AK381" s="93">
        <f t="shared" si="744"/>
        <v>5.7013813422276079E-2</v>
      </c>
      <c r="AL381" s="94">
        <f t="shared" si="745"/>
        <v>9.8718237998176125E-2</v>
      </c>
      <c r="AM381" s="210">
        <f t="shared" si="746"/>
        <v>0.14812565285975776</v>
      </c>
      <c r="AN381" s="93">
        <f t="shared" si="747"/>
        <v>6.7303231111073072E-2</v>
      </c>
      <c r="AO381" s="94">
        <f t="shared" si="748"/>
        <v>0.19733069683202836</v>
      </c>
      <c r="AP381" s="210">
        <f t="shared" si="749"/>
        <v>0.1689024976545187</v>
      </c>
      <c r="AQ381" s="93">
        <f t="shared" si="761"/>
        <v>0.12759593912300166</v>
      </c>
      <c r="AR381" s="94">
        <f t="shared" si="800"/>
        <v>8.1935650479834268E-2</v>
      </c>
      <c r="AS381" s="210">
        <f t="shared" si="753"/>
        <v>6.4602492526144167E-2</v>
      </c>
      <c r="AT381" s="93">
        <f t="shared" ref="AT381:AT389" si="865">(Q381-U381)/U381</f>
        <v>-6.9571813651337017E-3</v>
      </c>
      <c r="AU381" s="94">
        <f t="shared" ref="AU381:AU389" si="866">(R381-V381)/V381</f>
        <v>3.4951615811281769E-2</v>
      </c>
      <c r="AV381" s="210">
        <f t="shared" ref="AV381:AV389" si="867">(S381-W381)/W381</f>
        <v>5.1802017681671149E-2</v>
      </c>
      <c r="AW381" s="218">
        <f t="shared" si="847"/>
        <v>-2.3508148014986185E-2</v>
      </c>
      <c r="AX381" s="95">
        <f t="shared" si="848"/>
        <v>-2.3508148014986185E-2</v>
      </c>
      <c r="AY381" s="96">
        <f t="shared" si="849"/>
        <v>-2.3508148014986185E-2</v>
      </c>
      <c r="AZ381" s="93">
        <f t="shared" si="850"/>
        <v>-6.7019925246059016E-3</v>
      </c>
      <c r="BA381" s="95">
        <f t="shared" si="851"/>
        <v>-6.7019925246059016E-3</v>
      </c>
      <c r="BB381" s="96">
        <f t="shared" si="852"/>
        <v>-6.7019925246059016E-3</v>
      </c>
      <c r="BC381" s="169">
        <f t="shared" si="853"/>
        <v>3.6592118272364055E-2</v>
      </c>
      <c r="BD381" s="95">
        <f t="shared" si="854"/>
        <v>3.6592118272364055E-2</v>
      </c>
      <c r="BE381" s="96">
        <f t="shared" si="855"/>
        <v>3.6592118272364055E-2</v>
      </c>
    </row>
    <row r="382" spans="3:57" x14ac:dyDescent="0.35">
      <c r="C382" s="37" t="s">
        <v>58</v>
      </c>
      <c r="D382" s="69" t="s">
        <v>21</v>
      </c>
      <c r="E382" s="56">
        <f>E389+E392</f>
        <v>705.38283663000016</v>
      </c>
      <c r="F382" s="54">
        <f>F389+F392</f>
        <v>615.78659062000008</v>
      </c>
      <c r="G382" s="54">
        <f>G389+G392</f>
        <v>575.12326708000001</v>
      </c>
      <c r="H382" s="55">
        <f t="shared" si="857"/>
        <v>0.93396523380111518</v>
      </c>
      <c r="I382" s="56">
        <f>I389+I392</f>
        <v>709.18429718379218</v>
      </c>
      <c r="J382" s="54">
        <f>J389+J392</f>
        <v>1000.7971058637921</v>
      </c>
      <c r="K382" s="54">
        <f>K389+K392</f>
        <v>785.25076570379235</v>
      </c>
      <c r="L382" s="55">
        <f t="shared" si="858"/>
        <v>0.78462533624738973</v>
      </c>
      <c r="M382" s="54">
        <f>M389+M392</f>
        <v>650.18795080999996</v>
      </c>
      <c r="N382" s="54">
        <f>N389+N392</f>
        <v>651.28568700999995</v>
      </c>
      <c r="O382" s="54">
        <f>O389+O392</f>
        <v>563.10517142000003</v>
      </c>
      <c r="P382" s="55">
        <f t="shared" si="859"/>
        <v>0.86460547598576976</v>
      </c>
      <c r="Q382" s="56">
        <f>Q389+Q392</f>
        <v>614.78321300768562</v>
      </c>
      <c r="R382" s="54">
        <f>R389+R392</f>
        <v>614.96443720768559</v>
      </c>
      <c r="S382" s="54">
        <f>S389+S392</f>
        <v>549.23471363768556</v>
      </c>
      <c r="T382" s="55">
        <f t="shared" si="860"/>
        <v>0.89311622007208558</v>
      </c>
      <c r="U382" s="56">
        <f>U389+U392</f>
        <v>545.06131743770459</v>
      </c>
      <c r="V382" s="54">
        <f>V389+V392</f>
        <v>556.45713137770451</v>
      </c>
      <c r="W382" s="54">
        <f>W389+W392</f>
        <v>508.1151524977044</v>
      </c>
      <c r="X382" s="55">
        <f t="shared" ref="X382:X389" si="868">W382/V382</f>
        <v>0.91312542125156593</v>
      </c>
      <c r="Y382" s="56">
        <f>Y389+Y392</f>
        <v>431.23390000000001</v>
      </c>
      <c r="Z382" s="54">
        <f>Z389+Z392</f>
        <v>436.23856811000002</v>
      </c>
      <c r="AA382" s="54">
        <f>AA389+AA392</f>
        <v>386.35092081000005</v>
      </c>
      <c r="AB382" s="55">
        <f t="shared" ref="AB382:AB391" si="869">AA382/Z382</f>
        <v>0.88564136473274757</v>
      </c>
      <c r="AC382" s="56">
        <f>AC389+AC392</f>
        <v>399.74141665999997</v>
      </c>
      <c r="AD382" s="54">
        <f>AD389+AD392</f>
        <v>402.04246673000006</v>
      </c>
      <c r="AE382" s="54">
        <f>AE389+AE392</f>
        <v>365.83736271999999</v>
      </c>
      <c r="AF382" s="55">
        <f t="shared" ref="AF382:AF389" si="870">AE382/AD382</f>
        <v>0.90994706528274694</v>
      </c>
      <c r="AG382" s="56">
        <f>AG389+AG392</f>
        <v>396.548654</v>
      </c>
      <c r="AH382" s="54">
        <f>AH389+AH392</f>
        <v>425.36103558000002</v>
      </c>
      <c r="AI382" s="54">
        <f>AI389+AI392</f>
        <v>376.65814440000003</v>
      </c>
      <c r="AJ382" s="57">
        <f t="shared" ref="AJ382:AJ389" si="871">AI382/AH382</f>
        <v>0.88550222727008532</v>
      </c>
      <c r="AK382" s="88">
        <f t="shared" si="744"/>
        <v>-5.360328152904434E-3</v>
      </c>
      <c r="AL382" s="97">
        <f t="shared" si="745"/>
        <v>-0.38470386553674918</v>
      </c>
      <c r="AM382" s="81">
        <f t="shared" si="746"/>
        <v>-0.2675928605245772</v>
      </c>
      <c r="AN382" s="88">
        <f t="shared" si="747"/>
        <v>9.0737372632474889E-2</v>
      </c>
      <c r="AO382" s="97">
        <f t="shared" si="748"/>
        <v>0.53664839535837328</v>
      </c>
      <c r="AP382" s="81">
        <f t="shared" si="749"/>
        <v>0.39450107290544106</v>
      </c>
      <c r="AQ382" s="88">
        <f t="shared" si="761"/>
        <v>5.7588979421062586E-2</v>
      </c>
      <c r="AR382" s="97">
        <f t="shared" si="800"/>
        <v>5.9062358088924669E-2</v>
      </c>
      <c r="AS382" s="81">
        <f t="shared" si="753"/>
        <v>2.5254153530187132E-2</v>
      </c>
      <c r="AT382" s="88">
        <f t="shared" si="865"/>
        <v>0.12791569194038355</v>
      </c>
      <c r="AU382" s="97">
        <f t="shared" si="866"/>
        <v>0.10514252137469378</v>
      </c>
      <c r="AV382" s="81">
        <f t="shared" si="867"/>
        <v>8.0925673910436924E-2</v>
      </c>
      <c r="AW382" s="214">
        <f t="shared" si="847"/>
        <v>0.26395748905108013</v>
      </c>
      <c r="AX382" s="57">
        <f t="shared" si="848"/>
        <v>0.27557985940709101</v>
      </c>
      <c r="AY382" s="55">
        <f t="shared" si="849"/>
        <v>0.31516485435681324</v>
      </c>
      <c r="AZ382" s="88">
        <f t="shared" si="850"/>
        <v>7.8782137720760523E-2</v>
      </c>
      <c r="BA382" s="57">
        <f t="shared" si="851"/>
        <v>8.5055943612456886E-2</v>
      </c>
      <c r="BB382" s="55">
        <f t="shared" si="852"/>
        <v>5.6072889705638049E-2</v>
      </c>
      <c r="BC382" s="106">
        <f t="shared" si="853"/>
        <v>8.0513768683728049E-3</v>
      </c>
      <c r="BD382" s="57">
        <f t="shared" si="854"/>
        <v>-5.4820650928226147E-2</v>
      </c>
      <c r="BE382" s="55">
        <f t="shared" si="855"/>
        <v>-2.8728388967234657E-2</v>
      </c>
    </row>
    <row r="383" spans="3:57" x14ac:dyDescent="0.35">
      <c r="C383" s="19"/>
      <c r="D383" s="58" t="s">
        <v>11</v>
      </c>
      <c r="E383" s="9">
        <v>21.915389999999999</v>
      </c>
      <c r="F383" s="7">
        <v>17.240552190000002</v>
      </c>
      <c r="G383" s="7">
        <v>13.9032944</v>
      </c>
      <c r="H383" s="12">
        <f t="shared" si="857"/>
        <v>0.80642976203884553</v>
      </c>
      <c r="I383" s="9">
        <v>17.09252</v>
      </c>
      <c r="J383" s="7">
        <v>16.579883250000002</v>
      </c>
      <c r="K383" s="7">
        <v>13.584696830000002</v>
      </c>
      <c r="L383" s="12">
        <f t="shared" si="858"/>
        <v>0.81934815976463526</v>
      </c>
      <c r="M383" s="7">
        <f t="shared" ref="M383:M385" si="872">M394+M405</f>
        <v>16.26961</v>
      </c>
      <c r="N383" s="7">
        <f t="shared" ref="N383:O383" si="873">N394+N405</f>
        <v>15.8790893</v>
      </c>
      <c r="O383" s="7">
        <f t="shared" si="873"/>
        <v>12.525633689999999</v>
      </c>
      <c r="P383" s="12">
        <f t="shared" si="859"/>
        <v>0.78881310214685918</v>
      </c>
      <c r="Q383" s="9">
        <v>10.45537</v>
      </c>
      <c r="R383" s="7">
        <v>10.639336</v>
      </c>
      <c r="S383" s="7">
        <v>9.9195978600000014</v>
      </c>
      <c r="T383" s="12">
        <f t="shared" si="860"/>
        <v>0.93235121627891071</v>
      </c>
      <c r="U383" s="9">
        <v>10.3895</v>
      </c>
      <c r="V383" s="7">
        <v>9.8624195399999994</v>
      </c>
      <c r="W383" s="7">
        <v>9.1148124800000012</v>
      </c>
      <c r="X383" s="12">
        <f t="shared" si="868"/>
        <v>0.92419638436918505</v>
      </c>
      <c r="Y383" s="9">
        <v>9.5430499999999991</v>
      </c>
      <c r="Z383" s="7">
        <v>9.3977299999999993</v>
      </c>
      <c r="AA383" s="7">
        <v>7.7411307499999999</v>
      </c>
      <c r="AB383" s="12">
        <f t="shared" si="869"/>
        <v>0.82372346832692578</v>
      </c>
      <c r="AC383" s="9">
        <v>9.3870699999999996</v>
      </c>
      <c r="AD383" s="7">
        <v>9.0682234299999998</v>
      </c>
      <c r="AE383" s="7">
        <v>6.9148203100000005</v>
      </c>
      <c r="AF383" s="12">
        <f t="shared" si="870"/>
        <v>0.76253307644847046</v>
      </c>
      <c r="AG383" s="9">
        <v>9.1259399999999999</v>
      </c>
      <c r="AH383" s="7">
        <v>9.3185204000000006</v>
      </c>
      <c r="AI383" s="7">
        <v>6.5967977500000003</v>
      </c>
      <c r="AJ383" s="15">
        <f t="shared" si="871"/>
        <v>0.70792330400435677</v>
      </c>
      <c r="AK383" s="92">
        <f t="shared" si="744"/>
        <v>0.28216260680110355</v>
      </c>
      <c r="AL383" s="87">
        <f t="shared" si="745"/>
        <v>3.9847623173100491E-2</v>
      </c>
      <c r="AM383" s="102">
        <f t="shared" si="746"/>
        <v>2.3452681645159529E-2</v>
      </c>
      <c r="AN383" s="92">
        <f t="shared" si="747"/>
        <v>5.0579577506774914E-2</v>
      </c>
      <c r="AO383" s="87">
        <f t="shared" si="748"/>
        <v>4.4133132370506999E-2</v>
      </c>
      <c r="AP383" s="102">
        <f t="shared" si="749"/>
        <v>8.4551661513582302E-2</v>
      </c>
      <c r="AQ383" s="92">
        <f t="shared" si="761"/>
        <v>0.55610083622100415</v>
      </c>
      <c r="AR383" s="87">
        <f t="shared" si="800"/>
        <v>0.49248875117770508</v>
      </c>
      <c r="AS383" s="102">
        <f t="shared" si="753"/>
        <v>0.26271587485503145</v>
      </c>
      <c r="AT383" s="92">
        <f t="shared" si="865"/>
        <v>6.3400548630829509E-3</v>
      </c>
      <c r="AU383" s="87">
        <f t="shared" si="866"/>
        <v>7.877544215686455E-2</v>
      </c>
      <c r="AV383" s="102">
        <f t="shared" si="867"/>
        <v>8.8294233344447276E-2</v>
      </c>
      <c r="AW383" s="124">
        <f t="shared" si="847"/>
        <v>8.869805774883302E-2</v>
      </c>
      <c r="AX383" s="15">
        <f t="shared" si="848"/>
        <v>4.9446998370883205E-2</v>
      </c>
      <c r="AY383" s="12">
        <f t="shared" si="849"/>
        <v>0.17745233537103108</v>
      </c>
      <c r="AZ383" s="92">
        <f t="shared" si="850"/>
        <v>1.6616473510903784E-2</v>
      </c>
      <c r="BA383" s="15">
        <f t="shared" si="851"/>
        <v>3.6336397370835348E-2</v>
      </c>
      <c r="BB383" s="12">
        <f t="shared" si="852"/>
        <v>0.11949846893418396</v>
      </c>
      <c r="BC383" s="14">
        <f t="shared" si="853"/>
        <v>2.861403866341436E-2</v>
      </c>
      <c r="BD383" s="15">
        <f t="shared" si="854"/>
        <v>-2.6860162263528536E-2</v>
      </c>
      <c r="BE383" s="12">
        <f t="shared" si="855"/>
        <v>4.8208626677996934E-2</v>
      </c>
    </row>
    <row r="384" spans="3:57" x14ac:dyDescent="0.35">
      <c r="C384" s="19"/>
      <c r="D384" s="58" t="s">
        <v>12</v>
      </c>
      <c r="E384" s="9">
        <v>5.4316599999999999</v>
      </c>
      <c r="F384" s="7">
        <v>2.7436590000000001</v>
      </c>
      <c r="G384" s="7">
        <v>1.8292461</v>
      </c>
      <c r="H384" s="12">
        <f t="shared" si="857"/>
        <v>0.66671772986366018</v>
      </c>
      <c r="I384" s="9">
        <v>6.4584899999999994</v>
      </c>
      <c r="J384" s="7">
        <v>295.55861879999998</v>
      </c>
      <c r="K384" s="7">
        <v>153.51657125</v>
      </c>
      <c r="L384" s="12">
        <f t="shared" si="858"/>
        <v>0.51941158702559209</v>
      </c>
      <c r="M384" s="7">
        <f t="shared" si="872"/>
        <v>6.0868700000000002</v>
      </c>
      <c r="N384" s="7">
        <f t="shared" ref="N384:O384" si="874">N395+N406</f>
        <v>4.7155223099999999</v>
      </c>
      <c r="O384" s="7">
        <f t="shared" si="874"/>
        <v>3.2446823</v>
      </c>
      <c r="P384" s="12">
        <f t="shared" si="859"/>
        <v>0.68808545198039794</v>
      </c>
      <c r="Q384" s="9">
        <v>3.21753</v>
      </c>
      <c r="R384" s="7">
        <v>3.1321670899999998</v>
      </c>
      <c r="S384" s="7">
        <v>2.6329546000000001</v>
      </c>
      <c r="T384" s="12">
        <f t="shared" si="860"/>
        <v>0.84061754189493143</v>
      </c>
      <c r="U384" s="9">
        <v>2.3981499999999998</v>
      </c>
      <c r="V384" s="7">
        <v>2.1612361600000001</v>
      </c>
      <c r="W384" s="7">
        <v>1.72858635</v>
      </c>
      <c r="X384" s="12">
        <f t="shared" si="868"/>
        <v>0.79981372789912974</v>
      </c>
      <c r="Y384" s="9">
        <v>1.9494</v>
      </c>
      <c r="Z384" s="7">
        <v>2.0594000000000001</v>
      </c>
      <c r="AA384" s="7">
        <v>1.7443871599999998</v>
      </c>
      <c r="AB384" s="12">
        <f t="shared" si="869"/>
        <v>0.84703659318248015</v>
      </c>
      <c r="AC384" s="9">
        <v>1.7293499999999999</v>
      </c>
      <c r="AD384" s="7">
        <v>1.90982344</v>
      </c>
      <c r="AE384" s="7">
        <v>1.49027961</v>
      </c>
      <c r="AF384" s="12">
        <f t="shared" si="870"/>
        <v>0.78032323762870981</v>
      </c>
      <c r="AG384" s="9">
        <v>1.73495</v>
      </c>
      <c r="AH384" s="7">
        <v>1.73495</v>
      </c>
      <c r="AI384" s="7">
        <v>1.64270837</v>
      </c>
      <c r="AJ384" s="15">
        <f t="shared" si="871"/>
        <v>0.94683326320643246</v>
      </c>
      <c r="AK384" s="92">
        <f t="shared" si="744"/>
        <v>-0.15898917548838809</v>
      </c>
      <c r="AL384" s="87">
        <f t="shared" si="745"/>
        <v>-0.9907170394450362</v>
      </c>
      <c r="AM384" s="102">
        <f t="shared" si="746"/>
        <v>-0.9880843736600845</v>
      </c>
      <c r="AN384" s="92">
        <f t="shared" si="747"/>
        <v>6.1052724963733276E-2</v>
      </c>
      <c r="AO384" s="87">
        <f t="shared" si="748"/>
        <v>61.677811569934022</v>
      </c>
      <c r="AP384" s="102">
        <f t="shared" si="749"/>
        <v>46.313282798134047</v>
      </c>
      <c r="AQ384" s="92">
        <f t="shared" si="761"/>
        <v>0.89178344879457228</v>
      </c>
      <c r="AR384" s="87">
        <f t="shared" si="800"/>
        <v>0.50551428914988061</v>
      </c>
      <c r="AS384" s="102">
        <f t="shared" si="753"/>
        <v>0.23233507330509984</v>
      </c>
      <c r="AT384" s="92">
        <f t="shared" si="865"/>
        <v>0.3416717052728146</v>
      </c>
      <c r="AU384" s="87">
        <f t="shared" si="866"/>
        <v>0.44924795724313615</v>
      </c>
      <c r="AV384" s="102">
        <f t="shared" si="867"/>
        <v>0.52318372755864939</v>
      </c>
      <c r="AW384" s="124">
        <f t="shared" si="847"/>
        <v>0.23019903560069752</v>
      </c>
      <c r="AX384" s="15">
        <f t="shared" si="848"/>
        <v>4.9449431873361149E-2</v>
      </c>
      <c r="AY384" s="12">
        <f t="shared" si="849"/>
        <v>-9.0580866233845574E-3</v>
      </c>
      <c r="AZ384" s="92">
        <f t="shared" si="850"/>
        <v>0.12724434035909452</v>
      </c>
      <c r="BA384" s="15">
        <f t="shared" si="851"/>
        <v>7.8319574923638002E-2</v>
      </c>
      <c r="BB384" s="12">
        <f t="shared" si="852"/>
        <v>0.17050998235156681</v>
      </c>
      <c r="BC384" s="14">
        <f t="shared" si="853"/>
        <v>-3.227758725035332E-3</v>
      </c>
      <c r="BD384" s="15">
        <f t="shared" si="854"/>
        <v>0.10079451281016746</v>
      </c>
      <c r="BE384" s="12">
        <f t="shared" si="855"/>
        <v>-9.2791126400603927E-2</v>
      </c>
    </row>
    <row r="385" spans="1:57" x14ac:dyDescent="0.35">
      <c r="C385" s="19"/>
      <c r="D385" s="58" t="s">
        <v>13</v>
      </c>
      <c r="E385" s="9">
        <v>0.17424999999999999</v>
      </c>
      <c r="F385" s="7">
        <v>0.35290453999999999</v>
      </c>
      <c r="G385" s="7">
        <v>0.31499795999999997</v>
      </c>
      <c r="H385" s="12">
        <f t="shared" si="857"/>
        <v>0.892586873492758</v>
      </c>
      <c r="I385" s="9">
        <v>3.8799999999999994E-2</v>
      </c>
      <c r="J385" s="7">
        <v>0.1888</v>
      </c>
      <c r="K385" s="7">
        <v>20.840546500000002</v>
      </c>
      <c r="L385" s="12">
        <f t="shared" si="858"/>
        <v>110.38425052966103</v>
      </c>
      <c r="M385" s="7">
        <f t="shared" si="872"/>
        <v>4.5539999999999997E-2</v>
      </c>
      <c r="N385" s="7">
        <f t="shared" ref="N385:O385" si="875">N396+N407</f>
        <v>6.1539999999999997E-2</v>
      </c>
      <c r="O385" s="7">
        <f t="shared" si="875"/>
        <v>4.1537559999999994E-2</v>
      </c>
      <c r="P385" s="12">
        <f t="shared" si="859"/>
        <v>0.67496847578810526</v>
      </c>
      <c r="Q385" s="9">
        <v>4.2380000000000001E-2</v>
      </c>
      <c r="R385" s="7">
        <v>7.238E-2</v>
      </c>
      <c r="S385" s="7">
        <v>6.4714380000000002E-2</v>
      </c>
      <c r="T385" s="12">
        <f t="shared" si="860"/>
        <v>0.89409201436861019</v>
      </c>
      <c r="U385" s="9">
        <v>4.8930000000000001E-2</v>
      </c>
      <c r="V385" s="7">
        <v>4.8930000000000001E-2</v>
      </c>
      <c r="W385" s="7">
        <v>4.7827119999999994E-2</v>
      </c>
      <c r="X385" s="12">
        <f t="shared" si="868"/>
        <v>0.97746004496219074</v>
      </c>
      <c r="Y385" s="9">
        <v>5.5390000000000002E-2</v>
      </c>
      <c r="Z385" s="7">
        <v>6.4919759999999993E-2</v>
      </c>
      <c r="AA385" s="7">
        <v>6.3608109999999995E-2</v>
      </c>
      <c r="AB385" s="12">
        <f t="shared" si="869"/>
        <v>0.97979582795746634</v>
      </c>
      <c r="AC385" s="9">
        <v>6.3560000000000005E-2</v>
      </c>
      <c r="AD385" s="7">
        <v>6.355972E-2</v>
      </c>
      <c r="AE385" s="7">
        <v>5.7064580000000004E-2</v>
      </c>
      <c r="AF385" s="12">
        <f t="shared" si="870"/>
        <v>0.89781043717624942</v>
      </c>
      <c r="AG385" s="9">
        <v>6.9849999999999995E-2</v>
      </c>
      <c r="AH385" s="7">
        <v>6.9849999999999995E-2</v>
      </c>
      <c r="AI385" s="7">
        <v>6.7758499999999999E-2</v>
      </c>
      <c r="AJ385" s="15">
        <f t="shared" si="871"/>
        <v>0.97005726556907668</v>
      </c>
      <c r="AK385" s="92">
        <f t="shared" si="744"/>
        <v>3.490979381443299</v>
      </c>
      <c r="AL385" s="87">
        <f t="shared" si="745"/>
        <v>0.86919777542372878</v>
      </c>
      <c r="AM385" s="102">
        <f t="shared" si="746"/>
        <v>-0.98488533110204191</v>
      </c>
      <c r="AN385" s="92">
        <f t="shared" si="747"/>
        <v>-0.14800175669740895</v>
      </c>
      <c r="AO385" s="87">
        <f t="shared" si="748"/>
        <v>2.0679233019174519</v>
      </c>
      <c r="AP385" s="102">
        <f t="shared" si="749"/>
        <v>500.72774953560122</v>
      </c>
      <c r="AQ385" s="92">
        <f t="shared" si="761"/>
        <v>7.4563473336479377E-2</v>
      </c>
      <c r="AR385" s="87">
        <f t="shared" si="800"/>
        <v>-0.14976512848853277</v>
      </c>
      <c r="AS385" s="102">
        <f t="shared" si="753"/>
        <v>-0.35814018460811964</v>
      </c>
      <c r="AT385" s="92">
        <f t="shared" si="865"/>
        <v>-0.13386470468015532</v>
      </c>
      <c r="AU385" s="87">
        <f t="shared" si="866"/>
        <v>0.47925608011444915</v>
      </c>
      <c r="AV385" s="102">
        <f t="shared" si="867"/>
        <v>0.3530896278094941</v>
      </c>
      <c r="AW385" s="124">
        <f t="shared" si="847"/>
        <v>-0.1166275500992959</v>
      </c>
      <c r="AX385" s="15">
        <f t="shared" si="848"/>
        <v>-0.24630035600870973</v>
      </c>
      <c r="AY385" s="12">
        <f t="shared" si="849"/>
        <v>-0.24809713729900171</v>
      </c>
      <c r="AZ385" s="92">
        <f t="shared" si="850"/>
        <v>-0.12853996224040282</v>
      </c>
      <c r="BA385" s="15">
        <f t="shared" si="851"/>
        <v>2.1397828687728531E-2</v>
      </c>
      <c r="BB385" s="12">
        <f t="shared" si="852"/>
        <v>0.11466885412982959</v>
      </c>
      <c r="BC385" s="14">
        <f t="shared" si="853"/>
        <v>-9.0050107372941876E-2</v>
      </c>
      <c r="BD385" s="15">
        <f t="shared" si="854"/>
        <v>-9.005411596277732E-2</v>
      </c>
      <c r="BE385" s="12">
        <f t="shared" si="855"/>
        <v>-0.15782403683670676</v>
      </c>
    </row>
    <row r="386" spans="1:57" x14ac:dyDescent="0.35">
      <c r="C386" s="19"/>
      <c r="D386" s="58" t="s">
        <v>14</v>
      </c>
      <c r="E386" s="9">
        <v>398.05957663000004</v>
      </c>
      <c r="F386" s="7">
        <v>388.27742043000001</v>
      </c>
      <c r="G386" s="7">
        <v>386.05709959000001</v>
      </c>
      <c r="H386" s="12">
        <f t="shared" si="857"/>
        <v>0.99428161226181766</v>
      </c>
      <c r="I386" s="9">
        <v>389.91042718379214</v>
      </c>
      <c r="J386" s="7">
        <v>389.47552521379214</v>
      </c>
      <c r="K386" s="7">
        <v>384.60093980379219</v>
      </c>
      <c r="L386" s="12">
        <f t="shared" si="858"/>
        <v>0.9874842317567345</v>
      </c>
      <c r="M386" s="7">
        <f>M397+M408+M416</f>
        <v>363.20495080999996</v>
      </c>
      <c r="N386" s="7">
        <f t="shared" ref="N386:O386" si="876">N397+N408+N416</f>
        <v>362.65941589999994</v>
      </c>
      <c r="O386" s="7">
        <f t="shared" si="876"/>
        <v>356.76404019999995</v>
      </c>
      <c r="P386" s="12">
        <f t="shared" si="859"/>
        <v>0.98374404347018085</v>
      </c>
      <c r="Q386" s="9">
        <v>361.38853100768563</v>
      </c>
      <c r="R386" s="7">
        <v>358.30777073768564</v>
      </c>
      <c r="S386" s="7">
        <v>355.91942642768566</v>
      </c>
      <c r="T386" s="12">
        <f t="shared" si="860"/>
        <v>0.99333437757969123</v>
      </c>
      <c r="U386" s="9">
        <v>355.89056743770448</v>
      </c>
      <c r="V386" s="7">
        <v>354.08556848770445</v>
      </c>
      <c r="W386" s="7">
        <v>352.56830800770445</v>
      </c>
      <c r="X386" s="12">
        <f t="shared" si="868"/>
        <v>0.99571498921438617</v>
      </c>
      <c r="Y386" s="9">
        <v>246.50779199999999</v>
      </c>
      <c r="Z386" s="7">
        <v>246.49219611999999</v>
      </c>
      <c r="AA386" s="7">
        <v>243.17133561</v>
      </c>
      <c r="AB386" s="12">
        <f t="shared" si="869"/>
        <v>0.98652752272780553</v>
      </c>
      <c r="AC386" s="9">
        <v>240.11556533000001</v>
      </c>
      <c r="AD386" s="7">
        <v>239.55056533000001</v>
      </c>
      <c r="AE386" s="7">
        <v>236.80886159000002</v>
      </c>
      <c r="AF386" s="12">
        <f t="shared" si="870"/>
        <v>0.98855480162936338</v>
      </c>
      <c r="AG386" s="9">
        <v>231.03759700000001</v>
      </c>
      <c r="AH386" s="7">
        <v>233.13064262</v>
      </c>
      <c r="AI386" s="7">
        <v>231.05521716000001</v>
      </c>
      <c r="AJ386" s="15">
        <f t="shared" si="871"/>
        <v>0.99109758615737653</v>
      </c>
      <c r="AK386" s="92">
        <f t="shared" si="744"/>
        <v>2.0900055187204919E-2</v>
      </c>
      <c r="AL386" s="87">
        <f t="shared" si="745"/>
        <v>-3.0762004445194979E-3</v>
      </c>
      <c r="AM386" s="102">
        <f t="shared" si="746"/>
        <v>3.7861576390080948E-3</v>
      </c>
      <c r="AN386" s="92">
        <f t="shared" si="747"/>
        <v>7.3527291723956612E-2</v>
      </c>
      <c r="AO386" s="87">
        <f t="shared" si="748"/>
        <v>7.3942956223109604E-2</v>
      </c>
      <c r="AP386" s="102">
        <f t="shared" si="749"/>
        <v>7.8026080173851098E-2</v>
      </c>
      <c r="AQ386" s="92">
        <f t="shared" si="761"/>
        <v>5.0262242613219477E-3</v>
      </c>
      <c r="AR386" s="87">
        <f t="shared" si="800"/>
        <v>1.2144992427474046E-2</v>
      </c>
      <c r="AS386" s="102">
        <f t="shared" si="753"/>
        <v>2.3730476888872347E-3</v>
      </c>
      <c r="AT386" s="92">
        <f t="shared" si="865"/>
        <v>1.5448466672114098E-2</v>
      </c>
      <c r="AU386" s="87">
        <f t="shared" si="866"/>
        <v>1.1924242685219206E-2</v>
      </c>
      <c r="AV386" s="102">
        <f t="shared" si="867"/>
        <v>9.5048770518193857E-3</v>
      </c>
      <c r="AW386" s="124">
        <f t="shared" si="847"/>
        <v>0.44372948437144932</v>
      </c>
      <c r="AX386" s="15">
        <f t="shared" si="848"/>
        <v>0.43649808822071062</v>
      </c>
      <c r="AY386" s="12">
        <f t="shared" si="849"/>
        <v>0.4498761012406336</v>
      </c>
      <c r="AZ386" s="92">
        <f t="shared" si="850"/>
        <v>2.66214589679553E-2</v>
      </c>
      <c r="BA386" s="15">
        <f t="shared" si="851"/>
        <v>2.8977726604140244E-2</v>
      </c>
      <c r="BB386" s="12">
        <f t="shared" si="852"/>
        <v>2.6867550383379124E-2</v>
      </c>
      <c r="BC386" s="14">
        <f t="shared" si="853"/>
        <v>3.9292169100945094E-2</v>
      </c>
      <c r="BD386" s="15">
        <f t="shared" si="854"/>
        <v>2.7537875921632496E-2</v>
      </c>
      <c r="BE386" s="12">
        <f t="shared" si="855"/>
        <v>2.4901599283152099E-2</v>
      </c>
    </row>
    <row r="387" spans="1:57" x14ac:dyDescent="0.35">
      <c r="C387" s="19"/>
      <c r="D387" s="58" t="s">
        <v>15</v>
      </c>
      <c r="E387" s="9">
        <v>13.22561</v>
      </c>
      <c r="F387" s="7">
        <v>13.16567944</v>
      </c>
      <c r="G387" s="7">
        <v>7.6866551300000001</v>
      </c>
      <c r="H387" s="12">
        <f t="shared" si="857"/>
        <v>0.58384036805927275</v>
      </c>
      <c r="I387" s="9">
        <v>10.71646</v>
      </c>
      <c r="J387" s="7">
        <v>16.17591097</v>
      </c>
      <c r="K387" s="7">
        <v>12.867860220000001</v>
      </c>
      <c r="L387" s="12">
        <f t="shared" si="858"/>
        <v>0.79549524251616233</v>
      </c>
      <c r="M387" s="7">
        <f>M398+M409</f>
        <v>12.46218</v>
      </c>
      <c r="N387" s="7">
        <f t="shared" ref="N387:O387" si="877">N398+N409</f>
        <v>14.503363619999998</v>
      </c>
      <c r="O387" s="7">
        <f t="shared" si="877"/>
        <v>9.8271851100000003</v>
      </c>
      <c r="P387" s="12">
        <f t="shared" si="859"/>
        <v>0.67757972339936423</v>
      </c>
      <c r="Q387" s="9">
        <v>7.7898300000000003</v>
      </c>
      <c r="R387" s="7">
        <v>10.3682856</v>
      </c>
      <c r="S387" s="7">
        <v>7.03312195</v>
      </c>
      <c r="T387" s="12">
        <f t="shared" si="860"/>
        <v>0.67833026802425267</v>
      </c>
      <c r="U387" s="9">
        <v>4.5392000000000001</v>
      </c>
      <c r="V387" s="7">
        <v>7.4662714299999999</v>
      </c>
      <c r="W387" s="7">
        <v>4.8526607399999993</v>
      </c>
      <c r="X387" s="12">
        <f t="shared" si="868"/>
        <v>0.64994432435200111</v>
      </c>
      <c r="Y387" s="9">
        <v>4.2053000000000003</v>
      </c>
      <c r="Z387" s="7">
        <v>6.2582187300000003</v>
      </c>
      <c r="AA387" s="7">
        <v>4.27672703</v>
      </c>
      <c r="AB387" s="12">
        <f t="shared" si="869"/>
        <v>0.68337768533059884</v>
      </c>
      <c r="AC387" s="9">
        <v>4.2549999999999999</v>
      </c>
      <c r="AD387" s="7">
        <v>6.8357896299999998</v>
      </c>
      <c r="AE387" s="7">
        <v>4.7102522499999999</v>
      </c>
      <c r="AF387" s="12">
        <f t="shared" si="870"/>
        <v>0.68905752004542009</v>
      </c>
      <c r="AG387" s="9">
        <v>4.2050000000000001</v>
      </c>
      <c r="AH387" s="7">
        <v>5.7897809999999996</v>
      </c>
      <c r="AI387" s="7">
        <v>4.1308100000000003</v>
      </c>
      <c r="AJ387" s="15">
        <f t="shared" si="871"/>
        <v>0.71346567339939115</v>
      </c>
      <c r="AK387" s="92">
        <f t="shared" si="744"/>
        <v>0.23413981855948701</v>
      </c>
      <c r="AL387" s="87">
        <f t="shared" si="745"/>
        <v>-0.1860934778624094</v>
      </c>
      <c r="AM387" s="102">
        <f t="shared" si="746"/>
        <v>-0.40264698259210657</v>
      </c>
      <c r="AN387" s="92">
        <f t="shared" si="747"/>
        <v>-0.14008143037574489</v>
      </c>
      <c r="AO387" s="87">
        <f t="shared" si="748"/>
        <v>0.11532134157441763</v>
      </c>
      <c r="AP387" s="102">
        <f t="shared" si="749"/>
        <v>0.30941465699123277</v>
      </c>
      <c r="AQ387" s="92">
        <f t="shared" si="761"/>
        <v>0.59980127936039673</v>
      </c>
      <c r="AR387" s="87">
        <f t="shared" si="800"/>
        <v>0.3988198415367723</v>
      </c>
      <c r="AS387" s="102">
        <f t="shared" si="753"/>
        <v>0.39727210474432345</v>
      </c>
      <c r="AT387" s="92">
        <f t="shared" si="865"/>
        <v>0.71612398660556931</v>
      </c>
      <c r="AU387" s="87">
        <f t="shared" si="866"/>
        <v>0.38868318640807842</v>
      </c>
      <c r="AV387" s="102">
        <f t="shared" si="867"/>
        <v>0.44933312399663056</v>
      </c>
      <c r="AW387" s="124">
        <f t="shared" si="847"/>
        <v>7.9399805007966104E-2</v>
      </c>
      <c r="AX387" s="15">
        <f t="shared" si="848"/>
        <v>0.19303459212906091</v>
      </c>
      <c r="AY387" s="12">
        <f t="shared" si="849"/>
        <v>0.13466693243688252</v>
      </c>
      <c r="AZ387" s="92">
        <f t="shared" si="850"/>
        <v>-1.1680376028202029E-2</v>
      </c>
      <c r="BA387" s="15">
        <f t="shared" si="851"/>
        <v>-8.4492199330598705E-2</v>
      </c>
      <c r="BB387" s="12">
        <f t="shared" si="852"/>
        <v>-9.2038641879529898E-2</v>
      </c>
      <c r="BC387" s="14">
        <f t="shared" si="853"/>
        <v>1.1890606420927425E-2</v>
      </c>
      <c r="BD387" s="15">
        <f t="shared" si="854"/>
        <v>0.18066462790216076</v>
      </c>
      <c r="BE387" s="12">
        <f t="shared" si="855"/>
        <v>0.14027327570137565</v>
      </c>
    </row>
    <row r="388" spans="1:57" x14ac:dyDescent="0.35">
      <c r="C388" s="19"/>
      <c r="D388" s="58" t="s">
        <v>16</v>
      </c>
      <c r="E388" s="9">
        <v>265.41867000000002</v>
      </c>
      <c r="F388" s="7">
        <v>191.90268777</v>
      </c>
      <c r="G388" s="7">
        <v>163.22916128</v>
      </c>
      <c r="H388" s="12">
        <f t="shared" si="857"/>
        <v>0.85058298649591657</v>
      </c>
      <c r="I388" s="9">
        <v>282.42793</v>
      </c>
      <c r="J388" s="7">
        <v>280.27869763000001</v>
      </c>
      <c r="K388" s="7">
        <v>197.32207878000006</v>
      </c>
      <c r="L388" s="12">
        <f t="shared" si="858"/>
        <v>0.704020963592773</v>
      </c>
      <c r="M388" s="7">
        <f>M399+M410+M417</f>
        <v>249.65612999999999</v>
      </c>
      <c r="N388" s="7">
        <f t="shared" ref="N388:O388" si="878">N399+N410+N417</f>
        <v>251.00408587999999</v>
      </c>
      <c r="O388" s="7">
        <f t="shared" si="878"/>
        <v>178.24075892000002</v>
      </c>
      <c r="P388" s="12">
        <f t="shared" si="859"/>
        <v>0.71011098602280665</v>
      </c>
      <c r="Q388" s="9">
        <v>229.43485200000001</v>
      </c>
      <c r="R388" s="7">
        <v>229.98977778</v>
      </c>
      <c r="S388" s="7">
        <v>171.21017841999995</v>
      </c>
      <c r="T388" s="12">
        <f t="shared" si="860"/>
        <v>0.74442516564268124</v>
      </c>
      <c r="U388" s="9">
        <v>169.34681</v>
      </c>
      <c r="V388" s="7">
        <v>180.38454575999998</v>
      </c>
      <c r="W388" s="7">
        <v>137.3547978</v>
      </c>
      <c r="X388" s="12">
        <f t="shared" si="868"/>
        <v>0.76145546294608479</v>
      </c>
      <c r="Y388" s="9">
        <v>166.53127799999999</v>
      </c>
      <c r="Z388" s="7">
        <v>169.52442729000001</v>
      </c>
      <c r="AA388" s="7">
        <v>126.91205594</v>
      </c>
      <c r="AB388" s="12">
        <f t="shared" si="869"/>
        <v>0.74863580410683594</v>
      </c>
      <c r="AC388" s="9">
        <v>141.75556132999998</v>
      </c>
      <c r="AD388" s="7">
        <v>142.17919517999999</v>
      </c>
      <c r="AE388" s="7">
        <v>113.42077877999999</v>
      </c>
      <c r="AF388" s="12">
        <f t="shared" si="870"/>
        <v>0.79773119151791783</v>
      </c>
      <c r="AG388" s="9">
        <v>147.146277</v>
      </c>
      <c r="AH388" s="7">
        <v>172.61272656</v>
      </c>
      <c r="AI388" s="7">
        <v>130.73582880000001</v>
      </c>
      <c r="AJ388" s="15">
        <f t="shared" si="871"/>
        <v>0.75739391530065647</v>
      </c>
      <c r="AK388" s="92">
        <f t="shared" si="744"/>
        <v>-6.0225134249293204E-2</v>
      </c>
      <c r="AL388" s="87">
        <f t="shared" si="745"/>
        <v>-0.31531475851463558</v>
      </c>
      <c r="AM388" s="102">
        <f t="shared" si="746"/>
        <v>-0.17277801709159576</v>
      </c>
      <c r="AN388" s="92">
        <f t="shared" si="747"/>
        <v>0.13126775617326125</v>
      </c>
      <c r="AO388" s="87">
        <f t="shared" si="748"/>
        <v>0.11663002077183565</v>
      </c>
      <c r="AP388" s="102">
        <f t="shared" si="749"/>
        <v>0.10705362777637367</v>
      </c>
      <c r="AQ388" s="92">
        <f t="shared" si="761"/>
        <v>8.8135162656107643E-2</v>
      </c>
      <c r="AR388" s="87">
        <f t="shared" si="800"/>
        <v>9.1370617871988774E-2</v>
      </c>
      <c r="AS388" s="102">
        <f t="shared" si="753"/>
        <v>4.1064033487268371E-2</v>
      </c>
      <c r="AT388" s="92">
        <f t="shared" si="865"/>
        <v>0.35482240261862624</v>
      </c>
      <c r="AU388" s="87">
        <f t="shared" si="866"/>
        <v>0.27499712800230308</v>
      </c>
      <c r="AV388" s="102">
        <f t="shared" si="867"/>
        <v>0.24648123809476388</v>
      </c>
      <c r="AW388" s="124">
        <f t="shared" si="847"/>
        <v>1.6906926037041636E-2</v>
      </c>
      <c r="AX388" s="15">
        <f t="shared" si="848"/>
        <v>6.4062263141711831E-2</v>
      </c>
      <c r="AY388" s="12">
        <f t="shared" si="849"/>
        <v>8.2283292809762654E-2</v>
      </c>
      <c r="AZ388" s="92">
        <f t="shared" si="850"/>
        <v>0.17477774019971856</v>
      </c>
      <c r="BA388" s="15">
        <f t="shared" si="851"/>
        <v>0.19232934941979893</v>
      </c>
      <c r="BB388" s="12">
        <f t="shared" si="852"/>
        <v>0.11894890253018602</v>
      </c>
      <c r="BC388" s="14">
        <f t="shared" si="853"/>
        <v>-3.6635080274576161E-2</v>
      </c>
      <c r="BD388" s="15">
        <f t="shared" si="854"/>
        <v>-0.17631105183557449</v>
      </c>
      <c r="BE388" s="12">
        <f t="shared" si="855"/>
        <v>-0.13244303553916059</v>
      </c>
    </row>
    <row r="389" spans="1:57" x14ac:dyDescent="0.35">
      <c r="C389" s="19"/>
      <c r="D389" s="59" t="s">
        <v>17</v>
      </c>
      <c r="E389" s="46">
        <f>SUM(E383:E388)</f>
        <v>704.22515663000013</v>
      </c>
      <c r="F389" s="44">
        <f>SUM(F383:F388)</f>
        <v>613.68290337000008</v>
      </c>
      <c r="G389" s="44">
        <f>SUM(G383:G388)</f>
        <v>573.02045446</v>
      </c>
      <c r="H389" s="45">
        <f t="shared" si="857"/>
        <v>0.93374029374664858</v>
      </c>
      <c r="I389" s="46">
        <f>SUM(I383:I388)</f>
        <v>706.64462718379218</v>
      </c>
      <c r="J389" s="44">
        <f>SUM(J383:J388)</f>
        <v>998.25743586379213</v>
      </c>
      <c r="K389" s="44">
        <f>SUM(K383:K388)</f>
        <v>782.73269338379237</v>
      </c>
      <c r="L389" s="45">
        <f t="shared" si="858"/>
        <v>0.78409903624358557</v>
      </c>
      <c r="M389" s="44">
        <f>SUM(M383:M388)</f>
        <v>647.72528080999996</v>
      </c>
      <c r="N389" s="44">
        <f>SUM(N383:N388)</f>
        <v>648.82301700999994</v>
      </c>
      <c r="O389" s="44">
        <f>SUM(O383:O388)</f>
        <v>560.64383778000001</v>
      </c>
      <c r="P389" s="45">
        <f t="shared" si="859"/>
        <v>0.86409363275002171</v>
      </c>
      <c r="Q389" s="46">
        <f>SUM(Q383:Q388)</f>
        <v>612.32849300768567</v>
      </c>
      <c r="R389" s="44">
        <f>SUM(R383:R388)</f>
        <v>612.50971720768564</v>
      </c>
      <c r="S389" s="44">
        <f>SUM(S383:S388)</f>
        <v>546.77999363768561</v>
      </c>
      <c r="T389" s="45">
        <f t="shared" si="860"/>
        <v>0.89268786808860889</v>
      </c>
      <c r="U389" s="46">
        <f>SUM(U383:U388)</f>
        <v>542.61315743770456</v>
      </c>
      <c r="V389" s="44">
        <f>SUM(V383:V388)</f>
        <v>554.00897137770448</v>
      </c>
      <c r="W389" s="44">
        <f>SUM(W383:W388)</f>
        <v>505.66699249770443</v>
      </c>
      <c r="X389" s="45">
        <f t="shared" si="868"/>
        <v>0.91274152337319803</v>
      </c>
      <c r="Y389" s="46">
        <f>SUM(Y383:Y388)</f>
        <v>428.79221000000001</v>
      </c>
      <c r="Z389" s="44">
        <f>SUM(Z383:Z388)</f>
        <v>433.79689189999999</v>
      </c>
      <c r="AA389" s="44">
        <f>SUM(AA383:AA388)</f>
        <v>383.90924460000002</v>
      </c>
      <c r="AB389" s="45">
        <f t="shared" si="869"/>
        <v>0.88499768386653122</v>
      </c>
      <c r="AC389" s="46">
        <f>SUM(AC383:AC388)</f>
        <v>397.30610665999995</v>
      </c>
      <c r="AD389" s="44">
        <f>SUM(AD383:AD388)</f>
        <v>399.60715673000004</v>
      </c>
      <c r="AE389" s="44">
        <f>SUM(AE383:AE388)</f>
        <v>363.40205711999999</v>
      </c>
      <c r="AF389" s="45">
        <f t="shared" si="870"/>
        <v>0.90939827027556841</v>
      </c>
      <c r="AG389" s="46">
        <f>SUM(AG383:AG388)</f>
        <v>393.319614</v>
      </c>
      <c r="AH389" s="44">
        <f>SUM(AH383:AH388)</f>
        <v>422.65647058000002</v>
      </c>
      <c r="AI389" s="44">
        <f>SUM(AI383:AI388)</f>
        <v>374.22912058000003</v>
      </c>
      <c r="AJ389" s="47">
        <f t="shared" si="871"/>
        <v>0.88542148678442223</v>
      </c>
      <c r="AK389" s="90">
        <f t="shared" si="744"/>
        <v>-3.4238858695274125E-3</v>
      </c>
      <c r="AL389" s="98">
        <f t="shared" si="745"/>
        <v>-0.38524584809230067</v>
      </c>
      <c r="AM389" s="82">
        <f t="shared" si="746"/>
        <v>-0.26792318846066837</v>
      </c>
      <c r="AN389" s="90">
        <f t="shared" si="747"/>
        <v>9.096348115378762E-2</v>
      </c>
      <c r="AO389" s="98">
        <f t="shared" si="748"/>
        <v>0.53856661939045625</v>
      </c>
      <c r="AP389" s="82">
        <f t="shared" si="749"/>
        <v>0.39613180532440162</v>
      </c>
      <c r="AQ389" s="90">
        <f t="shared" si="761"/>
        <v>5.7806860543838857E-2</v>
      </c>
      <c r="AR389" s="98">
        <f t="shared" si="800"/>
        <v>5.9286079521904851E-2</v>
      </c>
      <c r="AS389" s="82">
        <f t="shared" si="753"/>
        <v>2.5355434184925654E-2</v>
      </c>
      <c r="AT389" s="90">
        <f t="shared" si="865"/>
        <v>0.12848073183331327</v>
      </c>
      <c r="AU389" s="98">
        <f t="shared" si="866"/>
        <v>0.10559530414192037</v>
      </c>
      <c r="AV389" s="82">
        <f t="shared" si="867"/>
        <v>8.1304498315989682E-2</v>
      </c>
      <c r="AW389" s="216">
        <f t="shared" si="847"/>
        <v>0.2654454646872072</v>
      </c>
      <c r="AX389" s="47">
        <f t="shared" si="848"/>
        <v>0.27711604606290285</v>
      </c>
      <c r="AY389" s="45">
        <f t="shared" si="849"/>
        <v>0.31715242498149626</v>
      </c>
      <c r="AZ389" s="90">
        <f t="shared" si="850"/>
        <v>7.9248979092447505E-2</v>
      </c>
      <c r="BA389" s="47">
        <f t="shared" si="851"/>
        <v>8.5558365495192329E-2</v>
      </c>
      <c r="BB389" s="45">
        <f t="shared" si="852"/>
        <v>5.6431126566871062E-2</v>
      </c>
      <c r="BC389" s="107">
        <f t="shared" si="853"/>
        <v>1.0135504353464442E-2</v>
      </c>
      <c r="BD389" s="47">
        <f t="shared" si="854"/>
        <v>-5.4534392478056769E-2</v>
      </c>
      <c r="BE389" s="45">
        <f t="shared" si="855"/>
        <v>-2.8931643382587864E-2</v>
      </c>
    </row>
    <row r="390" spans="1:57" x14ac:dyDescent="0.35">
      <c r="C390" s="20"/>
      <c r="D390" s="58" t="s">
        <v>18</v>
      </c>
      <c r="E390" s="9">
        <v>0</v>
      </c>
      <c r="F390" s="7">
        <v>0</v>
      </c>
      <c r="G390" s="7">
        <v>0</v>
      </c>
      <c r="H390" s="17">
        <v>0</v>
      </c>
      <c r="I390" s="9">
        <v>0.05</v>
      </c>
      <c r="J390" s="7">
        <v>0.05</v>
      </c>
      <c r="K390" s="7">
        <v>0.05</v>
      </c>
      <c r="L390" s="17">
        <v>0</v>
      </c>
      <c r="M390" s="7">
        <v>0</v>
      </c>
      <c r="N390" s="7">
        <v>0</v>
      </c>
      <c r="O390" s="7">
        <v>0</v>
      </c>
      <c r="P390" s="17">
        <v>0</v>
      </c>
      <c r="Q390" s="9">
        <v>0</v>
      </c>
      <c r="R390" s="7">
        <v>0</v>
      </c>
      <c r="S390" s="7">
        <v>0</v>
      </c>
      <c r="T390" s="17">
        <v>0</v>
      </c>
      <c r="U390" s="9">
        <v>0</v>
      </c>
      <c r="V390" s="7">
        <v>0</v>
      </c>
      <c r="W390" s="7">
        <v>0</v>
      </c>
      <c r="X390" s="17">
        <v>0</v>
      </c>
      <c r="Y390" s="9">
        <v>0</v>
      </c>
      <c r="Z390" s="7">
        <v>0</v>
      </c>
      <c r="AA390" s="7">
        <v>0</v>
      </c>
      <c r="AB390" s="17">
        <v>0</v>
      </c>
      <c r="AC390" s="7">
        <v>0</v>
      </c>
      <c r="AD390" s="7">
        <v>0</v>
      </c>
      <c r="AE390" s="7">
        <v>0</v>
      </c>
      <c r="AF390" s="17">
        <v>0</v>
      </c>
      <c r="AG390" s="9">
        <v>0.8</v>
      </c>
      <c r="AH390" s="7">
        <v>0.27552500000000002</v>
      </c>
      <c r="AI390" s="7">
        <v>0</v>
      </c>
      <c r="AJ390" s="15">
        <f>AI390/AH390</f>
        <v>0</v>
      </c>
      <c r="AK390" s="92">
        <f t="shared" ref="AK390" si="879">(E390-I390)/I390</f>
        <v>-1</v>
      </c>
      <c r="AL390" s="87">
        <f t="shared" ref="AL390" si="880">(F390-J390)/J390</f>
        <v>-1</v>
      </c>
      <c r="AM390" s="102">
        <f t="shared" ref="AM390" si="881">(G390-K390)/K390</f>
        <v>-1</v>
      </c>
      <c r="AN390" s="150">
        <v>0</v>
      </c>
      <c r="AO390" s="16">
        <v>0</v>
      </c>
      <c r="AP390" s="211">
        <v>0</v>
      </c>
      <c r="AQ390" s="150">
        <v>0</v>
      </c>
      <c r="AR390" s="16">
        <v>0</v>
      </c>
      <c r="AS390" s="211">
        <v>0</v>
      </c>
      <c r="AT390" s="150">
        <v>0</v>
      </c>
      <c r="AU390" s="16">
        <v>0</v>
      </c>
      <c r="AV390" s="211">
        <v>0</v>
      </c>
      <c r="AW390" s="150">
        <v>0</v>
      </c>
      <c r="AX390" s="18">
        <v>0</v>
      </c>
      <c r="AY390" s="17">
        <v>0</v>
      </c>
      <c r="AZ390" s="9">
        <v>0</v>
      </c>
      <c r="BA390" s="18">
        <v>0</v>
      </c>
      <c r="BB390" s="17">
        <v>0</v>
      </c>
      <c r="BC390" s="14">
        <f t="shared" ref="BC390:BC400" si="882">(AC390-AG390)/AG390</f>
        <v>-1</v>
      </c>
      <c r="BD390" s="15">
        <f t="shared" ref="BD390:BD400" si="883">(AD390-AH390)/AH390</f>
        <v>-1</v>
      </c>
      <c r="BE390" s="17">
        <v>0</v>
      </c>
    </row>
    <row r="391" spans="1:57" x14ac:dyDescent="0.35">
      <c r="C391" s="19"/>
      <c r="D391" s="58" t="s">
        <v>19</v>
      </c>
      <c r="E391" s="9">
        <v>1.15768</v>
      </c>
      <c r="F391" s="7">
        <v>2.1036872500000001</v>
      </c>
      <c r="G391" s="7">
        <v>2.1028126199999999</v>
      </c>
      <c r="H391" s="12">
        <f t="shared" ref="H391" si="884">G391/F391</f>
        <v>0.9995842395299015</v>
      </c>
      <c r="I391" s="9">
        <v>2.4896699999999998</v>
      </c>
      <c r="J391" s="7">
        <v>2.4896699999999998</v>
      </c>
      <c r="K391" s="7">
        <v>2.4680723199999997</v>
      </c>
      <c r="L391" s="12">
        <f t="shared" ref="L391" si="885">K391/J391</f>
        <v>0.99132508324396396</v>
      </c>
      <c r="M391" s="7">
        <v>2.4626700000000001</v>
      </c>
      <c r="N391" s="7">
        <v>2.4626700000000001</v>
      </c>
      <c r="O391" s="7">
        <v>2.4613336400000003</v>
      </c>
      <c r="P391" s="12">
        <f t="shared" ref="P391" si="886">O391/N391</f>
        <v>0.99945735319795193</v>
      </c>
      <c r="Q391" s="9">
        <v>2.45472</v>
      </c>
      <c r="R391" s="7">
        <v>2.45472</v>
      </c>
      <c r="S391" s="7">
        <v>2.45472</v>
      </c>
      <c r="T391" s="12">
        <f t="shared" ref="T391" si="887">S391/R391</f>
        <v>1</v>
      </c>
      <c r="U391" s="9">
        <v>2.4481600000000001</v>
      </c>
      <c r="V391" s="7">
        <v>2.4481600000000001</v>
      </c>
      <c r="W391" s="7">
        <v>2.4481600000000001</v>
      </c>
      <c r="X391" s="12">
        <f t="shared" ref="X391" si="888">W391/V391</f>
        <v>1</v>
      </c>
      <c r="Y391" s="9">
        <v>2.4416899999999999</v>
      </c>
      <c r="Z391" s="7">
        <v>2.4416762099999998</v>
      </c>
      <c r="AA391" s="7">
        <v>2.4416762099999998</v>
      </c>
      <c r="AB391" s="12">
        <f t="shared" si="869"/>
        <v>1</v>
      </c>
      <c r="AC391" s="7">
        <v>2.4353099999999999</v>
      </c>
      <c r="AD391" s="7">
        <v>2.4353099999999999</v>
      </c>
      <c r="AE391" s="7">
        <v>2.4353056</v>
      </c>
      <c r="AF391" s="12">
        <f>AE391/AD391</f>
        <v>0.99999819324849815</v>
      </c>
      <c r="AG391" s="9">
        <v>2.4290400000000001</v>
      </c>
      <c r="AH391" s="7">
        <v>2.4290400000000001</v>
      </c>
      <c r="AI391" s="7">
        <v>2.4290238199999998</v>
      </c>
      <c r="AJ391" s="15">
        <f>AI391/AH391</f>
        <v>0.99999333893225295</v>
      </c>
      <c r="AK391" s="92">
        <f t="shared" si="744"/>
        <v>-0.53500664746733495</v>
      </c>
      <c r="AL391" s="87">
        <f t="shared" si="745"/>
        <v>-0.1550336992452814</v>
      </c>
      <c r="AM391" s="102">
        <f t="shared" si="746"/>
        <v>-0.1479939210209204</v>
      </c>
      <c r="AN391" s="92">
        <f t="shared" si="747"/>
        <v>1.0963710119504314E-2</v>
      </c>
      <c r="AO391" s="87">
        <f t="shared" si="748"/>
        <v>1.0963710119504314E-2</v>
      </c>
      <c r="AP391" s="102">
        <f t="shared" si="749"/>
        <v>2.7378165602934389E-3</v>
      </c>
      <c r="AQ391" s="92">
        <f t="shared" si="761"/>
        <v>3.2386585842785016E-3</v>
      </c>
      <c r="AR391" s="87">
        <f t="shared" si="800"/>
        <v>3.2386585842785016E-3</v>
      </c>
      <c r="AS391" s="102">
        <f t="shared" si="753"/>
        <v>2.6942543345067093E-3</v>
      </c>
      <c r="AT391" s="92">
        <f t="shared" ref="AT391:AT400" si="889">(Q391-U391)/U391</f>
        <v>2.6795634272269372E-3</v>
      </c>
      <c r="AU391" s="87">
        <f t="shared" ref="AU391:AU400" si="890">(R391-V391)/V391</f>
        <v>2.6795634272269372E-3</v>
      </c>
      <c r="AV391" s="102">
        <f t="shared" ref="AV391:AV400" si="891">(S391-W391)/W391</f>
        <v>2.6795634272269372E-3</v>
      </c>
      <c r="AW391" s="124">
        <f t="shared" ref="AW391:AW400" si="892">(U391-Y391)/Y391</f>
        <v>2.6498040291765943E-3</v>
      </c>
      <c r="AX391" s="15">
        <f t="shared" ref="AX391:AX400" si="893">(V391-Z391)/Z391</f>
        <v>2.6554667541280269E-3</v>
      </c>
      <c r="AY391" s="12">
        <f t="shared" ref="AY391:AY400" si="894">(W391-AA391)/AA391</f>
        <v>2.6554667541280269E-3</v>
      </c>
      <c r="AZ391" s="92">
        <f t="shared" ref="AZ391:AZ400" si="895">(Y391-AC391)/AC391</f>
        <v>2.6197896777001911E-3</v>
      </c>
      <c r="BA391" s="15">
        <f t="shared" ref="BA391:BA400" si="896">(Z391-AD391)/AD391</f>
        <v>2.6141271542431677E-3</v>
      </c>
      <c r="BB391" s="12">
        <f t="shared" ref="BB391:BB400" si="897">(AA391-AE391)/AE391</f>
        <v>2.6159386320960426E-3</v>
      </c>
      <c r="BC391" s="14">
        <f t="shared" si="882"/>
        <v>2.5812666732535385E-3</v>
      </c>
      <c r="BD391" s="15">
        <f t="shared" si="883"/>
        <v>2.5812666732535385E-3</v>
      </c>
      <c r="BE391" s="12">
        <f t="shared" ref="BE391:BE400" si="898">(AE391-AI391)/AI391</f>
        <v>2.5861335522021048E-3</v>
      </c>
    </row>
    <row r="392" spans="1:57" x14ac:dyDescent="0.35">
      <c r="C392" s="19"/>
      <c r="D392" s="59" t="s">
        <v>20</v>
      </c>
      <c r="E392" s="134">
        <f>SUM(E390:E391)</f>
        <v>1.15768</v>
      </c>
      <c r="F392" s="86">
        <f>SUM(F390:F391)</f>
        <v>2.1036872500000001</v>
      </c>
      <c r="G392" s="111">
        <f>SUM(G390:G391)</f>
        <v>2.1028126199999999</v>
      </c>
      <c r="H392" s="240">
        <f>G392/F392</f>
        <v>0.9995842395299015</v>
      </c>
      <c r="I392" s="46">
        <f>SUM(I390:I391)</f>
        <v>2.5396699999999996</v>
      </c>
      <c r="J392" s="44">
        <f>SUM(J390:J391)</f>
        <v>2.5396699999999996</v>
      </c>
      <c r="K392" s="204">
        <f>SUM(K390:K391)</f>
        <v>2.5180723199999995</v>
      </c>
      <c r="L392" s="45">
        <f>K392/J392</f>
        <v>0.99149587151086549</v>
      </c>
      <c r="M392" s="44">
        <v>2.4626700000000001</v>
      </c>
      <c r="N392" s="86">
        <v>2.4626700000000001</v>
      </c>
      <c r="O392" s="111">
        <v>2.4613336400000003</v>
      </c>
      <c r="P392" s="45">
        <f>O392/N392</f>
        <v>0.99945735319795193</v>
      </c>
      <c r="Q392" s="46">
        <f>SUM(Q390:Q391)</f>
        <v>2.45472</v>
      </c>
      <c r="R392" s="44">
        <f>SUM(R390:R391)</f>
        <v>2.45472</v>
      </c>
      <c r="S392" s="44">
        <f>SUM(S390:S391)</f>
        <v>2.45472</v>
      </c>
      <c r="T392" s="45">
        <f>S392/R392</f>
        <v>1</v>
      </c>
      <c r="U392" s="46">
        <f>SUM(U390:U391)</f>
        <v>2.4481600000000001</v>
      </c>
      <c r="V392" s="44">
        <f>SUM(V390:V391)</f>
        <v>2.4481600000000001</v>
      </c>
      <c r="W392" s="44">
        <f>SUM(W390:W391)</f>
        <v>2.4481600000000001</v>
      </c>
      <c r="X392" s="45">
        <f>W392/V392</f>
        <v>1</v>
      </c>
      <c r="Y392" s="46">
        <f>SUM(Y390:Y391)</f>
        <v>2.4416899999999999</v>
      </c>
      <c r="Z392" s="44">
        <f>SUM(Z390:Z391)</f>
        <v>2.4416762099999998</v>
      </c>
      <c r="AA392" s="44">
        <f>SUM(AA390:AA391)</f>
        <v>2.4416762099999998</v>
      </c>
      <c r="AB392" s="45">
        <f>AA392/Z392</f>
        <v>1</v>
      </c>
      <c r="AC392" s="46">
        <f>SUM(AC390:AC391)</f>
        <v>2.4353099999999999</v>
      </c>
      <c r="AD392" s="44">
        <f>SUM(AD390:AD391)</f>
        <v>2.4353099999999999</v>
      </c>
      <c r="AE392" s="44">
        <f>SUM(AE390:AE391)</f>
        <v>2.4353056</v>
      </c>
      <c r="AF392" s="45">
        <f>AE392/AD392</f>
        <v>0.99999819324849815</v>
      </c>
      <c r="AG392" s="46">
        <f>SUM(AG390:AG391)</f>
        <v>3.2290400000000004</v>
      </c>
      <c r="AH392" s="44">
        <f>SUM(AH390:AH391)</f>
        <v>2.7045650000000001</v>
      </c>
      <c r="AI392" s="44">
        <f>SUM(AI390:AI391)</f>
        <v>2.4290238199999998</v>
      </c>
      <c r="AJ392" s="47">
        <f>AI392/AH392</f>
        <v>0.89811996383891668</v>
      </c>
      <c r="AK392" s="90">
        <f t="shared" si="744"/>
        <v>-0.54416124929616827</v>
      </c>
      <c r="AL392" s="98">
        <f t="shared" si="745"/>
        <v>-0.171669055428461</v>
      </c>
      <c r="AM392" s="82">
        <f t="shared" si="746"/>
        <v>-0.16491174486998039</v>
      </c>
      <c r="AN392" s="90">
        <f t="shared" si="747"/>
        <v>3.1266877007475428E-2</v>
      </c>
      <c r="AO392" s="98">
        <f t="shared" si="748"/>
        <v>3.1266877007475428E-2</v>
      </c>
      <c r="AP392" s="82">
        <f t="shared" si="749"/>
        <v>2.305200687867702E-2</v>
      </c>
      <c r="AQ392" s="90">
        <f t="shared" si="761"/>
        <v>3.2386585842785016E-3</v>
      </c>
      <c r="AR392" s="98">
        <f t="shared" si="800"/>
        <v>3.2386585842785016E-3</v>
      </c>
      <c r="AS392" s="82">
        <f t="shared" si="753"/>
        <v>2.6942543345067093E-3</v>
      </c>
      <c r="AT392" s="90">
        <f t="shared" si="889"/>
        <v>2.6795634272269372E-3</v>
      </c>
      <c r="AU392" s="98">
        <f t="shared" si="890"/>
        <v>2.6795634272269372E-3</v>
      </c>
      <c r="AV392" s="82">
        <f t="shared" si="891"/>
        <v>2.6795634272269372E-3</v>
      </c>
      <c r="AW392" s="216">
        <f t="shared" si="892"/>
        <v>2.6498040291765943E-3</v>
      </c>
      <c r="AX392" s="47">
        <f t="shared" si="893"/>
        <v>2.6554667541280269E-3</v>
      </c>
      <c r="AY392" s="45">
        <f t="shared" si="894"/>
        <v>2.6554667541280269E-3</v>
      </c>
      <c r="AZ392" s="90">
        <f t="shared" si="895"/>
        <v>2.6197896777001911E-3</v>
      </c>
      <c r="BA392" s="47">
        <f t="shared" si="896"/>
        <v>2.6141271542431677E-3</v>
      </c>
      <c r="BB392" s="45">
        <f t="shared" si="897"/>
        <v>2.6159386320960426E-3</v>
      </c>
      <c r="BC392" s="107">
        <f t="shared" si="882"/>
        <v>-0.24580990015608367</v>
      </c>
      <c r="BD392" s="47">
        <f t="shared" si="883"/>
        <v>-9.9555751109697943E-2</v>
      </c>
      <c r="BE392" s="45">
        <f t="shared" si="898"/>
        <v>2.5861335522021048E-3</v>
      </c>
    </row>
    <row r="393" spans="1:57" x14ac:dyDescent="0.35">
      <c r="C393" s="21"/>
      <c r="D393" s="257" t="s">
        <v>71</v>
      </c>
      <c r="E393" s="41">
        <f>E400+E403</f>
        <v>205.01132000000001</v>
      </c>
      <c r="F393" s="39">
        <f>F400+F403</f>
        <v>145.93394703999999</v>
      </c>
      <c r="G393" s="39">
        <f>G400+G403</f>
        <v>112.40676476000002</v>
      </c>
      <c r="H393" s="40">
        <f>G393/F393</f>
        <v>0.77025782581752356</v>
      </c>
      <c r="I393" s="136">
        <f>I400+I403</f>
        <v>140.06292000000002</v>
      </c>
      <c r="J393" s="129">
        <f>J400+J403</f>
        <v>430.83537698000004</v>
      </c>
      <c r="K393" s="129">
        <f>K400+K403</f>
        <v>288.44730937999998</v>
      </c>
      <c r="L393" s="130">
        <f>K393/J393</f>
        <v>0.66950702006393059</v>
      </c>
      <c r="M393" s="129">
        <f>M400+M403</f>
        <v>130.16290000000001</v>
      </c>
      <c r="N393" s="39">
        <f>N400+N403</f>
        <v>131.66004468</v>
      </c>
      <c r="O393" s="39">
        <f>O400+O403</f>
        <v>105.46116646</v>
      </c>
      <c r="P393" s="91">
        <f>O393/N393</f>
        <v>0.8010111702173851</v>
      </c>
      <c r="Q393" s="101">
        <f>Q400+Q403</f>
        <v>120.59099999999999</v>
      </c>
      <c r="R393" s="48">
        <f>R400+R403</f>
        <v>120.80305868999999</v>
      </c>
      <c r="S393" s="48">
        <f>S400+S403</f>
        <v>94.814352679999999</v>
      </c>
      <c r="T393" s="91">
        <f>S393/R393</f>
        <v>0.78486715243948268</v>
      </c>
      <c r="U393" s="101">
        <f>U400+U403</f>
        <v>77.30838</v>
      </c>
      <c r="V393" s="48">
        <f>V400+V403</f>
        <v>78.721457130000005</v>
      </c>
      <c r="W393" s="48">
        <f>W400+W403</f>
        <v>69.266558879999991</v>
      </c>
      <c r="X393" s="91">
        <f>W393/V393</f>
        <v>0.87989426778030455</v>
      </c>
      <c r="Y393" s="48">
        <f>Y400+Y403</f>
        <v>73.134649999999993</v>
      </c>
      <c r="Z393" s="48">
        <f>Z400+Z403</f>
        <v>73.708669299999997</v>
      </c>
      <c r="AA393" s="48">
        <f>AA400+AA403</f>
        <v>63.412558309999994</v>
      </c>
      <c r="AB393" s="49">
        <f>AA393/Z393</f>
        <v>0.86031343276468564</v>
      </c>
      <c r="AC393" s="50">
        <f>AC400+AC403</f>
        <v>58.800290000000004</v>
      </c>
      <c r="AD393" s="48">
        <f>AD400+AD403</f>
        <v>60.986615459999996</v>
      </c>
      <c r="AE393" s="48">
        <f>AE400+AE403</f>
        <v>49.107295639999997</v>
      </c>
      <c r="AF393" s="49">
        <f>AE393/AD393</f>
        <v>0.80521431251105535</v>
      </c>
      <c r="AG393" s="50">
        <f>AG400+AG403</f>
        <v>46.671670000000006</v>
      </c>
      <c r="AH393" s="48">
        <f>AH400+AH403</f>
        <v>56.006562119999998</v>
      </c>
      <c r="AI393" s="48">
        <f>AI400+AI403</f>
        <v>43.132641960000001</v>
      </c>
      <c r="AJ393" s="131">
        <f>AI393/AH393</f>
        <v>0.77013550425722865</v>
      </c>
      <c r="AK393" s="132">
        <f t="shared" si="744"/>
        <v>0.46370873890105951</v>
      </c>
      <c r="AL393" s="133">
        <f t="shared" si="745"/>
        <v>-0.66127677800522311</v>
      </c>
      <c r="AM393" s="207">
        <f t="shared" si="746"/>
        <v>-0.61030399277562497</v>
      </c>
      <c r="AN393" s="132">
        <f t="shared" si="747"/>
        <v>7.6058692607494233E-2</v>
      </c>
      <c r="AO393" s="133">
        <f t="shared" si="748"/>
        <v>2.2723319973583957</v>
      </c>
      <c r="AP393" s="207">
        <f t="shared" si="749"/>
        <v>1.7351044850182284</v>
      </c>
      <c r="AQ393" s="132">
        <f t="shared" si="761"/>
        <v>7.9374911892264047E-2</v>
      </c>
      <c r="AR393" s="133">
        <f t="shared" si="800"/>
        <v>8.9873436217047936E-2</v>
      </c>
      <c r="AS393" s="207">
        <f t="shared" si="753"/>
        <v>0.11229116140183094</v>
      </c>
      <c r="AT393" s="132">
        <f t="shared" si="889"/>
        <v>0.55986970623365795</v>
      </c>
      <c r="AU393" s="133">
        <f t="shared" si="890"/>
        <v>0.53456329562735039</v>
      </c>
      <c r="AV393" s="207">
        <f t="shared" si="891"/>
        <v>0.36883301571628485</v>
      </c>
      <c r="AW393" s="217">
        <f t="shared" si="892"/>
        <v>5.7069118400101822E-2</v>
      </c>
      <c r="AX393" s="131">
        <f t="shared" si="893"/>
        <v>6.8008117330100926E-2</v>
      </c>
      <c r="AY393" s="130">
        <f t="shared" si="894"/>
        <v>9.231610781861227E-2</v>
      </c>
      <c r="AZ393" s="132">
        <f t="shared" si="895"/>
        <v>0.24378043033461211</v>
      </c>
      <c r="BA393" s="131">
        <f t="shared" si="896"/>
        <v>0.20860403129509889</v>
      </c>
      <c r="BB393" s="130">
        <f t="shared" si="897"/>
        <v>0.29130626078190608</v>
      </c>
      <c r="BC393" s="168">
        <f t="shared" si="882"/>
        <v>0.2598711381015506</v>
      </c>
      <c r="BD393" s="131">
        <f t="shared" si="883"/>
        <v>8.8919104324413009E-2</v>
      </c>
      <c r="BE393" s="130">
        <f t="shared" si="898"/>
        <v>0.13851814793864753</v>
      </c>
    </row>
    <row r="394" spans="1:57" x14ac:dyDescent="0.35">
      <c r="A394" s="135"/>
      <c r="B394" s="135"/>
      <c r="C394" s="246"/>
      <c r="D394" s="58" t="s">
        <v>11</v>
      </c>
      <c r="E394" s="9">
        <v>21.429469999999998</v>
      </c>
      <c r="F394" s="7">
        <v>16.692634590000001</v>
      </c>
      <c r="G394" s="7">
        <v>13.625070020000001</v>
      </c>
      <c r="H394" s="12">
        <f t="shared" ref="H394:H400" si="899">G394/F394</f>
        <v>0.81623244949975271</v>
      </c>
      <c r="I394" s="9">
        <v>12.25107</v>
      </c>
      <c r="J394" s="7">
        <v>11.73843325</v>
      </c>
      <c r="K394" s="7">
        <v>10.170740700000001</v>
      </c>
      <c r="L394" s="12">
        <f t="shared" ref="L394:L400" si="900">K394/J394</f>
        <v>0.86644788817962581</v>
      </c>
      <c r="M394" s="7">
        <v>11.59845</v>
      </c>
      <c r="N394" s="7">
        <v>11.138029300000001</v>
      </c>
      <c r="O394" s="7">
        <v>9.6835853800000002</v>
      </c>
      <c r="P394" s="12">
        <f t="shared" ref="P394:P400" si="901">O394/N394</f>
        <v>0.869416403851622</v>
      </c>
      <c r="Q394" s="9">
        <v>10.45537</v>
      </c>
      <c r="R394" s="7">
        <v>10.639336</v>
      </c>
      <c r="S394" s="7">
        <v>9.9195978600000014</v>
      </c>
      <c r="T394" s="12">
        <f t="shared" ref="T394:T400" si="902">S394/R394</f>
        <v>0.93235121627891071</v>
      </c>
      <c r="U394" s="9">
        <v>10.3895</v>
      </c>
      <c r="V394" s="7">
        <v>9.8624195399999994</v>
      </c>
      <c r="W394" s="7">
        <v>9.1148124800000012</v>
      </c>
      <c r="X394" s="12">
        <f t="shared" ref="X394:X400" si="903">W394/V394</f>
        <v>0.92419638436918505</v>
      </c>
      <c r="Y394" s="9">
        <v>9.2180999999999997</v>
      </c>
      <c r="Z394" s="7">
        <v>9.0650499999999994</v>
      </c>
      <c r="AA394" s="7">
        <v>7.4850939399999996</v>
      </c>
      <c r="AB394" s="12">
        <f t="shared" ref="AB394:AB400" si="904">AA394/Z394</f>
        <v>0.82570906282921774</v>
      </c>
      <c r="AC394" s="9">
        <v>9.0612300000000001</v>
      </c>
      <c r="AD394" s="7">
        <v>8.8512926699999994</v>
      </c>
      <c r="AE394" s="7">
        <v>6.6978895500000002</v>
      </c>
      <c r="AF394" s="12">
        <f t="shared" ref="AF394:AF400" si="905">AE394/AD394</f>
        <v>0.75671314910887477</v>
      </c>
      <c r="AG394" s="9">
        <v>8.8194499999999998</v>
      </c>
      <c r="AH394" s="7">
        <v>9.0089655000000004</v>
      </c>
      <c r="AI394" s="7">
        <v>6.3794078600000006</v>
      </c>
      <c r="AJ394" s="15">
        <f t="shared" ref="AJ394:AJ400" si="906">AI394/AH394</f>
        <v>0.70811769231439503</v>
      </c>
      <c r="AK394" s="92">
        <f t="shared" si="744"/>
        <v>0.74919170325530737</v>
      </c>
      <c r="AL394" s="87">
        <f t="shared" si="745"/>
        <v>0.42204962404160717</v>
      </c>
      <c r="AM394" s="102">
        <f t="shared" si="746"/>
        <v>0.3396339973547845</v>
      </c>
      <c r="AN394" s="92">
        <f t="shared" si="747"/>
        <v>5.6267863378296291E-2</v>
      </c>
      <c r="AO394" s="87">
        <f t="shared" si="748"/>
        <v>5.3905761407899926E-2</v>
      </c>
      <c r="AP394" s="102">
        <f t="shared" si="749"/>
        <v>5.0307329453215519E-2</v>
      </c>
      <c r="AQ394" s="92">
        <f t="shared" si="761"/>
        <v>0.10932946418921563</v>
      </c>
      <c r="AR394" s="87">
        <f t="shared" si="800"/>
        <v>4.6872596184574032E-2</v>
      </c>
      <c r="AS394" s="102">
        <f t="shared" si="753"/>
        <v>-2.379254515464815E-2</v>
      </c>
      <c r="AT394" s="92">
        <f t="shared" si="889"/>
        <v>6.3400548630829509E-3</v>
      </c>
      <c r="AU394" s="87">
        <f t="shared" si="890"/>
        <v>7.877544215686455E-2</v>
      </c>
      <c r="AV394" s="102">
        <f t="shared" si="891"/>
        <v>8.8294233344447276E-2</v>
      </c>
      <c r="AW394" s="124">
        <f t="shared" si="892"/>
        <v>0.12707607858452397</v>
      </c>
      <c r="AX394" s="15">
        <f t="shared" si="893"/>
        <v>8.7960854049343368E-2</v>
      </c>
      <c r="AY394" s="12">
        <f t="shared" si="894"/>
        <v>0.21772853528141581</v>
      </c>
      <c r="AZ394" s="92">
        <f t="shared" si="895"/>
        <v>1.7312219202028821E-2</v>
      </c>
      <c r="BA394" s="15">
        <f t="shared" si="896"/>
        <v>2.4149843188949707E-2</v>
      </c>
      <c r="BB394" s="12">
        <f t="shared" si="897"/>
        <v>0.11753021367753062</v>
      </c>
      <c r="BC394" s="14">
        <f t="shared" si="882"/>
        <v>2.7414407927932052E-2</v>
      </c>
      <c r="BD394" s="15">
        <f t="shared" si="883"/>
        <v>-1.7501768654791826E-2</v>
      </c>
      <c r="BE394" s="12">
        <f t="shared" si="898"/>
        <v>4.9923393673719361E-2</v>
      </c>
    </row>
    <row r="395" spans="1:57" x14ac:dyDescent="0.35">
      <c r="A395" s="135"/>
      <c r="B395" s="135"/>
      <c r="C395" s="246"/>
      <c r="D395" s="58" t="s">
        <v>12</v>
      </c>
      <c r="E395" s="9">
        <v>5.1316600000000001</v>
      </c>
      <c r="F395" s="7">
        <v>2.7075100000000001</v>
      </c>
      <c r="G395" s="7">
        <v>1.8266814300000001</v>
      </c>
      <c r="H395" s="12">
        <f t="shared" si="899"/>
        <v>0.67467208985377713</v>
      </c>
      <c r="I395" s="9">
        <v>2.75949</v>
      </c>
      <c r="J395" s="7">
        <v>292.0096188</v>
      </c>
      <c r="K395" s="7">
        <v>152.76445697</v>
      </c>
      <c r="L395" s="12">
        <f t="shared" si="900"/>
        <v>0.5231487154353972</v>
      </c>
      <c r="M395" s="7">
        <v>2.6878700000000002</v>
      </c>
      <c r="N395" s="7">
        <v>2.52792876</v>
      </c>
      <c r="O395" s="7">
        <v>2.14018921</v>
      </c>
      <c r="P395" s="12">
        <f t="shared" si="901"/>
        <v>0.84661769107765517</v>
      </c>
      <c r="Q395" s="9">
        <v>3.21753</v>
      </c>
      <c r="R395" s="7">
        <v>3.1321670899999998</v>
      </c>
      <c r="S395" s="7">
        <v>2.6329546000000001</v>
      </c>
      <c r="T395" s="12">
        <f t="shared" si="902"/>
        <v>0.84061754189493143</v>
      </c>
      <c r="U395" s="9">
        <v>2.3981499999999998</v>
      </c>
      <c r="V395" s="7">
        <v>2.1612361600000001</v>
      </c>
      <c r="W395" s="7">
        <v>1.72858635</v>
      </c>
      <c r="X395" s="12">
        <f t="shared" si="903"/>
        <v>0.79981372789912974</v>
      </c>
      <c r="Y395" s="9">
        <v>1.9494</v>
      </c>
      <c r="Z395" s="7">
        <v>2.0594000000000001</v>
      </c>
      <c r="AA395" s="7">
        <v>1.7443871599999998</v>
      </c>
      <c r="AB395" s="12">
        <f t="shared" si="904"/>
        <v>0.84703659318248015</v>
      </c>
      <c r="AC395" s="9">
        <v>1.7293499999999999</v>
      </c>
      <c r="AD395" s="7">
        <v>1.90982344</v>
      </c>
      <c r="AE395" s="7">
        <v>1.49027961</v>
      </c>
      <c r="AF395" s="12">
        <f t="shared" si="905"/>
        <v>0.78032323762870981</v>
      </c>
      <c r="AG395" s="9">
        <v>1.72435</v>
      </c>
      <c r="AH395" s="7">
        <v>1.72435</v>
      </c>
      <c r="AI395" s="7">
        <v>1.6423567800000001</v>
      </c>
      <c r="AJ395" s="15">
        <f t="shared" si="906"/>
        <v>0.95244978107692757</v>
      </c>
      <c r="AK395" s="92">
        <f t="shared" si="744"/>
        <v>0.85964073071473357</v>
      </c>
      <c r="AL395" s="87">
        <f t="shared" si="745"/>
        <v>-0.9907280109089337</v>
      </c>
      <c r="AM395" s="102">
        <f t="shared" si="746"/>
        <v>-0.98804249714736503</v>
      </c>
      <c r="AN395" s="92">
        <f t="shared" si="747"/>
        <v>2.6645633903425312E-2</v>
      </c>
      <c r="AO395" s="87">
        <f t="shared" si="748"/>
        <v>114.51338923016169</v>
      </c>
      <c r="AP395" s="102">
        <f t="shared" si="749"/>
        <v>70.378949233184855</v>
      </c>
      <c r="AQ395" s="92">
        <f t="shared" si="761"/>
        <v>-0.16461695772844381</v>
      </c>
      <c r="AR395" s="87">
        <f t="shared" si="800"/>
        <v>-0.19291382376410826</v>
      </c>
      <c r="AS395" s="102">
        <f t="shared" si="753"/>
        <v>-0.18715301433606191</v>
      </c>
      <c r="AT395" s="92">
        <f t="shared" si="889"/>
        <v>0.3416717052728146</v>
      </c>
      <c r="AU395" s="87">
        <f t="shared" si="890"/>
        <v>0.44924795724313615</v>
      </c>
      <c r="AV395" s="102">
        <f t="shared" si="891"/>
        <v>0.52318372755864939</v>
      </c>
      <c r="AW395" s="124">
        <f t="shared" si="892"/>
        <v>0.23019903560069752</v>
      </c>
      <c r="AX395" s="15">
        <f t="shared" si="893"/>
        <v>4.9449431873361149E-2</v>
      </c>
      <c r="AY395" s="12">
        <f t="shared" si="894"/>
        <v>-9.0580866233845574E-3</v>
      </c>
      <c r="AZ395" s="92">
        <f t="shared" si="895"/>
        <v>0.12724434035909452</v>
      </c>
      <c r="BA395" s="15">
        <f t="shared" si="896"/>
        <v>7.8319574923638002E-2</v>
      </c>
      <c r="BB395" s="12">
        <f t="shared" si="897"/>
        <v>0.17050998235156681</v>
      </c>
      <c r="BC395" s="14">
        <f t="shared" si="882"/>
        <v>2.8996433438686423E-3</v>
      </c>
      <c r="BD395" s="15">
        <f t="shared" si="883"/>
        <v>0.10756136515208628</v>
      </c>
      <c r="BE395" s="12">
        <f t="shared" si="898"/>
        <v>-9.2596914295321436E-2</v>
      </c>
    </row>
    <row r="396" spans="1:57" x14ac:dyDescent="0.35">
      <c r="A396" s="135"/>
      <c r="B396" s="135"/>
      <c r="C396" s="246"/>
      <c r="D396" s="58" t="s">
        <v>13</v>
      </c>
      <c r="E396" s="9">
        <v>0.17424999999999999</v>
      </c>
      <c r="F396" s="7">
        <v>0.34200744</v>
      </c>
      <c r="G396" s="7">
        <v>0.30410085999999997</v>
      </c>
      <c r="H396" s="12">
        <f t="shared" si="899"/>
        <v>0.8891644579427862</v>
      </c>
      <c r="I396" s="9">
        <v>3.3799999999999997E-2</v>
      </c>
      <c r="J396" s="7">
        <v>3.3799999999999997E-2</v>
      </c>
      <c r="K396" s="7">
        <v>20.801482710000002</v>
      </c>
      <c r="L396" s="12">
        <f t="shared" si="900"/>
        <v>615.42848254437877</v>
      </c>
      <c r="M396" s="7">
        <v>4.054E-2</v>
      </c>
      <c r="N396" s="7">
        <v>4.054E-2</v>
      </c>
      <c r="O396" s="7">
        <v>3.2364399999999995E-2</v>
      </c>
      <c r="P396" s="12">
        <f t="shared" si="901"/>
        <v>0.79833251110014791</v>
      </c>
      <c r="Q396" s="9">
        <v>4.2380000000000001E-2</v>
      </c>
      <c r="R396" s="7">
        <v>7.238E-2</v>
      </c>
      <c r="S396" s="7">
        <v>6.4714380000000002E-2</v>
      </c>
      <c r="T396" s="12">
        <f t="shared" si="902"/>
        <v>0.89409201436861019</v>
      </c>
      <c r="U396" s="9">
        <v>4.8930000000000001E-2</v>
      </c>
      <c r="V396" s="7">
        <v>4.8930000000000001E-2</v>
      </c>
      <c r="W396" s="7">
        <v>4.7827119999999994E-2</v>
      </c>
      <c r="X396" s="12">
        <f t="shared" si="903"/>
        <v>0.97746004496219074</v>
      </c>
      <c r="Y396" s="9">
        <v>5.5390000000000002E-2</v>
      </c>
      <c r="Z396" s="7">
        <v>6.4919759999999993E-2</v>
      </c>
      <c r="AA396" s="7">
        <v>6.3608109999999995E-2</v>
      </c>
      <c r="AB396" s="12">
        <f t="shared" si="904"/>
        <v>0.97979582795746634</v>
      </c>
      <c r="AC396" s="9">
        <v>6.3560000000000005E-2</v>
      </c>
      <c r="AD396" s="7">
        <v>6.355972E-2</v>
      </c>
      <c r="AE396" s="7">
        <v>5.7064580000000004E-2</v>
      </c>
      <c r="AF396" s="12">
        <f t="shared" si="905"/>
        <v>0.89781043717624942</v>
      </c>
      <c r="AG396" s="9">
        <v>6.9849999999999995E-2</v>
      </c>
      <c r="AH396" s="7">
        <v>6.9849999999999995E-2</v>
      </c>
      <c r="AI396" s="7">
        <v>6.7758499999999999E-2</v>
      </c>
      <c r="AJ396" s="15">
        <f t="shared" si="906"/>
        <v>0.97005726556907668</v>
      </c>
      <c r="AK396" s="92">
        <f t="shared" si="744"/>
        <v>4.1553254437869827</v>
      </c>
      <c r="AL396" s="87">
        <f t="shared" si="745"/>
        <v>9.118563313609469</v>
      </c>
      <c r="AM396" s="102">
        <f t="shared" si="746"/>
        <v>-0.98538080846257148</v>
      </c>
      <c r="AN396" s="92">
        <f t="shared" si="747"/>
        <v>-0.16625555007400106</v>
      </c>
      <c r="AO396" s="87">
        <f t="shared" si="748"/>
        <v>-0.16625555007400106</v>
      </c>
      <c r="AP396" s="102">
        <f t="shared" si="749"/>
        <v>641.7272778114226</v>
      </c>
      <c r="AQ396" s="92">
        <f t="shared" si="761"/>
        <v>-4.3416705993393138E-2</v>
      </c>
      <c r="AR396" s="87">
        <f t="shared" si="800"/>
        <v>-0.43990052500690802</v>
      </c>
      <c r="AS396" s="102">
        <f t="shared" si="753"/>
        <v>-0.49988858735879116</v>
      </c>
      <c r="AT396" s="92">
        <f t="shared" si="889"/>
        <v>-0.13386470468015532</v>
      </c>
      <c r="AU396" s="87">
        <f t="shared" si="890"/>
        <v>0.47925608011444915</v>
      </c>
      <c r="AV396" s="102">
        <f t="shared" si="891"/>
        <v>0.3530896278094941</v>
      </c>
      <c r="AW396" s="124">
        <f t="shared" si="892"/>
        <v>-0.1166275500992959</v>
      </c>
      <c r="AX396" s="15">
        <f t="shared" si="893"/>
        <v>-0.24630035600870973</v>
      </c>
      <c r="AY396" s="12">
        <f t="shared" si="894"/>
        <v>-0.24809713729900171</v>
      </c>
      <c r="AZ396" s="92">
        <f t="shared" si="895"/>
        <v>-0.12853996224040282</v>
      </c>
      <c r="BA396" s="15">
        <f t="shared" si="896"/>
        <v>2.1397828687728531E-2</v>
      </c>
      <c r="BB396" s="12">
        <f t="shared" si="897"/>
        <v>0.11466885412982959</v>
      </c>
      <c r="BC396" s="14">
        <f t="shared" si="882"/>
        <v>-9.0050107372941876E-2</v>
      </c>
      <c r="BD396" s="15">
        <f t="shared" si="883"/>
        <v>-9.005411596277732E-2</v>
      </c>
      <c r="BE396" s="12">
        <f t="shared" si="898"/>
        <v>-0.15782403683670676</v>
      </c>
    </row>
    <row r="397" spans="1:57" x14ac:dyDescent="0.35">
      <c r="A397" s="135"/>
      <c r="B397" s="135"/>
      <c r="C397" s="246"/>
      <c r="D397" s="58" t="s">
        <v>14</v>
      </c>
      <c r="E397" s="9">
        <v>3.8719800000000002</v>
      </c>
      <c r="F397" s="7">
        <v>2.7347168000000002</v>
      </c>
      <c r="G397" s="7">
        <v>1.36613064</v>
      </c>
      <c r="H397" s="12">
        <f t="shared" si="899"/>
        <v>0.49955104674824091</v>
      </c>
      <c r="I397" s="9">
        <v>6.7242699999999997</v>
      </c>
      <c r="J397" s="7">
        <v>6.7242699999999997</v>
      </c>
      <c r="K397" s="7">
        <v>5.0077102</v>
      </c>
      <c r="L397" s="12">
        <f t="shared" si="900"/>
        <v>0.74472176161873338</v>
      </c>
      <c r="M397" s="7">
        <v>3.55497</v>
      </c>
      <c r="N397" s="7">
        <v>3.4099699999999999</v>
      </c>
      <c r="O397" s="7">
        <v>1.4364064599999999</v>
      </c>
      <c r="P397" s="12">
        <f t="shared" si="901"/>
        <v>0.42123727188215732</v>
      </c>
      <c r="Q397" s="9">
        <v>5.2060000000000004</v>
      </c>
      <c r="R397" s="7">
        <v>2.7559999999999998</v>
      </c>
      <c r="S397" s="7">
        <v>2.4409254800000002</v>
      </c>
      <c r="T397" s="12">
        <f t="shared" si="902"/>
        <v>0.88567687953555896</v>
      </c>
      <c r="U397" s="9">
        <v>3.48021</v>
      </c>
      <c r="V397" s="7">
        <v>2.73021</v>
      </c>
      <c r="W397" s="7">
        <v>1.9687945600000003</v>
      </c>
      <c r="X397" s="12">
        <f t="shared" si="903"/>
        <v>0.72111469813677342</v>
      </c>
      <c r="Y397" s="9">
        <v>2.8005499999999999</v>
      </c>
      <c r="Z397" s="7">
        <v>2.8551846000000003</v>
      </c>
      <c r="AA397" s="7">
        <v>2.14013323</v>
      </c>
      <c r="AB397" s="12">
        <f t="shared" si="904"/>
        <v>0.74956037168314782</v>
      </c>
      <c r="AC397" s="9">
        <v>2.3832900000000001</v>
      </c>
      <c r="AD397" s="7">
        <v>2.0182899999999999</v>
      </c>
      <c r="AE397" s="7">
        <v>0.58444563999999999</v>
      </c>
      <c r="AF397" s="12">
        <f t="shared" si="905"/>
        <v>0.28957465973670782</v>
      </c>
      <c r="AG397" s="9">
        <v>1.3306899999999999</v>
      </c>
      <c r="AH397" s="7">
        <v>2.46373562</v>
      </c>
      <c r="AI397" s="7">
        <v>0.56689999999999996</v>
      </c>
      <c r="AJ397" s="15">
        <f t="shared" si="906"/>
        <v>0.2300977407632723</v>
      </c>
      <c r="AK397" s="92">
        <f t="shared" ref="AK397:AK460" si="907">(E397-I397)/I397</f>
        <v>-0.42417838665014934</v>
      </c>
      <c r="AL397" s="87">
        <f t="shared" ref="AL397:AL460" si="908">(F397-J397)/J397</f>
        <v>-0.59330651505665299</v>
      </c>
      <c r="AM397" s="102">
        <f t="shared" ref="AM397:AM460" si="909">(G397-K397)/K397</f>
        <v>-0.7271945489177869</v>
      </c>
      <c r="AN397" s="92">
        <f t="shared" ref="AN397:AN460" si="910">(I397-M397)/M397</f>
        <v>0.89151244595594337</v>
      </c>
      <c r="AO397" s="87">
        <f t="shared" ref="AO397:AO460" si="911">(J397-N397)/N397</f>
        <v>0.97194403469825241</v>
      </c>
      <c r="AP397" s="102">
        <f t="shared" ref="AP397:AP460" si="912">(K397-O397)/O397</f>
        <v>2.4862765794021842</v>
      </c>
      <c r="AQ397" s="92">
        <f t="shared" ref="AQ397:AQ460" si="913">(M397-Q397)/Q397</f>
        <v>-0.31713983864771422</v>
      </c>
      <c r="AR397" s="87">
        <f t="shared" ref="AR397:AR460" si="914">(N397-R397)/R397</f>
        <v>0.23728955007256902</v>
      </c>
      <c r="AS397" s="102">
        <f t="shared" ref="AS397:AS460" si="915">(O397-S397)/S397</f>
        <v>-0.41153203087543672</v>
      </c>
      <c r="AT397" s="92">
        <f t="shared" si="889"/>
        <v>0.49588674246669034</v>
      </c>
      <c r="AU397" s="87">
        <f t="shared" si="890"/>
        <v>9.4461598192079575E-3</v>
      </c>
      <c r="AV397" s="102">
        <f t="shared" si="891"/>
        <v>0.23980710308342168</v>
      </c>
      <c r="AW397" s="124">
        <f t="shared" si="892"/>
        <v>0.24268804342004255</v>
      </c>
      <c r="AX397" s="15">
        <f t="shared" si="893"/>
        <v>-4.3771110281275775E-2</v>
      </c>
      <c r="AY397" s="12">
        <f t="shared" si="894"/>
        <v>-8.0059814780783389E-2</v>
      </c>
      <c r="AZ397" s="92">
        <f t="shared" si="895"/>
        <v>0.17507730909792754</v>
      </c>
      <c r="BA397" s="15">
        <f t="shared" si="896"/>
        <v>0.41465527748737813</v>
      </c>
      <c r="BB397" s="12">
        <f t="shared" si="897"/>
        <v>2.6618174275369735</v>
      </c>
      <c r="BC397" s="14">
        <f t="shared" si="882"/>
        <v>0.79101819356875025</v>
      </c>
      <c r="BD397" s="15">
        <f t="shared" si="883"/>
        <v>-0.18080090103174304</v>
      </c>
      <c r="BE397" s="12">
        <f t="shared" si="898"/>
        <v>3.0950149938260771E-2</v>
      </c>
    </row>
    <row r="398" spans="1:57" x14ac:dyDescent="0.35">
      <c r="A398" s="135"/>
      <c r="B398" s="135"/>
      <c r="C398" s="246"/>
      <c r="D398" s="58" t="s">
        <v>15</v>
      </c>
      <c r="E398" s="9">
        <v>10.139250000000001</v>
      </c>
      <c r="F398" s="7">
        <v>12.640788000000001</v>
      </c>
      <c r="G398" s="7">
        <v>7.5385011200000003</v>
      </c>
      <c r="H398" s="12">
        <f t="shared" si="899"/>
        <v>0.59636322672289099</v>
      </c>
      <c r="I398" s="9">
        <v>7.2390999999999996</v>
      </c>
      <c r="J398" s="7">
        <v>11.058217000000001</v>
      </c>
      <c r="K398" s="7">
        <v>7.8422327999999997</v>
      </c>
      <c r="L398" s="12">
        <f t="shared" si="900"/>
        <v>0.70917696767932836</v>
      </c>
      <c r="M398" s="7">
        <v>6.9185999999999996</v>
      </c>
      <c r="N398" s="7">
        <v>9.1912836199999983</v>
      </c>
      <c r="O398" s="7">
        <v>7.48702311</v>
      </c>
      <c r="P398" s="12">
        <f t="shared" si="901"/>
        <v>0.81457861812776933</v>
      </c>
      <c r="Q398" s="9">
        <v>4.3449999999999998</v>
      </c>
      <c r="R398" s="7">
        <v>6.9684555999999995</v>
      </c>
      <c r="S398" s="7">
        <v>5.0344706600000002</v>
      </c>
      <c r="T398" s="12">
        <f t="shared" si="902"/>
        <v>0.72246577276032309</v>
      </c>
      <c r="U398" s="9">
        <v>4.1391999999999998</v>
      </c>
      <c r="V398" s="7">
        <v>7.0662714299999996</v>
      </c>
      <c r="W398" s="7">
        <v>4.8526607399999993</v>
      </c>
      <c r="X398" s="12">
        <f t="shared" si="903"/>
        <v>0.68673568346071867</v>
      </c>
      <c r="Y398" s="9">
        <v>4.2053000000000003</v>
      </c>
      <c r="Z398" s="7">
        <v>6.2582187300000003</v>
      </c>
      <c r="AA398" s="7">
        <v>4.27672703</v>
      </c>
      <c r="AB398" s="12">
        <f t="shared" si="904"/>
        <v>0.68337768533059884</v>
      </c>
      <c r="AC398" s="9">
        <v>4.2549999999999999</v>
      </c>
      <c r="AD398" s="7">
        <v>6.8357896299999998</v>
      </c>
      <c r="AE398" s="7">
        <v>4.7102522499999999</v>
      </c>
      <c r="AF398" s="12">
        <f t="shared" si="905"/>
        <v>0.68905752004542009</v>
      </c>
      <c r="AG398" s="9">
        <v>4.2050000000000001</v>
      </c>
      <c r="AH398" s="7">
        <v>5.7897809999999996</v>
      </c>
      <c r="AI398" s="7">
        <v>4.1308100000000003</v>
      </c>
      <c r="AJ398" s="15">
        <f t="shared" si="906"/>
        <v>0.71346567339939115</v>
      </c>
      <c r="AK398" s="92">
        <f t="shared" si="907"/>
        <v>0.40062300562224601</v>
      </c>
      <c r="AL398" s="87">
        <f t="shared" si="908"/>
        <v>0.14311267358924135</v>
      </c>
      <c r="AM398" s="102">
        <f t="shared" si="909"/>
        <v>-3.8730255495603168E-2</v>
      </c>
      <c r="AN398" s="92">
        <f t="shared" si="910"/>
        <v>4.6324400890353543E-2</v>
      </c>
      <c r="AO398" s="87">
        <f t="shared" si="911"/>
        <v>0.20311998380047844</v>
      </c>
      <c r="AP398" s="102">
        <f t="shared" si="912"/>
        <v>4.7443381004870396E-2</v>
      </c>
      <c r="AQ398" s="92">
        <f t="shared" si="913"/>
        <v>0.59231300345224391</v>
      </c>
      <c r="AR398" s="87">
        <f t="shared" si="914"/>
        <v>0.31898431267898142</v>
      </c>
      <c r="AS398" s="102">
        <f t="shared" si="915"/>
        <v>0.487151999809251</v>
      </c>
      <c r="AT398" s="92">
        <f t="shared" si="889"/>
        <v>4.9719752609199842E-2</v>
      </c>
      <c r="AU398" s="87">
        <f t="shared" si="890"/>
        <v>-1.3842636950615985E-2</v>
      </c>
      <c r="AV398" s="102">
        <f t="shared" si="891"/>
        <v>3.7466027348946919E-2</v>
      </c>
      <c r="AW398" s="124">
        <f t="shared" si="892"/>
        <v>-1.5718260290585807E-2</v>
      </c>
      <c r="AX398" s="15">
        <f t="shared" si="893"/>
        <v>0.12911864139973889</v>
      </c>
      <c r="AY398" s="12">
        <f t="shared" si="894"/>
        <v>0.13466693243688252</v>
      </c>
      <c r="AZ398" s="92">
        <f t="shared" si="895"/>
        <v>-1.1680376028202029E-2</v>
      </c>
      <c r="BA398" s="15">
        <f t="shared" si="896"/>
        <v>-8.4492199330598705E-2</v>
      </c>
      <c r="BB398" s="12">
        <f t="shared" si="897"/>
        <v>-9.2038641879529898E-2</v>
      </c>
      <c r="BC398" s="14">
        <f t="shared" si="882"/>
        <v>1.1890606420927425E-2</v>
      </c>
      <c r="BD398" s="15">
        <f t="shared" si="883"/>
        <v>0.18066462790216076</v>
      </c>
      <c r="BE398" s="12">
        <f t="shared" si="898"/>
        <v>0.14027327570137565</v>
      </c>
    </row>
    <row r="399" spans="1:57" x14ac:dyDescent="0.35">
      <c r="A399" s="135"/>
      <c r="B399" s="135"/>
      <c r="C399" s="246"/>
      <c r="D399" s="58" t="s">
        <v>16</v>
      </c>
      <c r="E399" s="9">
        <v>163.10703000000001</v>
      </c>
      <c r="F399" s="7">
        <v>109.65861021000001</v>
      </c>
      <c r="G399" s="7">
        <v>86.589475320000005</v>
      </c>
      <c r="H399" s="12">
        <f t="shared" si="899"/>
        <v>0.78962769229135943</v>
      </c>
      <c r="I399" s="9">
        <v>108.58552</v>
      </c>
      <c r="J399" s="7">
        <v>106.80136793000001</v>
      </c>
      <c r="K399" s="7">
        <v>89.392613680000025</v>
      </c>
      <c r="L399" s="12">
        <f t="shared" si="900"/>
        <v>0.83699877082651164</v>
      </c>
      <c r="M399" s="7">
        <v>102.8998</v>
      </c>
      <c r="N399" s="7">
        <v>102.889623</v>
      </c>
      <c r="O399" s="7">
        <v>82.220264259999993</v>
      </c>
      <c r="P399" s="12">
        <f t="shared" si="901"/>
        <v>0.79911133759329644</v>
      </c>
      <c r="Q399" s="9">
        <v>94.87</v>
      </c>
      <c r="R399" s="7">
        <v>94.78</v>
      </c>
      <c r="S399" s="7">
        <v>72.266969700000004</v>
      </c>
      <c r="T399" s="12">
        <f t="shared" si="902"/>
        <v>0.76247066575226841</v>
      </c>
      <c r="U399" s="9">
        <v>54.404229999999998</v>
      </c>
      <c r="V399" s="7">
        <v>54.404229999999998</v>
      </c>
      <c r="W399" s="7">
        <v>49.105717629999994</v>
      </c>
      <c r="X399" s="12">
        <f t="shared" si="903"/>
        <v>0.90260844846071708</v>
      </c>
      <c r="Y399" s="9">
        <v>52.464219999999997</v>
      </c>
      <c r="Z399" s="7">
        <v>50.964219999999997</v>
      </c>
      <c r="AA399" s="7">
        <v>45.260932629999999</v>
      </c>
      <c r="AB399" s="12">
        <f t="shared" si="904"/>
        <v>0.88809232496837975</v>
      </c>
      <c r="AC399" s="9">
        <v>38.872549999999997</v>
      </c>
      <c r="AD399" s="7">
        <v>38.872549999999997</v>
      </c>
      <c r="AE399" s="7">
        <v>33.132058409999999</v>
      </c>
      <c r="AF399" s="12">
        <f t="shared" si="905"/>
        <v>0.85232531465005512</v>
      </c>
      <c r="AG399" s="9">
        <v>28.09329</v>
      </c>
      <c r="AH399" s="7">
        <v>34.52084</v>
      </c>
      <c r="AI399" s="7">
        <v>27.916384999999998</v>
      </c>
      <c r="AJ399" s="15">
        <f t="shared" si="906"/>
        <v>0.80868208884835935</v>
      </c>
      <c r="AK399" s="92">
        <f t="shared" si="907"/>
        <v>0.50210663447575699</v>
      </c>
      <c r="AL399" s="87">
        <f t="shared" si="908"/>
        <v>2.6752862209337001E-2</v>
      </c>
      <c r="AM399" s="102">
        <f t="shared" si="909"/>
        <v>-3.1357606010206311E-2</v>
      </c>
      <c r="AN399" s="92">
        <f t="shared" si="910"/>
        <v>5.5254917890996909E-2</v>
      </c>
      <c r="AO399" s="87">
        <f t="shared" si="911"/>
        <v>3.8018847925995525E-2</v>
      </c>
      <c r="AP399" s="102">
        <f t="shared" si="912"/>
        <v>8.7233354022304768E-2</v>
      </c>
      <c r="AQ399" s="92">
        <f t="shared" si="913"/>
        <v>8.4640033730367811E-2</v>
      </c>
      <c r="AR399" s="87">
        <f t="shared" si="914"/>
        <v>8.5562597594429191E-2</v>
      </c>
      <c r="AS399" s="102">
        <f t="shared" si="915"/>
        <v>0.13772951323846624</v>
      </c>
      <c r="AT399" s="92">
        <f t="shared" si="889"/>
        <v>0.74379823039495285</v>
      </c>
      <c r="AU399" s="87">
        <f t="shared" si="890"/>
        <v>0.74214394726292432</v>
      </c>
      <c r="AV399" s="102">
        <f t="shared" si="891"/>
        <v>0.47166100380641179</v>
      </c>
      <c r="AW399" s="124">
        <f t="shared" si="892"/>
        <v>3.697777266106312E-2</v>
      </c>
      <c r="AX399" s="15">
        <f t="shared" si="893"/>
        <v>6.7498531322563185E-2</v>
      </c>
      <c r="AY399" s="12">
        <f t="shared" si="894"/>
        <v>8.4947100658097838E-2</v>
      </c>
      <c r="AZ399" s="92">
        <f t="shared" si="895"/>
        <v>0.34964698739856276</v>
      </c>
      <c r="BA399" s="15">
        <f t="shared" si="896"/>
        <v>0.31105934650543898</v>
      </c>
      <c r="BB399" s="12">
        <f t="shared" si="897"/>
        <v>0.3660766883212796</v>
      </c>
      <c r="BC399" s="14">
        <f t="shared" si="882"/>
        <v>0.38369518130485952</v>
      </c>
      <c r="BD399" s="15">
        <f t="shared" si="883"/>
        <v>0.12606037396540748</v>
      </c>
      <c r="BE399" s="12">
        <f t="shared" si="898"/>
        <v>0.18683197734950285</v>
      </c>
    </row>
    <row r="400" spans="1:57" x14ac:dyDescent="0.35">
      <c r="A400" s="135"/>
      <c r="B400" s="135"/>
      <c r="C400" s="246"/>
      <c r="D400" s="59" t="s">
        <v>17</v>
      </c>
      <c r="E400" s="46">
        <f>SUM(E394:E399)</f>
        <v>203.85364000000001</v>
      </c>
      <c r="F400" s="44">
        <f>SUM(F394:F399)</f>
        <v>144.77626703999999</v>
      </c>
      <c r="G400" s="44">
        <f>SUM(G394:G399)</f>
        <v>111.24995939000001</v>
      </c>
      <c r="H400" s="45">
        <f t="shared" si="899"/>
        <v>0.76842677093796696</v>
      </c>
      <c r="I400" s="46">
        <f>SUM(I394:I399)</f>
        <v>137.59325000000001</v>
      </c>
      <c r="J400" s="44">
        <f>SUM(J394:J399)</f>
        <v>428.36570698000003</v>
      </c>
      <c r="K400" s="44">
        <f>SUM(K394:K399)</f>
        <v>285.97923706</v>
      </c>
      <c r="L400" s="45">
        <f t="shared" si="900"/>
        <v>0.66760534842102126</v>
      </c>
      <c r="M400" s="44">
        <f>SUM(M394:M399)</f>
        <v>127.70023</v>
      </c>
      <c r="N400" s="44">
        <f>SUM(N394:N399)</f>
        <v>129.19737468</v>
      </c>
      <c r="O400" s="44">
        <f>SUM(O394:O399)</f>
        <v>102.99983281999999</v>
      </c>
      <c r="P400" s="45">
        <f t="shared" si="901"/>
        <v>0.79722852786376752</v>
      </c>
      <c r="Q400" s="46">
        <f>SUM(Q394:Q399)</f>
        <v>118.13628</v>
      </c>
      <c r="R400" s="44">
        <f>SUM(R394:R399)</f>
        <v>118.34833868999999</v>
      </c>
      <c r="S400" s="44">
        <f>SUM(S394:S399)</f>
        <v>92.359632680000004</v>
      </c>
      <c r="T400" s="45">
        <f t="shared" si="902"/>
        <v>0.78040497823907407</v>
      </c>
      <c r="U400" s="46">
        <f>SUM(U394:U399)</f>
        <v>74.860219999999998</v>
      </c>
      <c r="V400" s="44">
        <f>SUM(V394:V399)</f>
        <v>76.273297130000003</v>
      </c>
      <c r="W400" s="44">
        <f>SUM(W394:W399)</f>
        <v>66.81839887999999</v>
      </c>
      <c r="X400" s="45">
        <f t="shared" si="903"/>
        <v>0.8760392089267478</v>
      </c>
      <c r="Y400" s="46">
        <f>SUM(Y394:Y399)</f>
        <v>70.692959999999999</v>
      </c>
      <c r="Z400" s="44">
        <f>SUM(Z394:Z399)</f>
        <v>71.26699309</v>
      </c>
      <c r="AA400" s="44">
        <f>SUM(AA394:AA399)</f>
        <v>60.970882099999997</v>
      </c>
      <c r="AB400" s="45">
        <f t="shared" si="904"/>
        <v>0.85552763567564172</v>
      </c>
      <c r="AC400" s="46">
        <f>SUM(AC394:AC399)</f>
        <v>56.364980000000003</v>
      </c>
      <c r="AD400" s="44">
        <f>SUM(AD394:AD399)</f>
        <v>58.551305459999995</v>
      </c>
      <c r="AE400" s="44">
        <f>SUM(AE394:AE399)</f>
        <v>46.671990039999997</v>
      </c>
      <c r="AF400" s="45">
        <f t="shared" si="905"/>
        <v>0.79711271462400635</v>
      </c>
      <c r="AG400" s="46">
        <f>SUM(AG394:AG399)</f>
        <v>44.242630000000005</v>
      </c>
      <c r="AH400" s="44">
        <f>SUM(AH394:AH399)</f>
        <v>53.577522119999998</v>
      </c>
      <c r="AI400" s="44">
        <f>SUM(AI394:AI399)</f>
        <v>40.703618140000003</v>
      </c>
      <c r="AJ400" s="47">
        <f t="shared" si="906"/>
        <v>0.75971445728367715</v>
      </c>
      <c r="AK400" s="90">
        <f t="shared" si="907"/>
        <v>0.48156715536554295</v>
      </c>
      <c r="AL400" s="98">
        <f t="shared" si="908"/>
        <v>-0.66202647718772811</v>
      </c>
      <c r="AM400" s="82">
        <f t="shared" si="909"/>
        <v>-0.61098588648007623</v>
      </c>
      <c r="AN400" s="90">
        <f t="shared" si="910"/>
        <v>7.7470651384104847E-2</v>
      </c>
      <c r="AO400" s="98">
        <f t="shared" si="911"/>
        <v>2.3155914200345733</v>
      </c>
      <c r="AP400" s="82">
        <f t="shared" si="912"/>
        <v>1.7765019537436568</v>
      </c>
      <c r="AQ400" s="90">
        <f t="shared" si="913"/>
        <v>8.0956925340801372E-2</v>
      </c>
      <c r="AR400" s="98">
        <f t="shared" si="914"/>
        <v>9.1670369944252622E-2</v>
      </c>
      <c r="AS400" s="82">
        <f t="shared" si="915"/>
        <v>0.11520401100841612</v>
      </c>
      <c r="AT400" s="90">
        <f t="shared" si="889"/>
        <v>0.57809154180952183</v>
      </c>
      <c r="AU400" s="98">
        <f t="shared" si="890"/>
        <v>0.55163527922868472</v>
      </c>
      <c r="AV400" s="82">
        <f t="shared" si="891"/>
        <v>0.38224851579981495</v>
      </c>
      <c r="AW400" s="216">
        <f t="shared" si="892"/>
        <v>5.8948727001953222E-2</v>
      </c>
      <c r="AX400" s="47">
        <f t="shared" si="893"/>
        <v>7.0247162437143365E-2</v>
      </c>
      <c r="AY400" s="45">
        <f t="shared" si="894"/>
        <v>9.5906711180745619E-2</v>
      </c>
      <c r="AZ400" s="90">
        <f t="shared" si="895"/>
        <v>0.25420003697331206</v>
      </c>
      <c r="BA400" s="47">
        <f t="shared" si="896"/>
        <v>0.21717171854839129</v>
      </c>
      <c r="BB400" s="45">
        <f t="shared" si="897"/>
        <v>0.30636988154448108</v>
      </c>
      <c r="BC400" s="107">
        <f t="shared" si="882"/>
        <v>0.27399704764386734</v>
      </c>
      <c r="BD400" s="47">
        <f t="shared" si="883"/>
        <v>9.2833396230232332E-2</v>
      </c>
      <c r="BE400" s="45">
        <f t="shared" si="898"/>
        <v>0.14663000914247457</v>
      </c>
    </row>
    <row r="401" spans="1:57" x14ac:dyDescent="0.35">
      <c r="A401" s="135"/>
      <c r="B401" s="135"/>
      <c r="C401" s="246"/>
      <c r="D401" s="58" t="s">
        <v>18</v>
      </c>
      <c r="E401" s="9">
        <v>0</v>
      </c>
      <c r="F401" s="7">
        <v>0</v>
      </c>
      <c r="G401" s="7">
        <v>0</v>
      </c>
      <c r="H401" s="17">
        <v>0</v>
      </c>
      <c r="I401" s="9">
        <v>0</v>
      </c>
      <c r="J401" s="7">
        <v>0</v>
      </c>
      <c r="K401" s="7">
        <v>0</v>
      </c>
      <c r="L401" s="17">
        <v>0</v>
      </c>
      <c r="M401" s="7">
        <v>0</v>
      </c>
      <c r="N401" s="7">
        <v>0</v>
      </c>
      <c r="O401" s="7">
        <v>0</v>
      </c>
      <c r="P401" s="17">
        <v>0</v>
      </c>
      <c r="Q401" s="9">
        <v>0</v>
      </c>
      <c r="R401" s="7">
        <v>0</v>
      </c>
      <c r="S401" s="7">
        <v>0</v>
      </c>
      <c r="T401" s="17">
        <v>0</v>
      </c>
      <c r="U401" s="9">
        <v>0</v>
      </c>
      <c r="V401" s="7">
        <v>0</v>
      </c>
      <c r="W401" s="7">
        <v>0</v>
      </c>
      <c r="X401" s="17">
        <v>0</v>
      </c>
      <c r="Y401" s="9">
        <v>0</v>
      </c>
      <c r="Z401" s="7">
        <v>0</v>
      </c>
      <c r="AA401" s="7">
        <v>0</v>
      </c>
      <c r="AB401" s="17">
        <v>0</v>
      </c>
      <c r="AC401" s="9">
        <v>0</v>
      </c>
      <c r="AD401" s="7">
        <v>0</v>
      </c>
      <c r="AE401" s="7">
        <v>0</v>
      </c>
      <c r="AF401" s="17">
        <v>0</v>
      </c>
      <c r="AG401" s="9">
        <v>0</v>
      </c>
      <c r="AH401" s="7">
        <v>0</v>
      </c>
      <c r="AI401" s="7">
        <v>0</v>
      </c>
      <c r="AJ401" s="18">
        <v>0</v>
      </c>
      <c r="AK401" s="150">
        <v>0</v>
      </c>
      <c r="AL401" s="16">
        <v>0</v>
      </c>
      <c r="AM401" s="211">
        <v>0</v>
      </c>
      <c r="AN401" s="150">
        <v>0</v>
      </c>
      <c r="AO401" s="16">
        <v>0</v>
      </c>
      <c r="AP401" s="211">
        <v>0</v>
      </c>
      <c r="AQ401" s="150">
        <v>0</v>
      </c>
      <c r="AR401" s="16">
        <v>0</v>
      </c>
      <c r="AS401" s="211">
        <v>0</v>
      </c>
      <c r="AT401" s="150">
        <v>0</v>
      </c>
      <c r="AU401" s="16">
        <v>0</v>
      </c>
      <c r="AV401" s="211">
        <v>0</v>
      </c>
      <c r="AW401" s="150">
        <v>0</v>
      </c>
      <c r="AX401" s="16">
        <v>0</v>
      </c>
      <c r="AY401" s="17">
        <v>0</v>
      </c>
      <c r="AZ401" s="9">
        <v>0</v>
      </c>
      <c r="BA401" s="16">
        <v>0</v>
      </c>
      <c r="BB401" s="17">
        <v>0</v>
      </c>
      <c r="BC401" s="203">
        <v>0</v>
      </c>
      <c r="BD401" s="16">
        <v>0</v>
      </c>
      <c r="BE401" s="17">
        <v>0</v>
      </c>
    </row>
    <row r="402" spans="1:57" x14ac:dyDescent="0.35">
      <c r="C402" s="19"/>
      <c r="D402" s="58" t="s">
        <v>19</v>
      </c>
      <c r="E402" s="9">
        <v>1.15768</v>
      </c>
      <c r="F402" s="7">
        <v>1.15768</v>
      </c>
      <c r="G402" s="7">
        <v>1.1568053700000001</v>
      </c>
      <c r="H402" s="12">
        <f>G402/F402</f>
        <v>0.99924449761592149</v>
      </c>
      <c r="I402" s="9">
        <v>2.4696699999999998</v>
      </c>
      <c r="J402" s="7">
        <v>2.4696699999999998</v>
      </c>
      <c r="K402" s="7">
        <v>2.4680723199999997</v>
      </c>
      <c r="L402" s="12">
        <f>K402/J402</f>
        <v>0.99935307956123687</v>
      </c>
      <c r="M402" s="7">
        <v>2.4626700000000001</v>
      </c>
      <c r="N402" s="7">
        <v>2.4626700000000001</v>
      </c>
      <c r="O402" s="7">
        <v>2.4613336400000003</v>
      </c>
      <c r="P402" s="12">
        <f>O402/N402</f>
        <v>0.99945735319795193</v>
      </c>
      <c r="Q402" s="9">
        <v>2.45472</v>
      </c>
      <c r="R402" s="7">
        <v>2.45472</v>
      </c>
      <c r="S402" s="7">
        <v>2.45472</v>
      </c>
      <c r="T402" s="12">
        <f>S402/R402</f>
        <v>1</v>
      </c>
      <c r="U402" s="9">
        <v>2.4481600000000001</v>
      </c>
      <c r="V402" s="7">
        <v>2.4481600000000001</v>
      </c>
      <c r="W402" s="7">
        <v>2.4481600000000001</v>
      </c>
      <c r="X402" s="12">
        <f>W402/V402</f>
        <v>1</v>
      </c>
      <c r="Y402" s="9">
        <v>2.4416899999999999</v>
      </c>
      <c r="Z402" s="7">
        <v>2.4416762099999998</v>
      </c>
      <c r="AA402" s="7">
        <v>2.4416762099999998</v>
      </c>
      <c r="AB402" s="12">
        <f>AA402/Z402</f>
        <v>1</v>
      </c>
      <c r="AC402" s="9">
        <v>2.4353099999999999</v>
      </c>
      <c r="AD402" s="7">
        <v>2.4353099999999999</v>
      </c>
      <c r="AE402" s="7">
        <v>2.4353056</v>
      </c>
      <c r="AF402" s="12">
        <f>AE402/AD402</f>
        <v>0.99999819324849815</v>
      </c>
      <c r="AG402" s="9">
        <v>2.4290400000000001</v>
      </c>
      <c r="AH402" s="7">
        <v>2.4290400000000001</v>
      </c>
      <c r="AI402" s="7">
        <v>2.4290238199999998</v>
      </c>
      <c r="AJ402" s="15">
        <f>AI402/AH402</f>
        <v>0.99999333893225295</v>
      </c>
      <c r="AK402" s="92">
        <f t="shared" si="907"/>
        <v>-0.53124101600618701</v>
      </c>
      <c r="AL402" s="87">
        <f t="shared" si="908"/>
        <v>-0.53124101600618701</v>
      </c>
      <c r="AM402" s="102">
        <f t="shared" si="909"/>
        <v>-0.53129194771731802</v>
      </c>
      <c r="AN402" s="92">
        <f t="shared" si="910"/>
        <v>2.8424433643158332E-3</v>
      </c>
      <c r="AO402" s="87">
        <f t="shared" si="911"/>
        <v>2.8424433643158332E-3</v>
      </c>
      <c r="AP402" s="102">
        <f t="shared" si="912"/>
        <v>2.7378165602934389E-3</v>
      </c>
      <c r="AQ402" s="92">
        <f t="shared" si="913"/>
        <v>3.2386585842785016E-3</v>
      </c>
      <c r="AR402" s="87">
        <f t="shared" si="914"/>
        <v>3.2386585842785016E-3</v>
      </c>
      <c r="AS402" s="102">
        <f t="shared" si="915"/>
        <v>2.6942543345067093E-3</v>
      </c>
      <c r="AT402" s="92">
        <f t="shared" ref="AT402:AV404" si="916">(Q402-U402)/U402</f>
        <v>2.6795634272269372E-3</v>
      </c>
      <c r="AU402" s="87">
        <f t="shared" si="916"/>
        <v>2.6795634272269372E-3</v>
      </c>
      <c r="AV402" s="102">
        <f t="shared" si="916"/>
        <v>2.6795634272269372E-3</v>
      </c>
      <c r="AW402" s="124">
        <f t="shared" ref="AW402:AY405" si="917">(U402-Y402)/Y402</f>
        <v>2.6498040291765943E-3</v>
      </c>
      <c r="AX402" s="15">
        <f t="shared" si="917"/>
        <v>2.6554667541280269E-3</v>
      </c>
      <c r="AY402" s="12">
        <f t="shared" si="917"/>
        <v>2.6554667541280269E-3</v>
      </c>
      <c r="AZ402" s="92">
        <f t="shared" ref="AZ402:BB405" si="918">(Y402-AC402)/AC402</f>
        <v>2.6197896777001911E-3</v>
      </c>
      <c r="BA402" s="15">
        <f t="shared" si="918"/>
        <v>2.6141271542431677E-3</v>
      </c>
      <c r="BB402" s="12">
        <f t="shared" si="918"/>
        <v>2.6159386320960426E-3</v>
      </c>
      <c r="BC402" s="14">
        <f t="shared" ref="BC402:BE406" si="919">(AC402-AG402)/AG402</f>
        <v>2.5812666732535385E-3</v>
      </c>
      <c r="BD402" s="15">
        <f t="shared" si="919"/>
        <v>2.5812666732535385E-3</v>
      </c>
      <c r="BE402" s="12">
        <f t="shared" si="919"/>
        <v>2.5861335522021048E-3</v>
      </c>
    </row>
    <row r="403" spans="1:57" x14ac:dyDescent="0.35">
      <c r="C403" s="19"/>
      <c r="D403" s="59" t="s">
        <v>20</v>
      </c>
      <c r="E403" s="46">
        <f>SUM(E401:E402)</f>
        <v>1.15768</v>
      </c>
      <c r="F403" s="86">
        <f>SUM(F401:F402)</f>
        <v>1.15768</v>
      </c>
      <c r="G403" s="111">
        <f>SUM(G401:G402)</f>
        <v>1.1568053700000001</v>
      </c>
      <c r="H403" s="45">
        <f>G403/F403</f>
        <v>0.99924449761592149</v>
      </c>
      <c r="I403" s="46">
        <f>SUM(I401:I402)</f>
        <v>2.4696699999999998</v>
      </c>
      <c r="J403" s="86">
        <f>SUM(J401:J402)</f>
        <v>2.4696699999999998</v>
      </c>
      <c r="K403" s="111">
        <f>SUM(K401:K402)</f>
        <v>2.4680723199999997</v>
      </c>
      <c r="L403" s="45">
        <f>K403/J403</f>
        <v>0.99935307956123687</v>
      </c>
      <c r="M403" s="44">
        <f>SUM(M401:M402)</f>
        <v>2.4626700000000001</v>
      </c>
      <c r="N403" s="86">
        <f>SUM(N401:N402)</f>
        <v>2.4626700000000001</v>
      </c>
      <c r="O403" s="111">
        <f>SUM(O401:O402)</f>
        <v>2.4613336400000003</v>
      </c>
      <c r="P403" s="45">
        <f>O403/N403</f>
        <v>0.99945735319795193</v>
      </c>
      <c r="Q403" s="46">
        <f>SUM(Q401:Q402)</f>
        <v>2.45472</v>
      </c>
      <c r="R403" s="44">
        <f>SUM(R401:R402)</f>
        <v>2.45472</v>
      </c>
      <c r="S403" s="44">
        <f>SUM(S401:S402)</f>
        <v>2.45472</v>
      </c>
      <c r="T403" s="45">
        <f>S403/R403</f>
        <v>1</v>
      </c>
      <c r="U403" s="46">
        <f>SUM(U401:U402)</f>
        <v>2.4481600000000001</v>
      </c>
      <c r="V403" s="44">
        <f>SUM(V401:V402)</f>
        <v>2.4481600000000001</v>
      </c>
      <c r="W403" s="44">
        <f>SUM(W401:W402)</f>
        <v>2.4481600000000001</v>
      </c>
      <c r="X403" s="45">
        <f>W403/V403</f>
        <v>1</v>
      </c>
      <c r="Y403" s="46">
        <f>SUM(Y401:Y402)</f>
        <v>2.4416899999999999</v>
      </c>
      <c r="Z403" s="44">
        <f>SUM(Z401:Z402)</f>
        <v>2.4416762099999998</v>
      </c>
      <c r="AA403" s="44">
        <f>SUM(AA401:AA402)</f>
        <v>2.4416762099999998</v>
      </c>
      <c r="AB403" s="45">
        <f>AA403/Z403</f>
        <v>1</v>
      </c>
      <c r="AC403" s="46">
        <f>SUM(AC401:AC402)</f>
        <v>2.4353099999999999</v>
      </c>
      <c r="AD403" s="44">
        <f>SUM(AD401:AD402)</f>
        <v>2.4353099999999999</v>
      </c>
      <c r="AE403" s="44">
        <f>SUM(AE401:AE402)</f>
        <v>2.4353056</v>
      </c>
      <c r="AF403" s="45">
        <f>AE403/AD403</f>
        <v>0.99999819324849815</v>
      </c>
      <c r="AG403" s="46">
        <f>SUM(AG401:AG402)</f>
        <v>2.4290400000000001</v>
      </c>
      <c r="AH403" s="44">
        <f>SUM(AH401:AH402)</f>
        <v>2.4290400000000001</v>
      </c>
      <c r="AI403" s="44">
        <f>SUM(AI401:AI402)</f>
        <v>2.4290238199999998</v>
      </c>
      <c r="AJ403" s="47">
        <f>AI403/AH403</f>
        <v>0.99999333893225295</v>
      </c>
      <c r="AK403" s="90">
        <f t="shared" si="907"/>
        <v>-0.53124101600618701</v>
      </c>
      <c r="AL403" s="98">
        <f t="shared" si="908"/>
        <v>-0.53124101600618701</v>
      </c>
      <c r="AM403" s="82">
        <f t="shared" si="909"/>
        <v>-0.53129194771731802</v>
      </c>
      <c r="AN403" s="90">
        <f t="shared" si="910"/>
        <v>2.8424433643158332E-3</v>
      </c>
      <c r="AO403" s="98">
        <f t="shared" si="911"/>
        <v>2.8424433643158332E-3</v>
      </c>
      <c r="AP403" s="82">
        <f t="shared" si="912"/>
        <v>2.7378165602934389E-3</v>
      </c>
      <c r="AQ403" s="90">
        <f t="shared" si="913"/>
        <v>3.2386585842785016E-3</v>
      </c>
      <c r="AR403" s="98">
        <f t="shared" si="914"/>
        <v>3.2386585842785016E-3</v>
      </c>
      <c r="AS403" s="82">
        <f t="shared" si="915"/>
        <v>2.6942543345067093E-3</v>
      </c>
      <c r="AT403" s="90">
        <f t="shared" si="916"/>
        <v>2.6795634272269372E-3</v>
      </c>
      <c r="AU403" s="98">
        <f t="shared" si="916"/>
        <v>2.6795634272269372E-3</v>
      </c>
      <c r="AV403" s="82">
        <f t="shared" si="916"/>
        <v>2.6795634272269372E-3</v>
      </c>
      <c r="AW403" s="216">
        <f t="shared" si="917"/>
        <v>2.6498040291765943E-3</v>
      </c>
      <c r="AX403" s="47">
        <f t="shared" si="917"/>
        <v>2.6554667541280269E-3</v>
      </c>
      <c r="AY403" s="45">
        <f t="shared" si="917"/>
        <v>2.6554667541280269E-3</v>
      </c>
      <c r="AZ403" s="90">
        <f t="shared" si="918"/>
        <v>2.6197896777001911E-3</v>
      </c>
      <c r="BA403" s="47">
        <f t="shared" si="918"/>
        <v>2.6141271542431677E-3</v>
      </c>
      <c r="BB403" s="45">
        <f t="shared" si="918"/>
        <v>2.6159386320960426E-3</v>
      </c>
      <c r="BC403" s="107">
        <f t="shared" si="919"/>
        <v>2.5812666732535385E-3</v>
      </c>
      <c r="BD403" s="47">
        <f t="shared" si="919"/>
        <v>2.5812666732535385E-3</v>
      </c>
      <c r="BE403" s="45">
        <f t="shared" si="919"/>
        <v>2.5861335522021048E-3</v>
      </c>
    </row>
    <row r="404" spans="1:57" x14ac:dyDescent="0.35">
      <c r="C404" s="21"/>
      <c r="D404" s="257" t="s">
        <v>72</v>
      </c>
      <c r="E404" s="136">
        <f>E411+E414</f>
        <v>129.38423</v>
      </c>
      <c r="F404" s="39">
        <f>F411+F414</f>
        <v>98.865356949999992</v>
      </c>
      <c r="G404" s="39">
        <f>G411+G414</f>
        <v>91.72921568999999</v>
      </c>
      <c r="H404" s="130">
        <f>G404/F404</f>
        <v>0.92781959747933729</v>
      </c>
      <c r="I404" s="136">
        <f>I411+I414</f>
        <v>209.33963</v>
      </c>
      <c r="J404" s="39">
        <f>J411+J414</f>
        <v>210.17998169999998</v>
      </c>
      <c r="K404" s="39">
        <f>K411+K414</f>
        <v>137.02170914000004</v>
      </c>
      <c r="L404" s="130">
        <f>K404/J404</f>
        <v>0.65192559268359696</v>
      </c>
      <c r="M404" s="129">
        <f>M411+M414</f>
        <v>179.96218999999999</v>
      </c>
      <c r="N404" s="39">
        <f>N411+N414</f>
        <v>179.56278151999999</v>
      </c>
      <c r="O404" s="39">
        <f>O411+O414</f>
        <v>117.58114415000001</v>
      </c>
      <c r="P404" s="91">
        <f>O404/N404</f>
        <v>0.65481912874524972</v>
      </c>
      <c r="Q404" s="101">
        <f>Q411+Q414</f>
        <v>163.75900200000001</v>
      </c>
      <c r="R404" s="48">
        <f>R411+R414</f>
        <v>163.72816750999999</v>
      </c>
      <c r="S404" s="48">
        <f>S411+S414</f>
        <v>123.98714995</v>
      </c>
      <c r="T404" s="91">
        <f>S404/R404</f>
        <v>0.75727440082921138</v>
      </c>
      <c r="U404" s="101">
        <f>U411+U414</f>
        <v>134.95189999999999</v>
      </c>
      <c r="V404" s="48">
        <f>V411+V414</f>
        <v>144.93463681</v>
      </c>
      <c r="W404" s="48">
        <f>W411+W414</f>
        <v>106.04755618</v>
      </c>
      <c r="X404" s="91">
        <f>W404/V404</f>
        <v>0.73169228911803552</v>
      </c>
      <c r="Y404" s="48">
        <f>Y411+Y414</f>
        <v>128.96135000000001</v>
      </c>
      <c r="Z404" s="48">
        <f>Z411+Z414</f>
        <v>133.39199880999999</v>
      </c>
      <c r="AA404" s="48">
        <f>AA411+AA414</f>
        <v>93.800462500000009</v>
      </c>
      <c r="AB404" s="49">
        <f>AA404/Z404</f>
        <v>0.70319406963536768</v>
      </c>
      <c r="AC404" s="50">
        <f>AC411+AC414</f>
        <v>115.13655999999999</v>
      </c>
      <c r="AD404" s="48">
        <f>AD411+AD414</f>
        <v>115.25128461</v>
      </c>
      <c r="AE404" s="48">
        <f>AE411+AE414</f>
        <v>90.925500419999992</v>
      </c>
      <c r="AF404" s="49">
        <f>AE404/AD404</f>
        <v>0.78893264164198884</v>
      </c>
      <c r="AG404" s="50">
        <f>AG411+AG414</f>
        <v>75.690603999999993</v>
      </c>
      <c r="AH404" s="48">
        <f>AH411+AH414</f>
        <v>95.168093460000009</v>
      </c>
      <c r="AI404" s="48">
        <f>AI411+AI414</f>
        <v>59.339122439999997</v>
      </c>
      <c r="AJ404" s="131">
        <f>AI404/AH404</f>
        <v>0.62351908378768517</v>
      </c>
      <c r="AK404" s="132">
        <f t="shared" si="907"/>
        <v>-0.38194105912960674</v>
      </c>
      <c r="AL404" s="133">
        <f t="shared" si="908"/>
        <v>-0.52961573147762819</v>
      </c>
      <c r="AM404" s="207">
        <f t="shared" si="909"/>
        <v>-0.33054976276586268</v>
      </c>
      <c r="AN404" s="132">
        <f t="shared" si="910"/>
        <v>0.16324228994990564</v>
      </c>
      <c r="AO404" s="133">
        <f t="shared" si="911"/>
        <v>0.17050972323342967</v>
      </c>
      <c r="AP404" s="207">
        <f t="shared" si="912"/>
        <v>0.16533743680193663</v>
      </c>
      <c r="AQ404" s="132">
        <f t="shared" si="913"/>
        <v>9.8945326987275983E-2</v>
      </c>
      <c r="AR404" s="133">
        <f t="shared" si="914"/>
        <v>9.6712827431070278E-2</v>
      </c>
      <c r="AS404" s="207">
        <f t="shared" si="915"/>
        <v>-5.1666691286825474E-2</v>
      </c>
      <c r="AT404" s="132">
        <f t="shared" si="916"/>
        <v>0.21346199645947939</v>
      </c>
      <c r="AU404" s="133">
        <f t="shared" si="916"/>
        <v>0.12966900882800778</v>
      </c>
      <c r="AV404" s="207">
        <f t="shared" si="916"/>
        <v>0.16916555568286931</v>
      </c>
      <c r="AW404" s="217">
        <f t="shared" si="917"/>
        <v>4.645228977519221E-2</v>
      </c>
      <c r="AX404" s="131">
        <f t="shared" si="917"/>
        <v>8.6531711819095219E-2</v>
      </c>
      <c r="AY404" s="130">
        <f t="shared" si="917"/>
        <v>0.13056538692439806</v>
      </c>
      <c r="AZ404" s="132">
        <f t="shared" si="918"/>
        <v>0.12007298116254318</v>
      </c>
      <c r="BA404" s="131">
        <f t="shared" si="918"/>
        <v>0.15740140564494826</v>
      </c>
      <c r="BB404" s="130">
        <f t="shared" si="918"/>
        <v>3.1618875526888385E-2</v>
      </c>
      <c r="BC404" s="168">
        <f t="shared" si="919"/>
        <v>0.52114732761281701</v>
      </c>
      <c r="BD404" s="131">
        <f t="shared" si="919"/>
        <v>0.21102861704843476</v>
      </c>
      <c r="BE404" s="130">
        <f t="shared" si="919"/>
        <v>0.53230274869565453</v>
      </c>
    </row>
    <row r="405" spans="1:57" x14ac:dyDescent="0.35">
      <c r="A405" s="135"/>
      <c r="B405" s="135"/>
      <c r="C405" s="246"/>
      <c r="D405" s="58" t="s">
        <v>11</v>
      </c>
      <c r="E405" s="9">
        <v>0.48592000000000002</v>
      </c>
      <c r="F405" s="7">
        <v>0.5479176</v>
      </c>
      <c r="G405" s="7">
        <v>0.27822437999999999</v>
      </c>
      <c r="H405" s="12">
        <f t="shared" ref="H405:H413" si="920">G405/F405</f>
        <v>0.5077850757121144</v>
      </c>
      <c r="I405" s="9">
        <v>4.84145</v>
      </c>
      <c r="J405" s="7">
        <v>4.84145</v>
      </c>
      <c r="K405" s="7">
        <v>3.4139561299999999</v>
      </c>
      <c r="L405" s="12">
        <f t="shared" ref="L405:L413" si="921">K405/J405</f>
        <v>0.70515158268700484</v>
      </c>
      <c r="M405" s="7">
        <v>4.6711600000000004</v>
      </c>
      <c r="N405" s="7">
        <v>4.7410600000000001</v>
      </c>
      <c r="O405" s="7">
        <v>2.84204831</v>
      </c>
      <c r="P405" s="12">
        <f t="shared" ref="P405" si="922">O405/N405</f>
        <v>0.59945419589712001</v>
      </c>
      <c r="Q405" s="9">
        <v>0</v>
      </c>
      <c r="R405" s="7">
        <v>0</v>
      </c>
      <c r="S405" s="7">
        <v>0</v>
      </c>
      <c r="T405" s="17">
        <v>0</v>
      </c>
      <c r="U405" s="9">
        <v>0</v>
      </c>
      <c r="V405" s="7">
        <v>0</v>
      </c>
      <c r="W405" s="7">
        <v>0</v>
      </c>
      <c r="X405" s="17">
        <v>0</v>
      </c>
      <c r="Y405" s="9">
        <v>0.32495000000000002</v>
      </c>
      <c r="Z405" s="7">
        <v>0.33267999999999998</v>
      </c>
      <c r="AA405" s="7">
        <v>0.25603681000000006</v>
      </c>
      <c r="AB405" s="12">
        <f t="shared" ref="AB405:AB411" si="923">AA405/Z405</f>
        <v>0.76961888301070125</v>
      </c>
      <c r="AC405" s="9">
        <v>0.32584000000000002</v>
      </c>
      <c r="AD405" s="7">
        <v>0.21693076</v>
      </c>
      <c r="AE405" s="7">
        <v>0.21693076</v>
      </c>
      <c r="AF405" s="12">
        <f t="shared" ref="AF405:AF411" si="924">AE405/AD405</f>
        <v>1</v>
      </c>
      <c r="AG405" s="9">
        <v>0.30648999999999998</v>
      </c>
      <c r="AH405" s="7">
        <v>0.30955490000000002</v>
      </c>
      <c r="AI405" s="7">
        <v>0.21738989</v>
      </c>
      <c r="AJ405" s="15">
        <f t="shared" ref="AJ405:AJ412" si="925">AI405/AH405</f>
        <v>0.70226602777084124</v>
      </c>
      <c r="AK405" s="92">
        <f t="shared" si="907"/>
        <v>-0.89963337429902202</v>
      </c>
      <c r="AL405" s="87">
        <f t="shared" si="908"/>
        <v>-0.88682778919538574</v>
      </c>
      <c r="AM405" s="102">
        <f t="shared" si="909"/>
        <v>-0.91850382096151884</v>
      </c>
      <c r="AN405" s="92">
        <f t="shared" ref="AN405:AN407" si="926">(I405-M405)/M405</f>
        <v>3.645561273859161E-2</v>
      </c>
      <c r="AO405" s="87">
        <f t="shared" ref="AO405:AO407" si="927">(J405-N405)/N405</f>
        <v>2.1174589648728339E-2</v>
      </c>
      <c r="AP405" s="102">
        <f t="shared" ref="AP405:AP407" si="928">(K405-O405)/O405</f>
        <v>0.20123085803562565</v>
      </c>
      <c r="AQ405" s="150">
        <v>0</v>
      </c>
      <c r="AR405" s="16">
        <v>0</v>
      </c>
      <c r="AS405" s="211">
        <v>0</v>
      </c>
      <c r="AT405" s="150">
        <v>0</v>
      </c>
      <c r="AU405" s="16">
        <v>0</v>
      </c>
      <c r="AV405" s="211">
        <v>0</v>
      </c>
      <c r="AW405" s="124">
        <f t="shared" si="917"/>
        <v>-1</v>
      </c>
      <c r="AX405" s="15">
        <f t="shared" si="917"/>
        <v>-1</v>
      </c>
      <c r="AY405" s="12">
        <f t="shared" si="917"/>
        <v>-1</v>
      </c>
      <c r="AZ405" s="92">
        <f t="shared" si="918"/>
        <v>-2.7314019150503372E-3</v>
      </c>
      <c r="BA405" s="15">
        <f t="shared" si="918"/>
        <v>0.53357688877317344</v>
      </c>
      <c r="BB405" s="12">
        <f t="shared" si="918"/>
        <v>0.18026973214863609</v>
      </c>
      <c r="BC405" s="14">
        <f t="shared" si="919"/>
        <v>6.3134196874286383E-2</v>
      </c>
      <c r="BD405" s="15">
        <f t="shared" si="919"/>
        <v>-0.2992171663249395</v>
      </c>
      <c r="BE405" s="12">
        <f t="shared" si="919"/>
        <v>-2.1120117407483945E-3</v>
      </c>
    </row>
    <row r="406" spans="1:57" x14ac:dyDescent="0.35">
      <c r="A406" s="135"/>
      <c r="B406" s="135"/>
      <c r="C406" s="246"/>
      <c r="D406" s="58" t="s">
        <v>12</v>
      </c>
      <c r="E406" s="9">
        <v>0.3</v>
      </c>
      <c r="F406" s="7">
        <v>3.6149000000000001E-2</v>
      </c>
      <c r="G406" s="7">
        <v>2.5646699999999998E-3</v>
      </c>
      <c r="H406" s="12">
        <f t="shared" si="920"/>
        <v>7.0947190793659576E-2</v>
      </c>
      <c r="I406" s="9">
        <v>3.6989999999999998</v>
      </c>
      <c r="J406" s="7">
        <v>3.5489999999999999</v>
      </c>
      <c r="K406" s="7">
        <v>0.75211428000000002</v>
      </c>
      <c r="L406" s="12">
        <f t="shared" si="921"/>
        <v>0.2119228740490279</v>
      </c>
      <c r="M406" s="7">
        <v>3.399</v>
      </c>
      <c r="N406" s="7">
        <v>2.1875935499999999</v>
      </c>
      <c r="O406" s="7">
        <v>1.1044930900000001</v>
      </c>
      <c r="P406" s="12">
        <f t="shared" ref="P406:P411" si="929">O406/N406</f>
        <v>0.50488953489554778</v>
      </c>
      <c r="Q406" s="9">
        <v>0</v>
      </c>
      <c r="R406" s="7">
        <v>0</v>
      </c>
      <c r="S406" s="7">
        <v>0</v>
      </c>
      <c r="T406" s="17">
        <v>0</v>
      </c>
      <c r="U406" s="9">
        <v>0</v>
      </c>
      <c r="V406" s="7">
        <v>0</v>
      </c>
      <c r="W406" s="7">
        <v>0</v>
      </c>
      <c r="X406" s="17">
        <v>0</v>
      </c>
      <c r="Y406" s="9">
        <v>0</v>
      </c>
      <c r="Z406" s="7">
        <v>0</v>
      </c>
      <c r="AA406" s="7">
        <v>0</v>
      </c>
      <c r="AB406" s="17">
        <v>0</v>
      </c>
      <c r="AC406" s="9">
        <v>0</v>
      </c>
      <c r="AD406" s="7">
        <v>0</v>
      </c>
      <c r="AE406" s="7">
        <v>0</v>
      </c>
      <c r="AF406" s="17">
        <v>0</v>
      </c>
      <c r="AG406" s="9">
        <v>1.06E-2</v>
      </c>
      <c r="AH406" s="7">
        <v>1.06E-2</v>
      </c>
      <c r="AI406" s="7">
        <v>3.5158999999999999E-4</v>
      </c>
      <c r="AJ406" s="15">
        <f t="shared" si="925"/>
        <v>3.3168867924528299E-2</v>
      </c>
      <c r="AK406" s="92">
        <f t="shared" si="907"/>
        <v>-0.91889699918897005</v>
      </c>
      <c r="AL406" s="87">
        <f t="shared" si="908"/>
        <v>-0.98981431389123697</v>
      </c>
      <c r="AM406" s="102">
        <f t="shared" si="909"/>
        <v>-0.9965900527776177</v>
      </c>
      <c r="AN406" s="92">
        <f t="shared" si="926"/>
        <v>8.826125330979695E-2</v>
      </c>
      <c r="AO406" s="87">
        <f t="shared" si="927"/>
        <v>0.62233061987223359</v>
      </c>
      <c r="AP406" s="102">
        <f t="shared" si="928"/>
        <v>-0.31904120830669935</v>
      </c>
      <c r="AQ406" s="150">
        <v>0</v>
      </c>
      <c r="AR406" s="16">
        <v>0</v>
      </c>
      <c r="AS406" s="211">
        <v>0</v>
      </c>
      <c r="AT406" s="150">
        <v>0</v>
      </c>
      <c r="AU406" s="16">
        <v>0</v>
      </c>
      <c r="AV406" s="211">
        <v>0</v>
      </c>
      <c r="AW406" s="150">
        <v>0</v>
      </c>
      <c r="AX406" s="16">
        <v>0</v>
      </c>
      <c r="AY406" s="17">
        <v>0</v>
      </c>
      <c r="AZ406" s="9">
        <v>0</v>
      </c>
      <c r="BA406" s="16">
        <v>0</v>
      </c>
      <c r="BB406" s="17">
        <v>0</v>
      </c>
      <c r="BC406" s="114">
        <f t="shared" si="919"/>
        <v>-1</v>
      </c>
      <c r="BD406" s="15">
        <f t="shared" si="919"/>
        <v>-1</v>
      </c>
      <c r="BE406" s="12">
        <f t="shared" si="919"/>
        <v>-1</v>
      </c>
    </row>
    <row r="407" spans="1:57" x14ac:dyDescent="0.35">
      <c r="A407" s="135"/>
      <c r="B407" s="135"/>
      <c r="C407" s="246"/>
      <c r="D407" s="58" t="s">
        <v>13</v>
      </c>
      <c r="E407" s="9">
        <v>0</v>
      </c>
      <c r="F407" s="7">
        <v>1.08971E-2</v>
      </c>
      <c r="G407" s="7">
        <v>1.08971E-2</v>
      </c>
      <c r="H407" s="12">
        <f t="shared" si="920"/>
        <v>1</v>
      </c>
      <c r="I407" s="9">
        <v>5.0000000000000001E-3</v>
      </c>
      <c r="J407" s="7">
        <v>0.155</v>
      </c>
      <c r="K407" s="7">
        <v>3.9063790000000001E-2</v>
      </c>
      <c r="L407" s="12">
        <f t="shared" si="921"/>
        <v>0.25202445161290321</v>
      </c>
      <c r="M407" s="7">
        <v>5.0000000000000001E-3</v>
      </c>
      <c r="N407" s="7">
        <v>2.1000000000000001E-2</v>
      </c>
      <c r="O407" s="7">
        <v>9.1731599999999996E-3</v>
      </c>
      <c r="P407" s="12">
        <f t="shared" si="929"/>
        <v>0.43681714285714279</v>
      </c>
      <c r="Q407" s="9">
        <v>0</v>
      </c>
      <c r="R407" s="7">
        <v>0</v>
      </c>
      <c r="S407" s="7">
        <v>0</v>
      </c>
      <c r="T407" s="17">
        <v>0</v>
      </c>
      <c r="U407" s="9">
        <v>0</v>
      </c>
      <c r="V407" s="7">
        <v>0</v>
      </c>
      <c r="W407" s="7">
        <v>0</v>
      </c>
      <c r="X407" s="17">
        <v>0</v>
      </c>
      <c r="Y407" s="9">
        <v>0</v>
      </c>
      <c r="Z407" s="7">
        <v>0</v>
      </c>
      <c r="AA407" s="7">
        <v>0</v>
      </c>
      <c r="AB407" s="17">
        <v>0</v>
      </c>
      <c r="AC407" s="9">
        <v>0</v>
      </c>
      <c r="AD407" s="7">
        <v>0</v>
      </c>
      <c r="AE407" s="7">
        <v>0</v>
      </c>
      <c r="AF407" s="17">
        <v>0</v>
      </c>
      <c r="AG407" s="9">
        <v>0</v>
      </c>
      <c r="AH407" s="7">
        <v>0</v>
      </c>
      <c r="AI407" s="7">
        <v>0</v>
      </c>
      <c r="AJ407" s="18">
        <v>0</v>
      </c>
      <c r="AK407" s="92">
        <f t="shared" si="907"/>
        <v>-1</v>
      </c>
      <c r="AL407" s="87">
        <f t="shared" si="908"/>
        <v>-0.92969612903225807</v>
      </c>
      <c r="AM407" s="102">
        <f t="shared" si="909"/>
        <v>-0.7210434522610325</v>
      </c>
      <c r="AN407" s="92">
        <f t="shared" si="926"/>
        <v>0</v>
      </c>
      <c r="AO407" s="87">
        <f t="shared" si="927"/>
        <v>6.3809523809523814</v>
      </c>
      <c r="AP407" s="102">
        <f t="shared" si="928"/>
        <v>3.2584878057288877</v>
      </c>
      <c r="AQ407" s="150">
        <v>0</v>
      </c>
      <c r="AR407" s="16">
        <v>0</v>
      </c>
      <c r="AS407" s="211">
        <v>0</v>
      </c>
      <c r="AT407" s="150">
        <v>0</v>
      </c>
      <c r="AU407" s="16">
        <v>0</v>
      </c>
      <c r="AV407" s="211">
        <v>0</v>
      </c>
      <c r="AW407" s="150">
        <v>0</v>
      </c>
      <c r="AX407" s="16">
        <v>0</v>
      </c>
      <c r="AY407" s="17">
        <v>0</v>
      </c>
      <c r="AZ407" s="9">
        <v>0</v>
      </c>
      <c r="BA407" s="16">
        <v>0</v>
      </c>
      <c r="BB407" s="17">
        <v>0</v>
      </c>
      <c r="BC407" s="203">
        <v>0</v>
      </c>
      <c r="BD407" s="16">
        <v>0</v>
      </c>
      <c r="BE407" s="17">
        <v>0</v>
      </c>
    </row>
    <row r="408" spans="1:57" x14ac:dyDescent="0.35">
      <c r="A408" s="135"/>
      <c r="B408" s="135"/>
      <c r="C408" s="246"/>
      <c r="D408" s="58" t="s">
        <v>14</v>
      </c>
      <c r="E408" s="9">
        <v>23.200310000000002</v>
      </c>
      <c r="F408" s="7">
        <v>14.555417</v>
      </c>
      <c r="G408" s="7">
        <v>13.70368232</v>
      </c>
      <c r="H408" s="12">
        <f t="shared" si="920"/>
        <v>0.94148331992137357</v>
      </c>
      <c r="I408" s="9">
        <v>23.404409999999999</v>
      </c>
      <c r="J408" s="7">
        <v>22.969508029999997</v>
      </c>
      <c r="K408" s="7">
        <v>19.811482419999997</v>
      </c>
      <c r="L408" s="12">
        <f t="shared" si="921"/>
        <v>0.86251226600607345</v>
      </c>
      <c r="M408" s="7">
        <v>19.587119999999999</v>
      </c>
      <c r="N408" s="7">
        <v>19.186585090000001</v>
      </c>
      <c r="O408" s="7">
        <v>15.264772929999999</v>
      </c>
      <c r="P408" s="12">
        <f t="shared" si="929"/>
        <v>0.79559613440309185</v>
      </c>
      <c r="Q408" s="9">
        <v>25.749320000000001</v>
      </c>
      <c r="R408" s="7">
        <v>25.118559730000001</v>
      </c>
      <c r="S408" s="7">
        <v>23.045289940000004</v>
      </c>
      <c r="T408" s="12">
        <f t="shared" ref="T408:T409" si="930">S408/R408</f>
        <v>0.9174606421591992</v>
      </c>
      <c r="U408" s="9">
        <v>19.60932</v>
      </c>
      <c r="V408" s="7">
        <v>18.554321050000002</v>
      </c>
      <c r="W408" s="7">
        <v>17.798476009999998</v>
      </c>
      <c r="X408" s="12">
        <f t="shared" ref="X408" si="931">W408/V408</f>
        <v>0.95926312593367546</v>
      </c>
      <c r="Y408" s="9">
        <v>19.152100000000001</v>
      </c>
      <c r="Z408" s="7">
        <v>19.081869519999998</v>
      </c>
      <c r="AA408" s="7">
        <v>16.47606038</v>
      </c>
      <c r="AB408" s="12">
        <f t="shared" si="923"/>
        <v>0.86344057445373423</v>
      </c>
      <c r="AC408" s="9">
        <v>16.4438</v>
      </c>
      <c r="AD408" s="7">
        <v>16.2438</v>
      </c>
      <c r="AE408" s="7">
        <v>14.93594062</v>
      </c>
      <c r="AF408" s="12">
        <f t="shared" si="924"/>
        <v>0.91948562651596299</v>
      </c>
      <c r="AG408" s="9">
        <v>8.1085740000000008</v>
      </c>
      <c r="AH408" s="7">
        <v>9.0685739999999999</v>
      </c>
      <c r="AI408" s="7">
        <v>8.8899841600000009</v>
      </c>
      <c r="AJ408" s="15">
        <f t="shared" si="925"/>
        <v>0.98030673400250146</v>
      </c>
      <c r="AK408" s="92">
        <f t="shared" si="907"/>
        <v>-8.7205787285386319E-3</v>
      </c>
      <c r="AL408" s="87">
        <f t="shared" si="908"/>
        <v>-0.36631568334030173</v>
      </c>
      <c r="AM408" s="102">
        <f t="shared" si="909"/>
        <v>-0.30829596546667698</v>
      </c>
      <c r="AN408" s="92">
        <f t="shared" si="910"/>
        <v>0.19488776297893717</v>
      </c>
      <c r="AO408" s="87">
        <f t="shared" si="911"/>
        <v>0.19716499430488257</v>
      </c>
      <c r="AP408" s="102">
        <f t="shared" si="912"/>
        <v>0.29785634616708301</v>
      </c>
      <c r="AQ408" s="92">
        <f t="shared" si="913"/>
        <v>-0.23931505764035718</v>
      </c>
      <c r="AR408" s="87">
        <f t="shared" si="914"/>
        <v>-0.23615902757813095</v>
      </c>
      <c r="AS408" s="102">
        <f t="shared" si="915"/>
        <v>-0.33761853421055299</v>
      </c>
      <c r="AT408" s="92">
        <f t="shared" ref="AT408:AV411" si="932">(Q408-U408)/U408</f>
        <v>0.3131164160715415</v>
      </c>
      <c r="AU408" s="87">
        <f t="shared" si="932"/>
        <v>0.35378490338238477</v>
      </c>
      <c r="AV408" s="102">
        <f t="shared" si="932"/>
        <v>0.29479006669178337</v>
      </c>
      <c r="AW408" s="124">
        <f>(U410-Y408)/Y408</f>
        <v>5.0015653635893713</v>
      </c>
      <c r="AX408" s="15">
        <f>(V410-Z408)/Z408</f>
        <v>5.6020950215574059</v>
      </c>
      <c r="AY408" s="12">
        <f>(W410-AA408)/AA408</f>
        <v>4.3562003376197875</v>
      </c>
      <c r="AZ408" s="92">
        <f>(Y408-AC408)/AC408</f>
        <v>0.16470037339301144</v>
      </c>
      <c r="BA408" s="15">
        <f>(Z408-AD408)/AD408</f>
        <v>0.17471709329097856</v>
      </c>
      <c r="BB408" s="12">
        <f>(AA408-AE408)/AE408</f>
        <v>0.10311501626738521</v>
      </c>
      <c r="BC408" s="114">
        <f>(AC408-AG408)/AG408</f>
        <v>1.0279521405366712</v>
      </c>
      <c r="BD408" s="15">
        <f>(AD408-AH408)/AH408</f>
        <v>0.79121877375649141</v>
      </c>
      <c r="BE408" s="12">
        <f>(AE408-AI408)/AI408</f>
        <v>0.68008630287593208</v>
      </c>
    </row>
    <row r="409" spans="1:57" x14ac:dyDescent="0.35">
      <c r="A409" s="135"/>
      <c r="B409" s="135"/>
      <c r="C409" s="246"/>
      <c r="D409" s="58" t="s">
        <v>15</v>
      </c>
      <c r="E409" s="9">
        <v>3.08636</v>
      </c>
      <c r="F409" s="7">
        <v>0.52489143999999999</v>
      </c>
      <c r="G409" s="7">
        <v>0.14815401</v>
      </c>
      <c r="H409" s="12">
        <f t="shared" si="920"/>
        <v>0.28225647954937122</v>
      </c>
      <c r="I409" s="9">
        <v>3.47736</v>
      </c>
      <c r="J409" s="7">
        <v>5.1176939699999995</v>
      </c>
      <c r="K409" s="7">
        <v>5.0256274200000002</v>
      </c>
      <c r="L409" s="12">
        <f t="shared" si="921"/>
        <v>0.98201014938765485</v>
      </c>
      <c r="M409" s="7">
        <v>5.5435800000000004</v>
      </c>
      <c r="N409" s="7">
        <v>5.3120799999999999</v>
      </c>
      <c r="O409" s="7">
        <v>2.3401619999999999</v>
      </c>
      <c r="P409" s="12">
        <f t="shared" si="929"/>
        <v>0.44053591060375596</v>
      </c>
      <c r="Q409" s="9">
        <v>3.4448300000000001</v>
      </c>
      <c r="R409" s="7">
        <v>3.3998300000000001</v>
      </c>
      <c r="S409" s="7">
        <v>1.9986512899999997</v>
      </c>
      <c r="T409" s="12">
        <f t="shared" si="930"/>
        <v>0.58786800810628759</v>
      </c>
      <c r="U409" s="9">
        <v>0.4</v>
      </c>
      <c r="V409" s="7">
        <v>0.4</v>
      </c>
      <c r="W409" s="7">
        <v>0</v>
      </c>
      <c r="X409" s="17">
        <v>0</v>
      </c>
      <c r="Y409" s="9">
        <v>0</v>
      </c>
      <c r="Z409" s="7">
        <v>0</v>
      </c>
      <c r="AA409" s="7">
        <v>0</v>
      </c>
      <c r="AB409" s="17">
        <v>0</v>
      </c>
      <c r="AC409" s="9">
        <v>0</v>
      </c>
      <c r="AD409" s="7">
        <v>0</v>
      </c>
      <c r="AE409" s="7">
        <v>0</v>
      </c>
      <c r="AF409" s="17">
        <v>0</v>
      </c>
      <c r="AG409" s="9">
        <v>0</v>
      </c>
      <c r="AH409" s="7">
        <v>0</v>
      </c>
      <c r="AI409" s="7">
        <v>0</v>
      </c>
      <c r="AJ409" s="18">
        <v>0</v>
      </c>
      <c r="AK409" s="92">
        <f t="shared" si="907"/>
        <v>-0.11244162238019648</v>
      </c>
      <c r="AL409" s="87">
        <f t="shared" si="908"/>
        <v>-0.8974359461357162</v>
      </c>
      <c r="AM409" s="102">
        <f t="shared" si="909"/>
        <v>-0.97052029575244558</v>
      </c>
      <c r="AN409" s="92">
        <f t="shared" si="910"/>
        <v>-0.37272304178888016</v>
      </c>
      <c r="AO409" s="87">
        <f t="shared" si="911"/>
        <v>-3.6593204545112355E-2</v>
      </c>
      <c r="AP409" s="102">
        <f t="shared" si="912"/>
        <v>1.1475553487322674</v>
      </c>
      <c r="AQ409" s="92">
        <f t="shared" si="913"/>
        <v>0.60924631984742361</v>
      </c>
      <c r="AR409" s="87">
        <f t="shared" si="914"/>
        <v>0.56245459331790115</v>
      </c>
      <c r="AS409" s="102">
        <f t="shared" si="915"/>
        <v>0.17087058243161574</v>
      </c>
      <c r="AT409" s="92">
        <f t="shared" si="932"/>
        <v>7.6120749999999999</v>
      </c>
      <c r="AU409" s="87">
        <f t="shared" si="932"/>
        <v>7.4995750000000001</v>
      </c>
      <c r="AV409" s="102" t="e">
        <f t="shared" si="932"/>
        <v>#DIV/0!</v>
      </c>
      <c r="AW409" s="150">
        <v>0</v>
      </c>
      <c r="AX409" s="16">
        <v>0</v>
      </c>
      <c r="AY409" s="17">
        <v>0</v>
      </c>
      <c r="AZ409" s="9">
        <v>0</v>
      </c>
      <c r="BA409" s="16">
        <v>0</v>
      </c>
      <c r="BB409" s="17">
        <v>0</v>
      </c>
      <c r="BC409" s="203">
        <v>0</v>
      </c>
      <c r="BD409" s="16">
        <v>0</v>
      </c>
      <c r="BE409" s="17">
        <v>0</v>
      </c>
    </row>
    <row r="410" spans="1:57" x14ac:dyDescent="0.35">
      <c r="A410" s="135"/>
      <c r="B410" s="135"/>
      <c r="C410" s="246"/>
      <c r="D410" s="58" t="s">
        <v>16</v>
      </c>
      <c r="E410" s="9">
        <v>102.31164</v>
      </c>
      <c r="F410" s="7">
        <v>82.244077559999994</v>
      </c>
      <c r="G410" s="7">
        <v>76.639685959999994</v>
      </c>
      <c r="H410" s="12">
        <f t="shared" si="920"/>
        <v>0.9318565936141554</v>
      </c>
      <c r="I410" s="9">
        <v>173.84241</v>
      </c>
      <c r="J410" s="7">
        <v>173.47732969999998</v>
      </c>
      <c r="K410" s="7">
        <v>107.92946510000003</v>
      </c>
      <c r="L410" s="12">
        <f t="shared" si="921"/>
        <v>0.62215313831868391</v>
      </c>
      <c r="M410" s="7">
        <v>146.75632999999999</v>
      </c>
      <c r="N410" s="7">
        <v>148.11446287999999</v>
      </c>
      <c r="O410" s="7">
        <v>96.020494660000011</v>
      </c>
      <c r="P410" s="12">
        <f t="shared" si="929"/>
        <v>0.64828574328892041</v>
      </c>
      <c r="Q410" s="9">
        <v>134.564852</v>
      </c>
      <c r="R410" s="7">
        <v>135.20977778</v>
      </c>
      <c r="S410" s="7">
        <v>98.943208720000001</v>
      </c>
      <c r="T410" s="12">
        <f t="shared" ref="T410:T411" si="933">S410/R410</f>
        <v>0.73177554422869195</v>
      </c>
      <c r="U410" s="9">
        <v>114.94258000000001</v>
      </c>
      <c r="V410" s="7">
        <v>125.98031576</v>
      </c>
      <c r="W410" s="7">
        <v>88.249080169999999</v>
      </c>
      <c r="X410" s="12">
        <f t="shared" ref="X410:X411" si="934">W410/V410</f>
        <v>0.70049895999720901</v>
      </c>
      <c r="Y410" s="9">
        <v>109.4843</v>
      </c>
      <c r="Z410" s="7">
        <v>113.97744929</v>
      </c>
      <c r="AA410" s="7">
        <v>77.068365310000004</v>
      </c>
      <c r="AB410" s="12">
        <f t="shared" si="923"/>
        <v>0.67617204798038699</v>
      </c>
      <c r="AC410" s="9">
        <v>98.366919999999993</v>
      </c>
      <c r="AD410" s="7">
        <v>98.790553849999995</v>
      </c>
      <c r="AE410" s="7">
        <v>75.772629039999998</v>
      </c>
      <c r="AF410" s="12">
        <f t="shared" si="924"/>
        <v>0.76700277594404842</v>
      </c>
      <c r="AG410" s="9">
        <v>66.464939999999999</v>
      </c>
      <c r="AH410" s="7">
        <v>85.503839560000003</v>
      </c>
      <c r="AI410" s="7">
        <v>50.231396799999999</v>
      </c>
      <c r="AJ410" s="15">
        <f t="shared" si="925"/>
        <v>0.58747533512517269</v>
      </c>
      <c r="AK410" s="92">
        <f t="shared" si="907"/>
        <v>-0.41146904256562022</v>
      </c>
      <c r="AL410" s="87">
        <f t="shared" si="908"/>
        <v>-0.52590878760799831</v>
      </c>
      <c r="AM410" s="102">
        <f t="shared" si="909"/>
        <v>-0.28990951739646886</v>
      </c>
      <c r="AN410" s="92">
        <f t="shared" si="910"/>
        <v>0.18456498605545676</v>
      </c>
      <c r="AO410" s="87">
        <f t="shared" si="911"/>
        <v>0.17123828643627184</v>
      </c>
      <c r="AP410" s="102">
        <f t="shared" si="912"/>
        <v>0.12402529774678435</v>
      </c>
      <c r="AQ410" s="92">
        <f t="shared" si="913"/>
        <v>9.0599274764557314E-2</v>
      </c>
      <c r="AR410" s="87">
        <f t="shared" si="914"/>
        <v>9.5441951846095219E-2</v>
      </c>
      <c r="AS410" s="102">
        <f t="shared" si="915"/>
        <v>-2.953930944640169E-2</v>
      </c>
      <c r="AT410" s="92">
        <f t="shared" si="932"/>
        <v>0.17071369026169408</v>
      </c>
      <c r="AU410" s="87">
        <f t="shared" si="932"/>
        <v>7.3261143729649592E-2</v>
      </c>
      <c r="AV410" s="102">
        <f t="shared" si="932"/>
        <v>0.12118118998406782</v>
      </c>
      <c r="AW410" s="124">
        <f>(U411-Y410)/Y410</f>
        <v>0.23261417390438618</v>
      </c>
      <c r="AX410" s="15">
        <f>(V411-Z410)/Z410</f>
        <v>0.27160800415206421</v>
      </c>
      <c r="AY410" s="12">
        <f>(W411-AA410)/AA410</f>
        <v>0.37601927526857509</v>
      </c>
      <c r="AZ410" s="92">
        <f t="shared" ref="AZ410:BB411" si="935">(Y410-AC410)/AC410</f>
        <v>0.11301949883151788</v>
      </c>
      <c r="BA410" s="15">
        <f t="shared" si="935"/>
        <v>0.15372821437016371</v>
      </c>
      <c r="BB410" s="12">
        <f t="shared" si="935"/>
        <v>1.7100320873332683E-2</v>
      </c>
      <c r="BC410" s="14">
        <f t="shared" ref="BC410:BE411" si="936">(AC410-AG410)/AG410</f>
        <v>0.4799820777691215</v>
      </c>
      <c r="BD410" s="15">
        <f t="shared" si="936"/>
        <v>0.15539318887166934</v>
      </c>
      <c r="BE410" s="12">
        <f t="shared" si="936"/>
        <v>0.50847147137266147</v>
      </c>
    </row>
    <row r="411" spans="1:57" x14ac:dyDescent="0.35">
      <c r="A411" s="135"/>
      <c r="B411" s="135"/>
      <c r="C411" s="246"/>
      <c r="D411" s="59" t="s">
        <v>17</v>
      </c>
      <c r="E411" s="46">
        <f>SUM(E405:E410)</f>
        <v>129.38423</v>
      </c>
      <c r="F411" s="44">
        <f>SUM(F405:F410)</f>
        <v>97.919349699999998</v>
      </c>
      <c r="G411" s="44">
        <f>SUM(G405:G410)</f>
        <v>90.783208439999996</v>
      </c>
      <c r="H411" s="45">
        <f t="shared" si="920"/>
        <v>0.92712225640934787</v>
      </c>
      <c r="I411" s="46">
        <f>SUM(I405:I410)</f>
        <v>209.26963000000001</v>
      </c>
      <c r="J411" s="44">
        <f>SUM(J405:J410)</f>
        <v>210.10998169999999</v>
      </c>
      <c r="K411" s="44">
        <f>SUM(K405:K410)</f>
        <v>136.97170914000003</v>
      </c>
      <c r="L411" s="45">
        <f t="shared" si="921"/>
        <v>0.6519048168571614</v>
      </c>
      <c r="M411" s="44">
        <f>SUM(M405:M410)</f>
        <v>179.96218999999999</v>
      </c>
      <c r="N411" s="44">
        <f>SUM(N405:N410)</f>
        <v>179.56278151999999</v>
      </c>
      <c r="O411" s="44">
        <f>SUM(O405:O410)</f>
        <v>117.58114415000001</v>
      </c>
      <c r="P411" s="45">
        <f t="shared" si="929"/>
        <v>0.65481912874524972</v>
      </c>
      <c r="Q411" s="46">
        <f>SUM(Q405:Q410)</f>
        <v>163.75900200000001</v>
      </c>
      <c r="R411" s="44">
        <f>SUM(R405:R410)</f>
        <v>163.72816750999999</v>
      </c>
      <c r="S411" s="44">
        <f>SUM(S405:S410)</f>
        <v>123.98714995</v>
      </c>
      <c r="T411" s="45">
        <f t="shared" si="933"/>
        <v>0.75727440082921138</v>
      </c>
      <c r="U411" s="46">
        <f>SUM(U405:U410)</f>
        <v>134.95189999999999</v>
      </c>
      <c r="V411" s="44">
        <f>SUM(V405:V410)</f>
        <v>144.93463681</v>
      </c>
      <c r="W411" s="44">
        <f>SUM(W405:W410)</f>
        <v>106.04755618</v>
      </c>
      <c r="X411" s="45">
        <f t="shared" si="934"/>
        <v>0.73169228911803552</v>
      </c>
      <c r="Y411" s="46">
        <f>SUM(Y405:Y410)</f>
        <v>128.96135000000001</v>
      </c>
      <c r="Z411" s="44">
        <f>SUM(Z405:Z410)</f>
        <v>133.39199880999999</v>
      </c>
      <c r="AA411" s="44">
        <f>SUM(AA405:AA410)</f>
        <v>93.800462500000009</v>
      </c>
      <c r="AB411" s="45">
        <f t="shared" si="923"/>
        <v>0.70319406963536768</v>
      </c>
      <c r="AC411" s="46">
        <f>SUM(AC405:AC410)</f>
        <v>115.13655999999999</v>
      </c>
      <c r="AD411" s="44">
        <f>SUM(AD405:AD410)</f>
        <v>115.25128461</v>
      </c>
      <c r="AE411" s="44">
        <f>SUM(AE405:AE410)</f>
        <v>90.925500419999992</v>
      </c>
      <c r="AF411" s="45">
        <f t="shared" si="924"/>
        <v>0.78893264164198884</v>
      </c>
      <c r="AG411" s="46">
        <f>SUM(AG405:AG410)</f>
        <v>74.890603999999996</v>
      </c>
      <c r="AH411" s="44">
        <f>SUM(AH405:AH410)</f>
        <v>94.892568460000007</v>
      </c>
      <c r="AI411" s="44">
        <f>SUM(AI405:AI410)</f>
        <v>59.339122439999997</v>
      </c>
      <c r="AJ411" s="47">
        <f t="shared" si="925"/>
        <v>0.62532950053947767</v>
      </c>
      <c r="AK411" s="90">
        <f t="shared" si="907"/>
        <v>-0.38173432045538574</v>
      </c>
      <c r="AL411" s="98">
        <f t="shared" si="908"/>
        <v>-0.53396145719620514</v>
      </c>
      <c r="AM411" s="82">
        <f t="shared" si="909"/>
        <v>-0.33721197603506831</v>
      </c>
      <c r="AN411" s="90">
        <f t="shared" si="910"/>
        <v>0.1628533193555825</v>
      </c>
      <c r="AO411" s="98">
        <f t="shared" si="911"/>
        <v>0.17011988743668247</v>
      </c>
      <c r="AP411" s="82">
        <f t="shared" si="912"/>
        <v>0.16491219855169281</v>
      </c>
      <c r="AQ411" s="90">
        <f t="shared" si="913"/>
        <v>9.8945326987275983E-2</v>
      </c>
      <c r="AR411" s="98">
        <f t="shared" si="914"/>
        <v>9.6712827431070278E-2</v>
      </c>
      <c r="AS411" s="82">
        <f t="shared" si="915"/>
        <v>-5.1666691286825474E-2</v>
      </c>
      <c r="AT411" s="90">
        <f t="shared" si="932"/>
        <v>0.21346199645947939</v>
      </c>
      <c r="AU411" s="98">
        <f t="shared" si="932"/>
        <v>0.12966900882800778</v>
      </c>
      <c r="AV411" s="82">
        <f t="shared" si="932"/>
        <v>0.16916555568286931</v>
      </c>
      <c r="AW411" s="216">
        <f>(U411-Y411)/Y411</f>
        <v>4.645228977519221E-2</v>
      </c>
      <c r="AX411" s="47">
        <f>(V411-Z411)/Z411</f>
        <v>8.6531711819095219E-2</v>
      </c>
      <c r="AY411" s="45">
        <f>(W411-AA411)/AA411</f>
        <v>0.13056538692439806</v>
      </c>
      <c r="AZ411" s="90">
        <f t="shared" si="935"/>
        <v>0.12007298116254318</v>
      </c>
      <c r="BA411" s="47">
        <f t="shared" si="935"/>
        <v>0.15740140564494826</v>
      </c>
      <c r="BB411" s="45">
        <f t="shared" si="935"/>
        <v>3.1618875526888385E-2</v>
      </c>
      <c r="BC411" s="113">
        <f t="shared" si="936"/>
        <v>0.5373966005134635</v>
      </c>
      <c r="BD411" s="47">
        <f t="shared" si="936"/>
        <v>0.21454489514193925</v>
      </c>
      <c r="BE411" s="45">
        <f t="shared" si="936"/>
        <v>0.53230274869565453</v>
      </c>
    </row>
    <row r="412" spans="1:57" x14ac:dyDescent="0.35">
      <c r="C412" s="20"/>
      <c r="D412" s="58" t="s">
        <v>18</v>
      </c>
      <c r="E412" s="9">
        <v>0</v>
      </c>
      <c r="F412" s="7">
        <v>0</v>
      </c>
      <c r="G412" s="7">
        <v>0</v>
      </c>
      <c r="H412" s="17">
        <v>0</v>
      </c>
      <c r="I412" s="9">
        <v>0.05</v>
      </c>
      <c r="J412" s="7">
        <v>0.05</v>
      </c>
      <c r="K412" s="7">
        <v>0.05</v>
      </c>
      <c r="L412" s="12">
        <f t="shared" si="921"/>
        <v>1</v>
      </c>
      <c r="M412" s="7">
        <v>0</v>
      </c>
      <c r="N412" s="7">
        <v>0</v>
      </c>
      <c r="O412" s="7">
        <v>0</v>
      </c>
      <c r="P412" s="17">
        <v>0</v>
      </c>
      <c r="Q412" s="9">
        <v>0</v>
      </c>
      <c r="R412" s="7">
        <v>0</v>
      </c>
      <c r="S412" s="7">
        <v>0</v>
      </c>
      <c r="T412" s="17">
        <v>0</v>
      </c>
      <c r="U412" s="9">
        <v>0</v>
      </c>
      <c r="V412" s="7">
        <v>0</v>
      </c>
      <c r="W412" s="7">
        <v>0</v>
      </c>
      <c r="X412" s="17">
        <v>0</v>
      </c>
      <c r="Y412" s="9">
        <v>0</v>
      </c>
      <c r="Z412" s="7">
        <v>0</v>
      </c>
      <c r="AA412" s="7">
        <v>0</v>
      </c>
      <c r="AB412" s="17">
        <v>0</v>
      </c>
      <c r="AC412" s="9">
        <v>0</v>
      </c>
      <c r="AD412" s="7">
        <v>0</v>
      </c>
      <c r="AE412" s="7">
        <v>0</v>
      </c>
      <c r="AF412" s="17">
        <v>0</v>
      </c>
      <c r="AG412" s="9">
        <v>0.8</v>
      </c>
      <c r="AH412" s="7">
        <v>0.27552500000000002</v>
      </c>
      <c r="AI412" s="7">
        <v>0</v>
      </c>
      <c r="AJ412" s="15">
        <f t="shared" si="925"/>
        <v>0</v>
      </c>
      <c r="AK412" s="92">
        <f t="shared" ref="AK412:AK414" si="937">(E412-I412)/I412</f>
        <v>-1</v>
      </c>
      <c r="AL412" s="87">
        <f t="shared" ref="AL412:AL414" si="938">(F412-J412)/J412</f>
        <v>-1</v>
      </c>
      <c r="AM412" s="102">
        <f t="shared" ref="AM412" si="939">(G412-K412)/K412</f>
        <v>-1</v>
      </c>
      <c r="AN412" s="150">
        <v>0</v>
      </c>
      <c r="AO412" s="16">
        <v>0</v>
      </c>
      <c r="AP412" s="211">
        <v>0</v>
      </c>
      <c r="AQ412" s="150">
        <v>0</v>
      </c>
      <c r="AR412" s="16">
        <v>0</v>
      </c>
      <c r="AS412" s="211">
        <v>0</v>
      </c>
      <c r="AT412" s="150">
        <v>0</v>
      </c>
      <c r="AU412" s="16">
        <v>0</v>
      </c>
      <c r="AV412" s="211">
        <v>0</v>
      </c>
      <c r="AW412" s="150">
        <v>0</v>
      </c>
      <c r="AX412" s="16">
        <v>0</v>
      </c>
      <c r="AY412" s="17">
        <v>0</v>
      </c>
      <c r="AZ412" s="9">
        <v>0</v>
      </c>
      <c r="BA412" s="16">
        <v>0</v>
      </c>
      <c r="BB412" s="17">
        <v>0</v>
      </c>
      <c r="BC412" s="203">
        <v>0</v>
      </c>
      <c r="BD412" s="16">
        <v>0</v>
      </c>
      <c r="BE412" s="17">
        <v>0</v>
      </c>
    </row>
    <row r="413" spans="1:57" x14ac:dyDescent="0.35">
      <c r="C413" s="19"/>
      <c r="D413" s="58" t="s">
        <v>19</v>
      </c>
      <c r="E413" s="9">
        <v>0</v>
      </c>
      <c r="F413" s="7">
        <v>0.94600724999999997</v>
      </c>
      <c r="G413" s="7">
        <v>0.94600724999999997</v>
      </c>
      <c r="H413" s="12">
        <f t="shared" si="920"/>
        <v>1</v>
      </c>
      <c r="I413" s="9">
        <v>0.02</v>
      </c>
      <c r="J413" s="7">
        <v>0.02</v>
      </c>
      <c r="K413" s="7">
        <v>0</v>
      </c>
      <c r="L413" s="12">
        <f t="shared" si="921"/>
        <v>0</v>
      </c>
      <c r="M413" s="7">
        <v>0</v>
      </c>
      <c r="N413" s="7">
        <v>0</v>
      </c>
      <c r="O413" s="7">
        <v>0</v>
      </c>
      <c r="P413" s="17">
        <v>0</v>
      </c>
      <c r="Q413" s="9">
        <v>0</v>
      </c>
      <c r="R413" s="7">
        <v>0</v>
      </c>
      <c r="S413" s="7">
        <v>0</v>
      </c>
      <c r="T413" s="17">
        <v>0</v>
      </c>
      <c r="U413" s="9">
        <v>0</v>
      </c>
      <c r="V413" s="7">
        <v>0</v>
      </c>
      <c r="W413" s="7">
        <v>0</v>
      </c>
      <c r="X413" s="17">
        <v>0</v>
      </c>
      <c r="Y413" s="9">
        <v>0</v>
      </c>
      <c r="Z413" s="7">
        <v>0</v>
      </c>
      <c r="AA413" s="7">
        <v>0</v>
      </c>
      <c r="AB413" s="17">
        <v>0</v>
      </c>
      <c r="AC413" s="9">
        <v>0</v>
      </c>
      <c r="AD413" s="7">
        <v>0</v>
      </c>
      <c r="AE413" s="7">
        <v>0</v>
      </c>
      <c r="AF413" s="17">
        <v>0</v>
      </c>
      <c r="AG413" s="9">
        <v>0</v>
      </c>
      <c r="AH413" s="7">
        <v>0</v>
      </c>
      <c r="AI413" s="7">
        <v>0</v>
      </c>
      <c r="AJ413" s="18">
        <v>0</v>
      </c>
      <c r="AK413" s="92">
        <f t="shared" si="937"/>
        <v>-1</v>
      </c>
      <c r="AL413" s="87">
        <f t="shared" si="938"/>
        <v>46.300362499999999</v>
      </c>
      <c r="AM413" s="211">
        <v>0</v>
      </c>
      <c r="AN413" s="150">
        <v>0</v>
      </c>
      <c r="AO413" s="16">
        <v>0</v>
      </c>
      <c r="AP413" s="211">
        <v>0</v>
      </c>
      <c r="AQ413" s="150">
        <v>0</v>
      </c>
      <c r="AR413" s="16">
        <v>0</v>
      </c>
      <c r="AS413" s="211">
        <v>0</v>
      </c>
      <c r="AT413" s="150">
        <v>0</v>
      </c>
      <c r="AU413" s="16">
        <v>0</v>
      </c>
      <c r="AV413" s="211">
        <v>0</v>
      </c>
      <c r="AW413" s="150">
        <v>0</v>
      </c>
      <c r="AX413" s="16">
        <v>0</v>
      </c>
      <c r="AY413" s="17">
        <v>0</v>
      </c>
      <c r="AZ413" s="9">
        <v>0</v>
      </c>
      <c r="BA413" s="16">
        <v>0</v>
      </c>
      <c r="BB413" s="17">
        <v>0</v>
      </c>
      <c r="BC413" s="203">
        <v>0</v>
      </c>
      <c r="BD413" s="16">
        <v>0</v>
      </c>
      <c r="BE413" s="17">
        <v>0</v>
      </c>
    </row>
    <row r="414" spans="1:57" x14ac:dyDescent="0.35">
      <c r="C414" s="20"/>
      <c r="D414" s="59" t="s">
        <v>20</v>
      </c>
      <c r="E414" s="134">
        <f>SUM(E412:E413)</f>
        <v>0</v>
      </c>
      <c r="F414" s="86">
        <f>SUM(F412:F413)</f>
        <v>0.94600724999999997</v>
      </c>
      <c r="G414" s="86">
        <f>SUM(G412:G413)</f>
        <v>0.94600724999999997</v>
      </c>
      <c r="H414" s="240">
        <f>G414/F414</f>
        <v>1</v>
      </c>
      <c r="I414" s="134">
        <f>SUM(I412:I413)</f>
        <v>7.0000000000000007E-2</v>
      </c>
      <c r="J414" s="86">
        <f>SUM(J412:J413)</f>
        <v>7.0000000000000007E-2</v>
      </c>
      <c r="K414" s="86">
        <f>SUM(K412:K413)</f>
        <v>0.05</v>
      </c>
      <c r="L414" s="240">
        <f>K414/J414</f>
        <v>0.7142857142857143</v>
      </c>
      <c r="M414" s="86">
        <f>SUM(M412:M413)</f>
        <v>0</v>
      </c>
      <c r="N414" s="86">
        <f>SUM(N412:N413)</f>
        <v>0</v>
      </c>
      <c r="O414" s="86">
        <f>SUM(O412:O413)</f>
        <v>0</v>
      </c>
      <c r="P414" s="85">
        <v>0</v>
      </c>
      <c r="Q414" s="134">
        <f>SUM(Q412:Q413)</f>
        <v>0</v>
      </c>
      <c r="R414" s="86">
        <f>SUM(R412:R413)</f>
        <v>0</v>
      </c>
      <c r="S414" s="86">
        <f>SUM(S412:S413)</f>
        <v>0</v>
      </c>
      <c r="T414" s="85">
        <v>0</v>
      </c>
      <c r="U414" s="134">
        <f>SUM(U412:U413)</f>
        <v>0</v>
      </c>
      <c r="V414" s="86">
        <f>SUM(V412:V413)</f>
        <v>0</v>
      </c>
      <c r="W414" s="86">
        <f>SUM(W412:W413)</f>
        <v>0</v>
      </c>
      <c r="X414" s="85">
        <v>0</v>
      </c>
      <c r="Y414" s="46">
        <f>SUM(Y412:Y413)</f>
        <v>0</v>
      </c>
      <c r="Z414" s="44">
        <f>SUM(Z412:Z413)</f>
        <v>0</v>
      </c>
      <c r="AA414" s="44">
        <f>SUM(AA412:AA413)</f>
        <v>0</v>
      </c>
      <c r="AB414" s="51">
        <v>0</v>
      </c>
      <c r="AC414" s="46">
        <f>SUM(AC412:AC413)</f>
        <v>0</v>
      </c>
      <c r="AD414" s="44">
        <f>SUM(AD412:AD413)</f>
        <v>0</v>
      </c>
      <c r="AE414" s="44">
        <f>SUM(AE412:AE413)</f>
        <v>0</v>
      </c>
      <c r="AF414" s="51">
        <v>0</v>
      </c>
      <c r="AG414" s="46">
        <f>SUM(AG412:AG413)</f>
        <v>0.8</v>
      </c>
      <c r="AH414" s="44">
        <f>SUM(AH412:AH413)</f>
        <v>0.27552500000000002</v>
      </c>
      <c r="AI414" s="44">
        <f>SUM(AI412:AI413)</f>
        <v>0</v>
      </c>
      <c r="AJ414" s="47">
        <f>AI414/AH414</f>
        <v>0</v>
      </c>
      <c r="AK414" s="90">
        <f t="shared" si="937"/>
        <v>-1</v>
      </c>
      <c r="AL414" s="98">
        <f t="shared" si="938"/>
        <v>12.514389285714286</v>
      </c>
      <c r="AM414" s="82">
        <f t="shared" ref="AM414" si="940">(G414-K414)/K414</f>
        <v>17.920144999999998</v>
      </c>
      <c r="AN414" s="152">
        <v>0</v>
      </c>
      <c r="AO414" s="53">
        <v>0</v>
      </c>
      <c r="AP414" s="209">
        <v>0</v>
      </c>
      <c r="AQ414" s="152">
        <v>0</v>
      </c>
      <c r="AR414" s="53">
        <v>0</v>
      </c>
      <c r="AS414" s="209">
        <v>0</v>
      </c>
      <c r="AT414" s="152">
        <v>0</v>
      </c>
      <c r="AU414" s="53">
        <v>0</v>
      </c>
      <c r="AV414" s="209">
        <v>0</v>
      </c>
      <c r="AW414" s="152">
        <v>0</v>
      </c>
      <c r="AX414" s="53">
        <v>0</v>
      </c>
      <c r="AY414" s="51">
        <v>0</v>
      </c>
      <c r="AZ414" s="46">
        <v>0</v>
      </c>
      <c r="BA414" s="53">
        <v>0</v>
      </c>
      <c r="BB414" s="51">
        <v>0</v>
      </c>
      <c r="BC414" s="204">
        <v>0</v>
      </c>
      <c r="BD414" s="53">
        <v>0</v>
      </c>
      <c r="BE414" s="51">
        <v>0</v>
      </c>
    </row>
    <row r="415" spans="1:57" x14ac:dyDescent="0.35">
      <c r="C415" s="21"/>
      <c r="D415" s="259" t="s">
        <v>83</v>
      </c>
      <c r="E415" s="41">
        <f>E418</f>
        <v>370.98728663000003</v>
      </c>
      <c r="F415" s="39">
        <f>F418</f>
        <v>370.98728663000003</v>
      </c>
      <c r="G415" s="39">
        <f>G418</f>
        <v>370.98728663000003</v>
      </c>
      <c r="H415" s="40">
        <f t="shared" ref="H415:H416" si="941">G415/F415</f>
        <v>1</v>
      </c>
      <c r="I415" s="41">
        <f>I418</f>
        <v>359.78174718379216</v>
      </c>
      <c r="J415" s="39">
        <f>J418</f>
        <v>359.78174718379216</v>
      </c>
      <c r="K415" s="39">
        <f>K418</f>
        <v>359.78174718379216</v>
      </c>
      <c r="L415" s="40">
        <f t="shared" ref="L415:L416" si="942">K415/J415</f>
        <v>1</v>
      </c>
      <c r="M415" s="39">
        <f>M418</f>
        <v>340.06286080999996</v>
      </c>
      <c r="N415" s="39">
        <f>N418</f>
        <v>340.06286080999996</v>
      </c>
      <c r="O415" s="39">
        <f>O418</f>
        <v>340.06286080999996</v>
      </c>
      <c r="P415" s="40">
        <f t="shared" ref="P415" si="943">O415/N415</f>
        <v>1</v>
      </c>
      <c r="Q415" s="39">
        <f>Q418</f>
        <v>330.43321100768566</v>
      </c>
      <c r="R415" s="39">
        <f>R418</f>
        <v>330.43321100768566</v>
      </c>
      <c r="S415" s="39">
        <f>S418</f>
        <v>330.43321100768566</v>
      </c>
      <c r="T415" s="40">
        <f t="shared" ref="T415:T416" si="944">S415/R415</f>
        <v>1</v>
      </c>
      <c r="U415" s="39">
        <f>U418</f>
        <v>332.80103743770445</v>
      </c>
      <c r="V415" s="39">
        <f>V418</f>
        <v>332.80103743770445</v>
      </c>
      <c r="W415" s="39">
        <f>W418</f>
        <v>332.80103743770445</v>
      </c>
      <c r="X415" s="40">
        <f t="shared" ref="X415:X416" si="945">W415/V415</f>
        <v>1</v>
      </c>
      <c r="Y415" s="129">
        <f>Y418</f>
        <v>229.1379</v>
      </c>
      <c r="Z415" s="129">
        <f>Z418</f>
        <v>229.1379</v>
      </c>
      <c r="AA415" s="129">
        <f>AA418</f>
        <v>229.1379</v>
      </c>
      <c r="AB415" s="130">
        <f t="shared" ref="AB415:AB416" si="946">AA415/Z415</f>
        <v>1</v>
      </c>
      <c r="AC415" s="129">
        <f>AC418</f>
        <v>225.80456666000001</v>
      </c>
      <c r="AD415" s="129">
        <f>AD418</f>
        <v>225.80456666000001</v>
      </c>
      <c r="AE415" s="129">
        <f>AE418</f>
        <v>225.80456666000001</v>
      </c>
      <c r="AF415" s="130">
        <f>AE415/AD415</f>
        <v>1</v>
      </c>
      <c r="AG415" s="129">
        <f>AG418</f>
        <v>274.18637999999999</v>
      </c>
      <c r="AH415" s="129">
        <f>AH418</f>
        <v>274.18637999999999</v>
      </c>
      <c r="AI415" s="129">
        <f>AI418</f>
        <v>274.18637999999999</v>
      </c>
      <c r="AJ415" s="131">
        <f t="shared" ref="AJ415:AJ416" si="947">AI415/AH415</f>
        <v>1</v>
      </c>
      <c r="AK415" s="132">
        <f t="shared" si="907"/>
        <v>3.1145380592316675E-2</v>
      </c>
      <c r="AL415" s="133">
        <f t="shared" si="908"/>
        <v>3.1145380592316675E-2</v>
      </c>
      <c r="AM415" s="207">
        <f t="shared" si="909"/>
        <v>3.1145380592316675E-2</v>
      </c>
      <c r="AN415" s="132">
        <f t="shared" si="910"/>
        <v>5.7986003901818448E-2</v>
      </c>
      <c r="AO415" s="133">
        <f t="shared" si="911"/>
        <v>5.7986003901818448E-2</v>
      </c>
      <c r="AP415" s="207">
        <f t="shared" si="912"/>
        <v>5.7986003901818448E-2</v>
      </c>
      <c r="AQ415" s="132">
        <f t="shared" si="913"/>
        <v>2.9142499850265732E-2</v>
      </c>
      <c r="AR415" s="133">
        <f t="shared" si="914"/>
        <v>2.9142499850265732E-2</v>
      </c>
      <c r="AS415" s="207">
        <f t="shared" si="915"/>
        <v>2.9142499850265732E-2</v>
      </c>
      <c r="AT415" s="132">
        <f t="shared" ref="AT415:AV416" si="948">(Q415-U415)/U415</f>
        <v>-7.1148408918707707E-3</v>
      </c>
      <c r="AU415" s="133">
        <f t="shared" si="948"/>
        <v>-7.1148408918707707E-3</v>
      </c>
      <c r="AV415" s="207">
        <f t="shared" si="948"/>
        <v>-7.1148408918707707E-3</v>
      </c>
      <c r="AW415" s="217">
        <f t="shared" ref="AW415:AY421" si="949">(U415-Y415)/Y415</f>
        <v>0.45240502526079035</v>
      </c>
      <c r="AX415" s="131">
        <f t="shared" si="949"/>
        <v>0.45240502526079035</v>
      </c>
      <c r="AY415" s="130">
        <f t="shared" si="949"/>
        <v>0.45240502526079035</v>
      </c>
      <c r="AZ415" s="132">
        <f t="shared" ref="AZ415:BB421" si="950">(Y415-AC415)/AC415</f>
        <v>1.4762028019650661E-2</v>
      </c>
      <c r="BA415" s="131">
        <f t="shared" si="950"/>
        <v>1.4762028019650661E-2</v>
      </c>
      <c r="BB415" s="130">
        <f t="shared" si="950"/>
        <v>1.4762028019650661E-2</v>
      </c>
      <c r="BC415" s="201">
        <f t="shared" ref="BC415:BE421" si="951">(AC415-AG415)/AG415</f>
        <v>-0.17645593242085905</v>
      </c>
      <c r="BD415" s="131">
        <f t="shared" si="951"/>
        <v>-0.17645593242085905</v>
      </c>
      <c r="BE415" s="130">
        <f t="shared" si="951"/>
        <v>-0.17645593242085905</v>
      </c>
    </row>
    <row r="416" spans="1:57" x14ac:dyDescent="0.35">
      <c r="C416" s="19"/>
      <c r="D416" s="122" t="s">
        <v>14</v>
      </c>
      <c r="E416" s="30">
        <v>370.98728663000003</v>
      </c>
      <c r="F416" s="7">
        <v>370.98728663000003</v>
      </c>
      <c r="G416" s="7">
        <v>370.98728663000003</v>
      </c>
      <c r="H416" s="31">
        <f t="shared" si="941"/>
        <v>1</v>
      </c>
      <c r="I416" s="30">
        <v>359.78174718379216</v>
      </c>
      <c r="J416" s="7">
        <v>359.78174718379216</v>
      </c>
      <c r="K416" s="7">
        <v>359.78174718379216</v>
      </c>
      <c r="L416" s="31">
        <f t="shared" si="942"/>
        <v>1</v>
      </c>
      <c r="M416" s="26">
        <v>340.06286080999996</v>
      </c>
      <c r="N416" s="26">
        <v>340.06286080999996</v>
      </c>
      <c r="O416" s="26">
        <v>340.06286080999996</v>
      </c>
      <c r="P416" s="31">
        <f t="shared" ref="P416" si="952">O416/N416</f>
        <v>1</v>
      </c>
      <c r="Q416" s="26">
        <v>330.43321100768566</v>
      </c>
      <c r="R416" s="26">
        <v>330.43321100768566</v>
      </c>
      <c r="S416" s="26">
        <v>330.43321100768566</v>
      </c>
      <c r="T416" s="31">
        <f t="shared" si="944"/>
        <v>1</v>
      </c>
      <c r="U416" s="26">
        <v>332.80103743770445</v>
      </c>
      <c r="V416" s="26">
        <v>332.80103743770445</v>
      </c>
      <c r="W416" s="26">
        <v>332.80103743770445</v>
      </c>
      <c r="X416" s="31">
        <f t="shared" si="945"/>
        <v>1</v>
      </c>
      <c r="Y416" s="26">
        <v>224.55514199999999</v>
      </c>
      <c r="Z416" s="26">
        <v>224.55514199999999</v>
      </c>
      <c r="AA416" s="26">
        <v>224.55514199999999</v>
      </c>
      <c r="AB416" s="31">
        <f t="shared" si="946"/>
        <v>1</v>
      </c>
      <c r="AC416" s="26">
        <v>221.28847533000001</v>
      </c>
      <c r="AD416" s="26">
        <v>221.28847533000001</v>
      </c>
      <c r="AE416" s="26">
        <v>221.28847533000001</v>
      </c>
      <c r="AF416" s="31">
        <f t="shared" ref="AF416" si="953">AE416/AD416</f>
        <v>1</v>
      </c>
      <c r="AG416" s="26">
        <v>221.598333</v>
      </c>
      <c r="AH416" s="26">
        <v>221.598333</v>
      </c>
      <c r="AI416" s="26">
        <v>221.598333</v>
      </c>
      <c r="AJ416" s="15">
        <f t="shared" si="947"/>
        <v>1</v>
      </c>
      <c r="AK416" s="89">
        <f t="shared" si="907"/>
        <v>3.1145380592316675E-2</v>
      </c>
      <c r="AL416" s="36">
        <f t="shared" si="908"/>
        <v>3.1145380592316675E-2</v>
      </c>
      <c r="AM416" s="83">
        <f t="shared" si="909"/>
        <v>3.1145380592316675E-2</v>
      </c>
      <c r="AN416" s="89">
        <f t="shared" si="910"/>
        <v>5.7986003901818448E-2</v>
      </c>
      <c r="AO416" s="36">
        <f t="shared" si="911"/>
        <v>5.7986003901818448E-2</v>
      </c>
      <c r="AP416" s="83">
        <f t="shared" si="912"/>
        <v>5.7986003901818448E-2</v>
      </c>
      <c r="AQ416" s="89">
        <f t="shared" si="913"/>
        <v>2.9142499850265732E-2</v>
      </c>
      <c r="AR416" s="36">
        <f t="shared" si="914"/>
        <v>2.9142499850265732E-2</v>
      </c>
      <c r="AS416" s="83">
        <f t="shared" si="915"/>
        <v>2.9142499850265732E-2</v>
      </c>
      <c r="AT416" s="89">
        <f t="shared" si="948"/>
        <v>-7.1148408918707707E-3</v>
      </c>
      <c r="AU416" s="36">
        <f t="shared" si="948"/>
        <v>-7.1148408918707707E-3</v>
      </c>
      <c r="AV416" s="83">
        <f t="shared" si="948"/>
        <v>-7.1148408918707707E-3</v>
      </c>
      <c r="AW416" s="215">
        <f t="shared" si="949"/>
        <v>0.4820459441436637</v>
      </c>
      <c r="AX416" s="34">
        <f t="shared" si="949"/>
        <v>0.4820459441436637</v>
      </c>
      <c r="AY416" s="31">
        <f t="shared" si="949"/>
        <v>0.4820459441436637</v>
      </c>
      <c r="AZ416" s="89">
        <f t="shared" si="950"/>
        <v>1.4762028004976349E-2</v>
      </c>
      <c r="BA416" s="34">
        <f t="shared" si="950"/>
        <v>1.4762028004976349E-2</v>
      </c>
      <c r="BB416" s="31">
        <f t="shared" si="950"/>
        <v>1.4762028004976349E-2</v>
      </c>
      <c r="BC416" s="108">
        <f t="shared" si="951"/>
        <v>-1.3982852028042348E-3</v>
      </c>
      <c r="BD416" s="34">
        <f t="shared" si="951"/>
        <v>-1.3982852028042348E-3</v>
      </c>
      <c r="BE416" s="31">
        <f t="shared" si="951"/>
        <v>-1.3982852028042348E-3</v>
      </c>
    </row>
    <row r="417" spans="1:57" x14ac:dyDescent="0.35">
      <c r="C417" s="19"/>
      <c r="D417" s="122" t="s">
        <v>16</v>
      </c>
      <c r="E417" s="9">
        <v>0</v>
      </c>
      <c r="F417" s="7">
        <v>0</v>
      </c>
      <c r="G417" s="7">
        <v>0</v>
      </c>
      <c r="H417" s="17">
        <v>0</v>
      </c>
      <c r="I417" s="9">
        <v>0</v>
      </c>
      <c r="J417" s="7">
        <v>0</v>
      </c>
      <c r="K417" s="7">
        <v>0</v>
      </c>
      <c r="L417" s="17">
        <v>0</v>
      </c>
      <c r="M417" s="7">
        <v>0</v>
      </c>
      <c r="N417" s="7">
        <v>0</v>
      </c>
      <c r="O417" s="7">
        <v>0</v>
      </c>
      <c r="P417" s="17">
        <v>0</v>
      </c>
      <c r="Q417" s="9">
        <v>0</v>
      </c>
      <c r="R417" s="7">
        <v>0</v>
      </c>
      <c r="S417" s="7">
        <v>0</v>
      </c>
      <c r="T417" s="17">
        <v>0</v>
      </c>
      <c r="U417" s="9">
        <v>0</v>
      </c>
      <c r="V417" s="7">
        <v>0</v>
      </c>
      <c r="W417" s="7">
        <v>0</v>
      </c>
      <c r="X417" s="17">
        <v>0</v>
      </c>
      <c r="Y417" s="26">
        <v>4.5827580000000001</v>
      </c>
      <c r="Z417" s="26">
        <v>4.5827580000000001</v>
      </c>
      <c r="AA417" s="26">
        <v>4.5827580000000001</v>
      </c>
      <c r="AB417" s="31">
        <f>AA417/Z417</f>
        <v>1</v>
      </c>
      <c r="AC417" s="26">
        <v>4.5160913300000001</v>
      </c>
      <c r="AD417" s="26">
        <v>4.5160913300000001</v>
      </c>
      <c r="AE417" s="26">
        <v>4.5160913300000001</v>
      </c>
      <c r="AF417" s="31">
        <f>AE417/AD417</f>
        <v>1</v>
      </c>
      <c r="AG417" s="26">
        <v>52.588047000000003</v>
      </c>
      <c r="AH417" s="26">
        <v>52.588047000000003</v>
      </c>
      <c r="AI417" s="26">
        <v>52.588047000000003</v>
      </c>
      <c r="AJ417" s="34">
        <f>AI417/AH417</f>
        <v>1</v>
      </c>
      <c r="AK417" s="150">
        <v>0</v>
      </c>
      <c r="AL417" s="16">
        <v>0</v>
      </c>
      <c r="AM417" s="211">
        <v>0</v>
      </c>
      <c r="AN417" s="150">
        <v>0</v>
      </c>
      <c r="AO417" s="16">
        <v>0</v>
      </c>
      <c r="AP417" s="211">
        <v>0</v>
      </c>
      <c r="AQ417" s="150">
        <v>0</v>
      </c>
      <c r="AR417" s="16">
        <v>0</v>
      </c>
      <c r="AS417" s="211">
        <v>0</v>
      </c>
      <c r="AT417" s="150">
        <v>0</v>
      </c>
      <c r="AU417" s="16">
        <v>0</v>
      </c>
      <c r="AV417" s="211">
        <v>0</v>
      </c>
      <c r="AW417" s="124">
        <f t="shared" si="949"/>
        <v>-1</v>
      </c>
      <c r="AX417" s="15">
        <f t="shared" si="949"/>
        <v>-1</v>
      </c>
      <c r="AY417" s="12">
        <f t="shared" si="949"/>
        <v>-1</v>
      </c>
      <c r="AZ417" s="92">
        <f t="shared" si="950"/>
        <v>1.4762028738688072E-2</v>
      </c>
      <c r="BA417" s="15">
        <f t="shared" si="950"/>
        <v>1.4762028738688072E-2</v>
      </c>
      <c r="BB417" s="12">
        <f t="shared" si="950"/>
        <v>1.4762028738688072E-2</v>
      </c>
      <c r="BC417" s="14">
        <f t="shared" si="951"/>
        <v>-0.91412323545690899</v>
      </c>
      <c r="BD417" s="15">
        <f t="shared" si="951"/>
        <v>-0.91412323545690899</v>
      </c>
      <c r="BE417" s="12">
        <f t="shared" si="951"/>
        <v>-0.91412323545690899</v>
      </c>
    </row>
    <row r="418" spans="1:57" ht="15" thickBot="1" x14ac:dyDescent="0.4">
      <c r="C418" s="19"/>
      <c r="D418" s="260" t="s">
        <v>17</v>
      </c>
      <c r="E418" s="264">
        <f>SUM(E416:E417)</f>
        <v>370.98728663000003</v>
      </c>
      <c r="F418" s="68">
        <f>SUM(F416:F417)</f>
        <v>370.98728663000003</v>
      </c>
      <c r="G418" s="68">
        <f>SUM(G416:G417)</f>
        <v>370.98728663000003</v>
      </c>
      <c r="H418" s="51">
        <v>0</v>
      </c>
      <c r="I418" s="264">
        <f>SUM(I416:I417)</f>
        <v>359.78174718379216</v>
      </c>
      <c r="J418" s="68">
        <f>SUM(J416:J417)</f>
        <v>359.78174718379216</v>
      </c>
      <c r="K418" s="68">
        <f>SUM(K416:K417)</f>
        <v>359.78174718379216</v>
      </c>
      <c r="L418" s="51">
        <v>0</v>
      </c>
      <c r="M418" s="68">
        <f>SUM(M416:M417)</f>
        <v>340.06286080999996</v>
      </c>
      <c r="N418" s="68">
        <f>SUM(N416:N417)</f>
        <v>340.06286080999996</v>
      </c>
      <c r="O418" s="68">
        <f>SUM(O416:O417)</f>
        <v>340.06286080999996</v>
      </c>
      <c r="P418" s="96">
        <f t="shared" ref="P418" si="954">O418/N418</f>
        <v>1</v>
      </c>
      <c r="Q418" s="68">
        <f>SUM(Q416:Q417)</f>
        <v>330.43321100768566</v>
      </c>
      <c r="R418" s="68">
        <f>SUM(R416:R417)</f>
        <v>330.43321100768566</v>
      </c>
      <c r="S418" s="68">
        <f>SUM(S416:S417)</f>
        <v>330.43321100768566</v>
      </c>
      <c r="T418" s="96">
        <f t="shared" ref="T418" si="955">S418/R418</f>
        <v>1</v>
      </c>
      <c r="U418" s="68">
        <f>SUM(U416:U417)</f>
        <v>332.80103743770445</v>
      </c>
      <c r="V418" s="68">
        <f>SUM(V416:V417)</f>
        <v>332.80103743770445</v>
      </c>
      <c r="W418" s="68">
        <f>SUM(W416:W417)</f>
        <v>332.80103743770445</v>
      </c>
      <c r="X418" s="96">
        <f t="shared" ref="X418" si="956">W418/V418</f>
        <v>1</v>
      </c>
      <c r="Y418" s="68">
        <f>SUM(Y416:Y417)</f>
        <v>229.1379</v>
      </c>
      <c r="Z418" s="68">
        <f>SUM(Z416:Z417)</f>
        <v>229.1379</v>
      </c>
      <c r="AA418" s="68">
        <f>SUM(AA416:AA417)</f>
        <v>229.1379</v>
      </c>
      <c r="AB418" s="96">
        <f t="shared" ref="AB418" si="957">AA418/Z418</f>
        <v>1</v>
      </c>
      <c r="AC418" s="68">
        <f>SUM(AC416:AC417)</f>
        <v>225.80456666000001</v>
      </c>
      <c r="AD418" s="68">
        <f>SUM(AD416:AD417)</f>
        <v>225.80456666000001</v>
      </c>
      <c r="AE418" s="68">
        <f>SUM(AE416:AE417)</f>
        <v>225.80456666000001</v>
      </c>
      <c r="AF418" s="96">
        <f t="shared" ref="AF418" si="958">AE418/AD418</f>
        <v>1</v>
      </c>
      <c r="AG418" s="68">
        <f>SUM(AG416:AG417)</f>
        <v>274.18637999999999</v>
      </c>
      <c r="AH418" s="68">
        <f>SUM(AH416:AH417)</f>
        <v>274.18637999999999</v>
      </c>
      <c r="AI418" s="68">
        <f>SUM(AI416:AI417)</f>
        <v>274.18637999999999</v>
      </c>
      <c r="AJ418" s="95">
        <f t="shared" ref="AJ418" si="959">AI418/AH418</f>
        <v>1</v>
      </c>
      <c r="AK418" s="93">
        <f t="shared" si="907"/>
        <v>3.1145380592316675E-2</v>
      </c>
      <c r="AL418" s="94">
        <f t="shared" si="908"/>
        <v>3.1145380592316675E-2</v>
      </c>
      <c r="AM418" s="210">
        <f t="shared" si="909"/>
        <v>3.1145380592316675E-2</v>
      </c>
      <c r="AN418" s="93">
        <f t="shared" si="910"/>
        <v>5.7986003901818448E-2</v>
      </c>
      <c r="AO418" s="94">
        <f t="shared" si="911"/>
        <v>5.7986003901818448E-2</v>
      </c>
      <c r="AP418" s="210">
        <f t="shared" si="912"/>
        <v>5.7986003901818448E-2</v>
      </c>
      <c r="AQ418" s="93">
        <f t="shared" si="913"/>
        <v>2.9142499850265732E-2</v>
      </c>
      <c r="AR418" s="94">
        <f t="shared" si="914"/>
        <v>2.9142499850265732E-2</v>
      </c>
      <c r="AS418" s="210">
        <f t="shared" si="915"/>
        <v>2.9142499850265732E-2</v>
      </c>
      <c r="AT418" s="93">
        <f t="shared" ref="AT418:AV421" si="960">(Q418-U418)/U418</f>
        <v>-7.1148408918707707E-3</v>
      </c>
      <c r="AU418" s="94">
        <f t="shared" si="960"/>
        <v>-7.1148408918707707E-3</v>
      </c>
      <c r="AV418" s="210">
        <f t="shared" si="960"/>
        <v>-7.1148408918707707E-3</v>
      </c>
      <c r="AW418" s="218">
        <f t="shared" si="949"/>
        <v>0.45240502526079035</v>
      </c>
      <c r="AX418" s="95">
        <f t="shared" si="949"/>
        <v>0.45240502526079035</v>
      </c>
      <c r="AY418" s="96">
        <f t="shared" si="949"/>
        <v>0.45240502526079035</v>
      </c>
      <c r="AZ418" s="93">
        <f t="shared" si="950"/>
        <v>1.4762028019650661E-2</v>
      </c>
      <c r="BA418" s="95">
        <f t="shared" si="950"/>
        <v>1.4762028019650661E-2</v>
      </c>
      <c r="BB418" s="96">
        <f t="shared" si="950"/>
        <v>1.4762028019650661E-2</v>
      </c>
      <c r="BC418" s="169">
        <f t="shared" si="951"/>
        <v>-0.17645593242085905</v>
      </c>
      <c r="BD418" s="95">
        <f t="shared" si="951"/>
        <v>-0.17645593242085905</v>
      </c>
      <c r="BE418" s="96">
        <f t="shared" si="951"/>
        <v>-0.17645593242085905</v>
      </c>
    </row>
    <row r="419" spans="1:57" x14ac:dyDescent="0.35">
      <c r="C419" s="37" t="s">
        <v>56</v>
      </c>
      <c r="D419" s="69" t="s">
        <v>21</v>
      </c>
      <c r="E419" s="56">
        <f>E426+E429</f>
        <v>168.77668477999998</v>
      </c>
      <c r="F419" s="54">
        <f>F426+F429</f>
        <v>167.63142386000004</v>
      </c>
      <c r="G419" s="54">
        <f>G426+G429</f>
        <v>119.94780175</v>
      </c>
      <c r="H419" s="55">
        <f>G419/F419</f>
        <v>0.71554484826291431</v>
      </c>
      <c r="I419" s="56">
        <f>I426+I429</f>
        <v>152.71689474999999</v>
      </c>
      <c r="J419" s="54">
        <f>J426+J429</f>
        <v>156.48714435000002</v>
      </c>
      <c r="K419" s="54">
        <f>K426+K429</f>
        <v>121.19067525</v>
      </c>
      <c r="L419" s="55">
        <f>K419/J419</f>
        <v>0.77444492806990106</v>
      </c>
      <c r="M419" s="54">
        <f>M426+M429</f>
        <v>133.14005599000001</v>
      </c>
      <c r="N419" s="54">
        <f>N426+N429</f>
        <v>141.67546232999999</v>
      </c>
      <c r="O419" s="54">
        <f>O426+O429</f>
        <v>115.14617134</v>
      </c>
      <c r="P419" s="55">
        <f>O419/N419</f>
        <v>0.81274604258423955</v>
      </c>
      <c r="Q419" s="56">
        <f>Q426+Q429</f>
        <v>132.90028433000003</v>
      </c>
      <c r="R419" s="54">
        <f>R426+R429</f>
        <v>136.27124473000001</v>
      </c>
      <c r="S419" s="54">
        <f>S426+S429</f>
        <v>113.54407189999999</v>
      </c>
      <c r="T419" s="55">
        <f>S419/R419</f>
        <v>0.83322106674060015</v>
      </c>
      <c r="U419" s="56">
        <f>U426+U429</f>
        <v>145.64109954999998</v>
      </c>
      <c r="V419" s="54">
        <f>V426+V429</f>
        <v>136.48297345999998</v>
      </c>
      <c r="W419" s="54">
        <f>W426+W429</f>
        <v>96.407623270000016</v>
      </c>
      <c r="X419" s="55">
        <f>W419/V419</f>
        <v>0.70637106465338606</v>
      </c>
      <c r="Y419" s="56">
        <f>Y426+Y429</f>
        <v>104.19060719999999</v>
      </c>
      <c r="Z419" s="54">
        <f>Z426+Z429</f>
        <v>103.40368946</v>
      </c>
      <c r="AA419" s="54">
        <f>AA426+AA429</f>
        <v>82.23090378000002</v>
      </c>
      <c r="AB419" s="55">
        <f>AA419/Z419</f>
        <v>0.79524148712130516</v>
      </c>
      <c r="AC419" s="56">
        <f>AC426+AC429</f>
        <v>109.76659709199998</v>
      </c>
      <c r="AD419" s="54">
        <f>AD426+AD429</f>
        <v>93.223692919999991</v>
      </c>
      <c r="AE419" s="54">
        <f>AE426+AE429</f>
        <v>64.412007630000005</v>
      </c>
      <c r="AF419" s="55">
        <f>AE419/AD419</f>
        <v>0.69094031369552411</v>
      </c>
      <c r="AG419" s="56">
        <f>AG426+AG429</f>
        <v>95.623751689999978</v>
      </c>
      <c r="AH419" s="54">
        <f>AH426+AH429</f>
        <v>95.604927009999983</v>
      </c>
      <c r="AI419" s="54">
        <f>AI426+AI429</f>
        <v>73.814823480000001</v>
      </c>
      <c r="AJ419" s="57">
        <f>AI419/AH419</f>
        <v>0.77208179315150982</v>
      </c>
      <c r="AK419" s="88">
        <f t="shared" si="907"/>
        <v>0.10516053286894107</v>
      </c>
      <c r="AL419" s="97">
        <f t="shared" si="908"/>
        <v>7.1215303699802071E-2</v>
      </c>
      <c r="AM419" s="81">
        <f t="shared" si="909"/>
        <v>-1.025552087597599E-2</v>
      </c>
      <c r="AN419" s="88">
        <f t="shared" si="910"/>
        <v>0.14703943613686313</v>
      </c>
      <c r="AO419" s="97">
        <f t="shared" si="911"/>
        <v>0.10454655856706979</v>
      </c>
      <c r="AP419" s="81">
        <f t="shared" si="912"/>
        <v>5.249418056768889E-2</v>
      </c>
      <c r="AQ419" s="88">
        <f t="shared" si="913"/>
        <v>1.8041470807135774E-3</v>
      </c>
      <c r="AR419" s="97">
        <f t="shared" si="914"/>
        <v>3.9657798757966781E-2</v>
      </c>
      <c r="AS419" s="81">
        <f t="shared" si="915"/>
        <v>1.4109934699285728E-2</v>
      </c>
      <c r="AT419" s="88">
        <f t="shared" si="960"/>
        <v>-8.748090517969416E-2</v>
      </c>
      <c r="AU419" s="97">
        <f t="shared" si="960"/>
        <v>-1.5513197333880534E-3</v>
      </c>
      <c r="AV419" s="81">
        <f t="shared" si="960"/>
        <v>0.17774993355045679</v>
      </c>
      <c r="AW419" s="214">
        <f t="shared" si="949"/>
        <v>0.39783329288438962</v>
      </c>
      <c r="AX419" s="57">
        <f t="shared" si="949"/>
        <v>0.31990429135312587</v>
      </c>
      <c r="AY419" s="55">
        <f t="shared" si="949"/>
        <v>0.17240135810653731</v>
      </c>
      <c r="AZ419" s="88">
        <f t="shared" si="950"/>
        <v>-5.0798603944390522E-2</v>
      </c>
      <c r="BA419" s="57">
        <f t="shared" si="950"/>
        <v>0.10919967039640856</v>
      </c>
      <c r="BB419" s="55">
        <f t="shared" si="950"/>
        <v>0.27663935352483615</v>
      </c>
      <c r="BC419" s="106">
        <f t="shared" si="951"/>
        <v>0.14790096761575836</v>
      </c>
      <c r="BD419" s="57">
        <f t="shared" si="951"/>
        <v>-2.4907022728555848E-2</v>
      </c>
      <c r="BE419" s="55">
        <f t="shared" si="951"/>
        <v>-0.12738384252246668</v>
      </c>
    </row>
    <row r="420" spans="1:57" x14ac:dyDescent="0.35">
      <c r="C420" s="19"/>
      <c r="D420" s="58" t="s">
        <v>11</v>
      </c>
      <c r="E420" s="9">
        <v>20.810960000000001</v>
      </c>
      <c r="F420" s="7">
        <v>20.6191721</v>
      </c>
      <c r="G420" s="7">
        <v>17.060977170000001</v>
      </c>
      <c r="H420" s="12">
        <f t="shared" ref="H420:H421" si="961">G420/F420</f>
        <v>0.82743269648542295</v>
      </c>
      <c r="I420" s="9">
        <v>18.884540000000001</v>
      </c>
      <c r="J420" s="7">
        <v>19.891171620000001</v>
      </c>
      <c r="K420" s="7">
        <v>16.95877312</v>
      </c>
      <c r="L420" s="12">
        <f t="shared" ref="L420:L421" si="962">K420/J420</f>
        <v>0.85257788952705238</v>
      </c>
      <c r="M420" s="7">
        <v>13.584415999999999</v>
      </c>
      <c r="N420" s="7">
        <v>14.76609161</v>
      </c>
      <c r="O420" s="7">
        <v>11.9642506</v>
      </c>
      <c r="P420" s="12">
        <f t="shared" ref="P420:P421" si="963">O420/N420</f>
        <v>0.81025168446723461</v>
      </c>
      <c r="Q420" s="9">
        <v>13.455339</v>
      </c>
      <c r="R420" s="7">
        <v>13.464639</v>
      </c>
      <c r="S420" s="7">
        <v>12.021484369999994</v>
      </c>
      <c r="T420" s="12">
        <f t="shared" ref="T420:T421" si="964">S420/R420</f>
        <v>0.8928189140458942</v>
      </c>
      <c r="U420" s="9">
        <v>12.688622000000001</v>
      </c>
      <c r="V420" s="7">
        <v>12.69773</v>
      </c>
      <c r="W420" s="7">
        <v>11.526055710000001</v>
      </c>
      <c r="X420" s="12">
        <f t="shared" ref="X420:X421" si="965">W420/V420</f>
        <v>0.90772568876484239</v>
      </c>
      <c r="Y420" s="9">
        <v>11.869657999999999</v>
      </c>
      <c r="Z420" s="7">
        <v>12.944547570000001</v>
      </c>
      <c r="AA420" s="7">
        <v>11.27854537000001</v>
      </c>
      <c r="AB420" s="12">
        <f t="shared" ref="AB420:AB429" si="966">AA420/Z420</f>
        <v>0.87129699273066286</v>
      </c>
      <c r="AC420" s="9">
        <v>11.906912999999999</v>
      </c>
      <c r="AD420" s="7">
        <v>11.841705759999995</v>
      </c>
      <c r="AE420" s="7">
        <v>10.08342671000001</v>
      </c>
      <c r="AF420" s="12">
        <f t="shared" ref="AF420:AF426" si="967">AE420/AD420</f>
        <v>0.85151809328523753</v>
      </c>
      <c r="AG420" s="9">
        <v>10.664669</v>
      </c>
      <c r="AH420" s="7">
        <v>10.859555539999999</v>
      </c>
      <c r="AI420" s="7">
        <v>8.6544589199999997</v>
      </c>
      <c r="AJ420" s="15">
        <f t="shared" ref="AJ420:AJ426" si="968">AI420/AH420</f>
        <v>0.79694411876455129</v>
      </c>
      <c r="AK420" s="92">
        <f t="shared" si="907"/>
        <v>0.10201042757726692</v>
      </c>
      <c r="AL420" s="87">
        <f t="shared" si="908"/>
        <v>3.6599175448670661E-2</v>
      </c>
      <c r="AM420" s="102">
        <f t="shared" si="909"/>
        <v>6.0266181566795436E-3</v>
      </c>
      <c r="AN420" s="92">
        <f t="shared" si="910"/>
        <v>0.39016207984207801</v>
      </c>
      <c r="AO420" s="87">
        <f t="shared" si="911"/>
        <v>0.34708439750767611</v>
      </c>
      <c r="AP420" s="102">
        <f t="shared" si="912"/>
        <v>0.41745385373322091</v>
      </c>
      <c r="AQ420" s="92">
        <f t="shared" si="913"/>
        <v>9.5929950185572269E-3</v>
      </c>
      <c r="AR420" s="87">
        <f t="shared" si="914"/>
        <v>9.6657074133216656E-2</v>
      </c>
      <c r="AS420" s="102">
        <f t="shared" si="915"/>
        <v>-4.7609569865451271E-3</v>
      </c>
      <c r="AT420" s="92">
        <f t="shared" si="960"/>
        <v>6.0425552908739799E-2</v>
      </c>
      <c r="AU420" s="87">
        <f t="shared" si="960"/>
        <v>6.0397330861500446E-2</v>
      </c>
      <c r="AV420" s="102">
        <f t="shared" si="960"/>
        <v>4.2983365035287754E-2</v>
      </c>
      <c r="AW420" s="124">
        <f t="shared" si="949"/>
        <v>6.8996427698253912E-2</v>
      </c>
      <c r="AX420" s="15">
        <f t="shared" si="949"/>
        <v>-1.9067299854652317E-2</v>
      </c>
      <c r="AY420" s="12">
        <f t="shared" si="949"/>
        <v>2.1945236010518503E-2</v>
      </c>
      <c r="AZ420" s="92">
        <f t="shared" si="950"/>
        <v>-3.1288546409972123E-3</v>
      </c>
      <c r="BA420" s="15">
        <f t="shared" si="950"/>
        <v>9.3132005840348364E-2</v>
      </c>
      <c r="BB420" s="12">
        <f t="shared" si="950"/>
        <v>0.11852306704572647</v>
      </c>
      <c r="BC420" s="14">
        <f t="shared" si="951"/>
        <v>0.1164821899301328</v>
      </c>
      <c r="BD420" s="15">
        <f t="shared" si="951"/>
        <v>9.044110657957885E-2</v>
      </c>
      <c r="BE420" s="12">
        <f t="shared" si="951"/>
        <v>0.16511347540141891</v>
      </c>
    </row>
    <row r="421" spans="1:57" x14ac:dyDescent="0.35">
      <c r="C421" s="19"/>
      <c r="D421" s="58" t="s">
        <v>12</v>
      </c>
      <c r="E421" s="9">
        <v>5.616854</v>
      </c>
      <c r="F421" s="7">
        <v>5.5879021199999999</v>
      </c>
      <c r="G421" s="7">
        <v>3.1713579099999998</v>
      </c>
      <c r="H421" s="12">
        <f t="shared" si="961"/>
        <v>0.56753998940840433</v>
      </c>
      <c r="I421" s="9">
        <v>5.2647300000000001</v>
      </c>
      <c r="J421" s="7">
        <v>5.3946833499999993</v>
      </c>
      <c r="K421" s="7">
        <v>4.8017370799999997</v>
      </c>
      <c r="L421" s="12">
        <f t="shared" si="962"/>
        <v>0.89008691863258305</v>
      </c>
      <c r="M421" s="7">
        <v>3.6113040000000001</v>
      </c>
      <c r="N421" s="7">
        <v>4.1028037599999996</v>
      </c>
      <c r="O421" s="7">
        <v>3.2083671300000001</v>
      </c>
      <c r="P421" s="12">
        <f t="shared" si="963"/>
        <v>0.78199380659629703</v>
      </c>
      <c r="Q421" s="9">
        <v>3.2204259999999998</v>
      </c>
      <c r="R421" s="7">
        <v>3.2712961900000002</v>
      </c>
      <c r="S421" s="7">
        <v>3.1322603199999999</v>
      </c>
      <c r="T421" s="12">
        <f t="shared" si="964"/>
        <v>0.95749823252782251</v>
      </c>
      <c r="U421" s="9">
        <v>2.6337280000000001</v>
      </c>
      <c r="V421" s="7">
        <v>2.6339290000000002</v>
      </c>
      <c r="W421" s="7">
        <v>1.5781110700000001</v>
      </c>
      <c r="X421" s="12">
        <f t="shared" si="965"/>
        <v>0.59914715620656445</v>
      </c>
      <c r="Y421" s="9">
        <v>2.4698340000000001</v>
      </c>
      <c r="Z421" s="7">
        <v>2.6156848799999994</v>
      </c>
      <c r="AA421" s="7">
        <v>1.9199438799999995</v>
      </c>
      <c r="AB421" s="12">
        <f t="shared" si="966"/>
        <v>0.73401191966212687</v>
      </c>
      <c r="AC421" s="9">
        <v>2.502516</v>
      </c>
      <c r="AD421" s="7">
        <v>2.57303544</v>
      </c>
      <c r="AE421" s="7">
        <v>1.8994956500000015</v>
      </c>
      <c r="AF421" s="12">
        <f t="shared" si="967"/>
        <v>0.7382314368744185</v>
      </c>
      <c r="AG421" s="9">
        <v>2.38653</v>
      </c>
      <c r="AH421" s="7">
        <v>2.4622587999999999</v>
      </c>
      <c r="AI421" s="7">
        <v>2.03275301</v>
      </c>
      <c r="AJ421" s="15">
        <f t="shared" si="968"/>
        <v>0.82556431923403018</v>
      </c>
      <c r="AK421" s="92">
        <f t="shared" si="907"/>
        <v>6.6883581874094183E-2</v>
      </c>
      <c r="AL421" s="87">
        <f t="shared" si="908"/>
        <v>3.5816517386511773E-2</v>
      </c>
      <c r="AM421" s="102">
        <f t="shared" si="909"/>
        <v>-0.33953945058566182</v>
      </c>
      <c r="AN421" s="92">
        <f t="shared" si="910"/>
        <v>0.45784735929182369</v>
      </c>
      <c r="AO421" s="87">
        <f t="shared" si="911"/>
        <v>0.31487725603527278</v>
      </c>
      <c r="AP421" s="102">
        <f t="shared" si="912"/>
        <v>0.49662955810172493</v>
      </c>
      <c r="AQ421" s="92">
        <f t="shared" si="913"/>
        <v>0.12137462559301171</v>
      </c>
      <c r="AR421" s="87">
        <f t="shared" si="914"/>
        <v>0.25418290540056521</v>
      </c>
      <c r="AS421" s="102">
        <f t="shared" si="915"/>
        <v>2.4297728229689477E-2</v>
      </c>
      <c r="AT421" s="92">
        <f t="shared" si="960"/>
        <v>0.22276332256026427</v>
      </c>
      <c r="AU421" s="87">
        <f t="shared" si="960"/>
        <v>0.24198343615184764</v>
      </c>
      <c r="AV421" s="102">
        <f t="shared" si="960"/>
        <v>0.98481613844835381</v>
      </c>
      <c r="AW421" s="124">
        <f t="shared" si="949"/>
        <v>6.635830586185143E-2</v>
      </c>
      <c r="AX421" s="15">
        <f t="shared" si="949"/>
        <v>6.9748921743206143E-3</v>
      </c>
      <c r="AY421" s="12">
        <f t="shared" si="949"/>
        <v>-0.17804312592720134</v>
      </c>
      <c r="AZ421" s="92">
        <f t="shared" si="950"/>
        <v>-1.3059656761435242E-2</v>
      </c>
      <c r="BA421" s="15">
        <f t="shared" si="950"/>
        <v>1.6575535391770386E-2</v>
      </c>
      <c r="BB421" s="12">
        <f t="shared" si="950"/>
        <v>1.0765083878974896E-2</v>
      </c>
      <c r="BC421" s="14">
        <f t="shared" si="951"/>
        <v>4.8600269009817565E-2</v>
      </c>
      <c r="BD421" s="15">
        <f t="shared" si="951"/>
        <v>4.4989844284443255E-2</v>
      </c>
      <c r="BE421" s="12">
        <f t="shared" si="951"/>
        <v>-6.5555116309973363E-2</v>
      </c>
    </row>
    <row r="422" spans="1:57" x14ac:dyDescent="0.35">
      <c r="C422" s="19"/>
      <c r="D422" s="58" t="s">
        <v>13</v>
      </c>
      <c r="E422" s="9">
        <v>0</v>
      </c>
      <c r="F422" s="7">
        <v>0</v>
      </c>
      <c r="G422" s="7">
        <v>0</v>
      </c>
      <c r="H422" s="17">
        <v>0</v>
      </c>
      <c r="I422" s="9">
        <v>0</v>
      </c>
      <c r="J422" s="7">
        <v>0</v>
      </c>
      <c r="K422" s="7">
        <v>0</v>
      </c>
      <c r="L422" s="17">
        <v>0</v>
      </c>
      <c r="M422" s="7">
        <v>0</v>
      </c>
      <c r="N422" s="7">
        <v>0</v>
      </c>
      <c r="O422" s="7">
        <v>0</v>
      </c>
      <c r="P422" s="17">
        <v>0</v>
      </c>
      <c r="Q422" s="9">
        <v>0</v>
      </c>
      <c r="R422" s="7">
        <v>0</v>
      </c>
      <c r="S422" s="7">
        <v>0</v>
      </c>
      <c r="T422" s="17">
        <v>0</v>
      </c>
      <c r="U422" s="9">
        <v>0</v>
      </c>
      <c r="V422" s="7">
        <v>0</v>
      </c>
      <c r="W422" s="7">
        <v>0</v>
      </c>
      <c r="X422" s="17">
        <v>0</v>
      </c>
      <c r="Y422" s="9">
        <v>0</v>
      </c>
      <c r="Z422" s="7">
        <v>0</v>
      </c>
      <c r="AA422" s="7">
        <v>0</v>
      </c>
      <c r="AB422" s="17">
        <v>0</v>
      </c>
      <c r="AC422" s="9">
        <v>0</v>
      </c>
      <c r="AD422" s="7">
        <v>0</v>
      </c>
      <c r="AE422" s="7">
        <v>0</v>
      </c>
      <c r="AF422" s="17">
        <v>0</v>
      </c>
      <c r="AG422" s="9">
        <v>0</v>
      </c>
      <c r="AH422" s="7">
        <v>0</v>
      </c>
      <c r="AI422" s="7">
        <v>0</v>
      </c>
      <c r="AJ422" s="18">
        <v>0</v>
      </c>
      <c r="AK422" s="150">
        <v>0</v>
      </c>
      <c r="AL422" s="16">
        <v>0</v>
      </c>
      <c r="AM422" s="211">
        <v>0</v>
      </c>
      <c r="AN422" s="150">
        <v>0</v>
      </c>
      <c r="AO422" s="16">
        <v>0</v>
      </c>
      <c r="AP422" s="211">
        <v>0</v>
      </c>
      <c r="AQ422" s="150">
        <v>0</v>
      </c>
      <c r="AR422" s="16">
        <v>0</v>
      </c>
      <c r="AS422" s="211">
        <v>0</v>
      </c>
      <c r="AT422" s="150">
        <v>0</v>
      </c>
      <c r="AU422" s="16">
        <v>0</v>
      </c>
      <c r="AV422" s="211">
        <v>0</v>
      </c>
      <c r="AW422" s="150">
        <v>0</v>
      </c>
      <c r="AX422" s="16">
        <v>0</v>
      </c>
      <c r="AY422" s="17">
        <v>0</v>
      </c>
      <c r="AZ422" s="9">
        <v>0</v>
      </c>
      <c r="BA422" s="16">
        <v>0</v>
      </c>
      <c r="BB422" s="17">
        <v>0</v>
      </c>
      <c r="BC422" s="203">
        <v>0</v>
      </c>
      <c r="BD422" s="16">
        <v>0</v>
      </c>
      <c r="BE422" s="17">
        <v>0</v>
      </c>
    </row>
    <row r="423" spans="1:57" x14ac:dyDescent="0.35">
      <c r="C423" s="19"/>
      <c r="D423" s="58" t="s">
        <v>14</v>
      </c>
      <c r="E423" s="9">
        <v>107.19612977999998</v>
      </c>
      <c r="F423" s="7">
        <v>108.82313228000001</v>
      </c>
      <c r="G423" s="7">
        <v>88.865890120000003</v>
      </c>
      <c r="H423" s="12">
        <f t="shared" ref="H423" si="969">G423/F423</f>
        <v>0.81660845684306926</v>
      </c>
      <c r="I423" s="9">
        <v>93.075819750000008</v>
      </c>
      <c r="J423" s="7">
        <v>95.382316490000008</v>
      </c>
      <c r="K423" s="7">
        <v>82.552383340000006</v>
      </c>
      <c r="L423" s="12">
        <f t="shared" ref="L423" si="970">K423/J423</f>
        <v>0.86548939444823503</v>
      </c>
      <c r="M423" s="7">
        <v>84.286754990000006</v>
      </c>
      <c r="N423" s="7">
        <v>89.646267139999992</v>
      </c>
      <c r="O423" s="7">
        <v>80.339267370000002</v>
      </c>
      <c r="P423" s="12">
        <f t="shared" ref="P423:P426" si="971">O423/N423</f>
        <v>0.89618084425684663</v>
      </c>
      <c r="Q423" s="9">
        <v>91.484715330000014</v>
      </c>
      <c r="R423" s="7">
        <v>94.694985720000005</v>
      </c>
      <c r="S423" s="7">
        <v>86.071303279999995</v>
      </c>
      <c r="T423" s="12">
        <f t="shared" ref="T423:T426" si="972">S423/R423</f>
        <v>0.90893200548655184</v>
      </c>
      <c r="U423" s="9">
        <v>103.65801454999999</v>
      </c>
      <c r="V423" s="7">
        <v>100.61629083999999</v>
      </c>
      <c r="W423" s="7">
        <v>74.701694150000009</v>
      </c>
      <c r="X423" s="12">
        <f t="shared" ref="X423:X426" si="973">W423/V423</f>
        <v>0.74244134350758995</v>
      </c>
      <c r="Y423" s="9">
        <v>62.963248199999995</v>
      </c>
      <c r="Z423" s="7">
        <v>61.387909179999994</v>
      </c>
      <c r="AA423" s="7">
        <v>58.179514890000007</v>
      </c>
      <c r="AB423" s="12">
        <f t="shared" si="966"/>
        <v>0.94773572951324314</v>
      </c>
      <c r="AC423" s="9">
        <v>72.004797999999994</v>
      </c>
      <c r="AD423" s="7">
        <v>55.166218969999996</v>
      </c>
      <c r="AE423" s="7">
        <v>43.884282069999998</v>
      </c>
      <c r="AF423" s="12">
        <f t="shared" si="967"/>
        <v>0.7954919312825256</v>
      </c>
      <c r="AG423" s="9">
        <v>58.381531499999994</v>
      </c>
      <c r="AH423" s="7">
        <v>57.664293010000002</v>
      </c>
      <c r="AI423" s="7">
        <v>55.117155780000004</v>
      </c>
      <c r="AJ423" s="15">
        <f t="shared" si="968"/>
        <v>0.95582817204473003</v>
      </c>
      <c r="AK423" s="92">
        <f t="shared" si="907"/>
        <v>0.15170760857037704</v>
      </c>
      <c r="AL423" s="87">
        <f t="shared" si="908"/>
        <v>0.14091517468449355</v>
      </c>
      <c r="AM423" s="102">
        <f t="shared" si="909"/>
        <v>7.6478794730822086E-2</v>
      </c>
      <c r="AN423" s="92">
        <f t="shared" si="910"/>
        <v>0.10427575199736612</v>
      </c>
      <c r="AO423" s="87">
        <f t="shared" si="911"/>
        <v>6.3985367522800082E-2</v>
      </c>
      <c r="AP423" s="102">
        <f t="shared" si="912"/>
        <v>2.7547126610049443E-2</v>
      </c>
      <c r="AQ423" s="92">
        <f t="shared" si="913"/>
        <v>-7.8679376265595985E-2</v>
      </c>
      <c r="AR423" s="87">
        <f t="shared" si="914"/>
        <v>-5.3315585208792121E-2</v>
      </c>
      <c r="AS423" s="102">
        <f t="shared" si="915"/>
        <v>-6.6596364776225256E-2</v>
      </c>
      <c r="AT423" s="92">
        <f t="shared" ref="AT423:AV426" si="974">(Q423-U423)/U423</f>
        <v>-0.11743712507756089</v>
      </c>
      <c r="AU423" s="87">
        <f t="shared" si="974"/>
        <v>-5.8850361810852715E-2</v>
      </c>
      <c r="AV423" s="102">
        <f t="shared" si="974"/>
        <v>0.15220015100554429</v>
      </c>
      <c r="AW423" s="124">
        <f t="shared" ref="AW423:AY425" si="975">(U424-Y423)/Y423</f>
        <v>-0.85385341031373285</v>
      </c>
      <c r="AX423" s="15">
        <f t="shared" si="975"/>
        <v>-0.862410974199594</v>
      </c>
      <c r="AY423" s="12">
        <f t="shared" si="975"/>
        <v>-0.97263273347998169</v>
      </c>
      <c r="AZ423" s="92">
        <f t="shared" ref="AZ423:BB426" si="976">(Y423-AC423)/AC423</f>
        <v>-0.12556871279605561</v>
      </c>
      <c r="BA423" s="15">
        <f t="shared" si="976"/>
        <v>0.11278079821608625</v>
      </c>
      <c r="BB423" s="12">
        <f t="shared" si="976"/>
        <v>0.32574835785618245</v>
      </c>
      <c r="BC423" s="14">
        <f t="shared" ref="BC423:BE426" si="977">(AC423-AG423)/AG423</f>
        <v>0.23334890589500895</v>
      </c>
      <c r="BD423" s="15">
        <f t="shared" si="977"/>
        <v>-4.3320986170190208E-2</v>
      </c>
      <c r="BE423" s="12">
        <f t="shared" si="977"/>
        <v>-0.20379995213896732</v>
      </c>
    </row>
    <row r="424" spans="1:57" x14ac:dyDescent="0.35">
      <c r="C424" s="19"/>
      <c r="D424" s="58" t="s">
        <v>15</v>
      </c>
      <c r="E424" s="9">
        <v>6.3069469999999992</v>
      </c>
      <c r="F424" s="7">
        <v>6.2164450599999999</v>
      </c>
      <c r="G424" s="7">
        <v>4.2050736099999995</v>
      </c>
      <c r="H424" s="12">
        <f>G424/F424</f>
        <v>0.67644346075826167</v>
      </c>
      <c r="I424" s="9">
        <v>10.826556</v>
      </c>
      <c r="J424" s="7">
        <v>11.33937128</v>
      </c>
      <c r="K424" s="7">
        <v>7.3120562299999996</v>
      </c>
      <c r="L424" s="12">
        <f>K424/J424</f>
        <v>0.64483788822549248</v>
      </c>
      <c r="M424" s="7">
        <v>8.8410150000000005</v>
      </c>
      <c r="N424" s="7">
        <v>8.9786338199999989</v>
      </c>
      <c r="O424" s="7">
        <v>3.8712194999999996</v>
      </c>
      <c r="P424" s="12">
        <f>O424/N424</f>
        <v>0.43115908027976579</v>
      </c>
      <c r="Q424" s="9">
        <v>6.8099980000000002</v>
      </c>
      <c r="R424" s="7">
        <v>6.93716782</v>
      </c>
      <c r="S424" s="7">
        <v>4.4613249799999997</v>
      </c>
      <c r="T424" s="12">
        <f t="shared" si="972"/>
        <v>0.64310466400105049</v>
      </c>
      <c r="U424" s="9">
        <v>9.2018640000000005</v>
      </c>
      <c r="V424" s="7">
        <v>8.4463026200000009</v>
      </c>
      <c r="W424" s="7">
        <v>1.5922142899999998</v>
      </c>
      <c r="X424" s="12">
        <f t="shared" si="973"/>
        <v>0.18851021111057464</v>
      </c>
      <c r="Y424" s="9">
        <v>6.8486050000000001</v>
      </c>
      <c r="Z424" s="7">
        <v>7.4229458299999997</v>
      </c>
      <c r="AA424" s="7">
        <v>3.0616466099999999</v>
      </c>
      <c r="AB424" s="12">
        <f t="shared" si="966"/>
        <v>0.41245708646104995</v>
      </c>
      <c r="AC424" s="9">
        <v>6.228881092</v>
      </c>
      <c r="AD424" s="7">
        <v>8.6249437499999999</v>
      </c>
      <c r="AE424" s="7">
        <v>4.0574857199999999</v>
      </c>
      <c r="AF424" s="12">
        <f t="shared" si="967"/>
        <v>0.47043619501866313</v>
      </c>
      <c r="AG424" s="9">
        <v>7.8288451899999991</v>
      </c>
      <c r="AH424" s="7">
        <v>8.2566436599999999</v>
      </c>
      <c r="AI424" s="7">
        <v>5.4988143200000001</v>
      </c>
      <c r="AJ424" s="15">
        <f t="shared" si="968"/>
        <v>0.66598663408952308</v>
      </c>
      <c r="AK424" s="92">
        <f t="shared" si="907"/>
        <v>-0.41745583729488867</v>
      </c>
      <c r="AL424" s="87">
        <f t="shared" si="908"/>
        <v>-0.45178221027436011</v>
      </c>
      <c r="AM424" s="102">
        <f t="shared" si="909"/>
        <v>-0.42491229857514379</v>
      </c>
      <c r="AN424" s="92">
        <f t="shared" si="910"/>
        <v>0.22458292401947055</v>
      </c>
      <c r="AO424" s="87">
        <f t="shared" si="911"/>
        <v>0.26292835940601944</v>
      </c>
      <c r="AP424" s="102">
        <f t="shared" si="912"/>
        <v>0.8888250149597563</v>
      </c>
      <c r="AQ424" s="92">
        <f>(M424-Q424)/Q424</f>
        <v>0.29824046938046095</v>
      </c>
      <c r="AR424" s="87">
        <f t="shared" si="914"/>
        <v>0.29427946000014726</v>
      </c>
      <c r="AS424" s="102">
        <f>(O424-S424)/S424</f>
        <v>-0.13227135047220884</v>
      </c>
      <c r="AT424" s="92">
        <f t="shared" si="974"/>
        <v>-0.25993277014309274</v>
      </c>
      <c r="AU424" s="87">
        <f t="shared" si="974"/>
        <v>-0.17867401487918755</v>
      </c>
      <c r="AV424" s="102">
        <f t="shared" si="974"/>
        <v>1.8019626554161878</v>
      </c>
      <c r="AW424" s="124">
        <f t="shared" si="975"/>
        <v>1.5492594477269457</v>
      </c>
      <c r="AX424" s="15">
        <f t="shared" si="975"/>
        <v>0.6285611234212658</v>
      </c>
      <c r="AY424" s="12">
        <f t="shared" si="975"/>
        <v>1.2894699953630506</v>
      </c>
      <c r="AZ424" s="92">
        <f t="shared" si="976"/>
        <v>9.9492011301345315E-2</v>
      </c>
      <c r="BA424" s="15">
        <f t="shared" si="976"/>
        <v>-0.1393629865702023</v>
      </c>
      <c r="BB424" s="12">
        <f t="shared" si="976"/>
        <v>-0.24543256063511174</v>
      </c>
      <c r="BC424" s="14">
        <f t="shared" si="977"/>
        <v>-0.20436782937586728</v>
      </c>
      <c r="BD424" s="15">
        <f t="shared" si="977"/>
        <v>4.460651387733499E-2</v>
      </c>
      <c r="BE424" s="12">
        <f t="shared" si="977"/>
        <v>-0.26211625199957655</v>
      </c>
    </row>
    <row r="425" spans="1:57" x14ac:dyDescent="0.35">
      <c r="C425" s="19"/>
      <c r="D425" s="58" t="s">
        <v>16</v>
      </c>
      <c r="E425" s="9">
        <v>28.845793999999998</v>
      </c>
      <c r="F425" s="7">
        <v>26.384772299999998</v>
      </c>
      <c r="G425" s="7">
        <v>6.6445029399999997</v>
      </c>
      <c r="H425" s="12">
        <f t="shared" ref="H425:H426" si="978">G425/F425</f>
        <v>0.25183097524779474</v>
      </c>
      <c r="I425" s="9">
        <v>24.665248999999999</v>
      </c>
      <c r="J425" s="7">
        <v>24.47960161</v>
      </c>
      <c r="K425" s="7">
        <v>9.5657254799999993</v>
      </c>
      <c r="L425" s="12">
        <f t="shared" ref="L425:L426" si="979">K425/J425</f>
        <v>0.39076311912250927</v>
      </c>
      <c r="M425" s="7">
        <v>22.800066000000001</v>
      </c>
      <c r="N425" s="7">
        <v>24.180066</v>
      </c>
      <c r="O425" s="7">
        <v>15.761466739999999</v>
      </c>
      <c r="P425" s="12">
        <f t="shared" si="971"/>
        <v>0.65183720921191857</v>
      </c>
      <c r="Q425" s="9">
        <v>17.913305999999999</v>
      </c>
      <c r="R425" s="7">
        <v>17.903155999999999</v>
      </c>
      <c r="S425" s="7">
        <v>7.8576989499999996</v>
      </c>
      <c r="T425" s="12">
        <f t="shared" si="972"/>
        <v>0.43890021122532807</v>
      </c>
      <c r="U425" s="9">
        <v>17.458870999999998</v>
      </c>
      <c r="V425" s="7">
        <v>12.088721</v>
      </c>
      <c r="W425" s="7">
        <v>7.0095480499999994</v>
      </c>
      <c r="X425" s="12">
        <f t="shared" si="973"/>
        <v>0.57984199072838227</v>
      </c>
      <c r="Y425" s="9">
        <v>20.039262000000001</v>
      </c>
      <c r="Z425" s="7">
        <v>19.028601999999999</v>
      </c>
      <c r="AA425" s="7">
        <v>7.7872530300000005</v>
      </c>
      <c r="AB425" s="12">
        <f t="shared" si="966"/>
        <v>0.40923936661242905</v>
      </c>
      <c r="AC425" s="9">
        <v>17.123488999999999</v>
      </c>
      <c r="AD425" s="7">
        <v>15.017789</v>
      </c>
      <c r="AE425" s="7">
        <v>4.4873174800000006</v>
      </c>
      <c r="AF425" s="12">
        <f t="shared" si="967"/>
        <v>0.29880014161871632</v>
      </c>
      <c r="AG425" s="9">
        <v>16.362175999999998</v>
      </c>
      <c r="AH425" s="7">
        <v>16.362175999999998</v>
      </c>
      <c r="AI425" s="7">
        <v>2.5116414500000004</v>
      </c>
      <c r="AJ425" s="15">
        <f t="shared" si="968"/>
        <v>0.15350289900316441</v>
      </c>
      <c r="AK425" s="92">
        <f t="shared" si="907"/>
        <v>0.1694912952226835</v>
      </c>
      <c r="AL425" s="87">
        <f t="shared" si="908"/>
        <v>7.7826866644011478E-2</v>
      </c>
      <c r="AM425" s="102">
        <f t="shared" si="909"/>
        <v>-0.30538431675754091</v>
      </c>
      <c r="AN425" s="92">
        <f t="shared" si="910"/>
        <v>8.1806035122880705E-2</v>
      </c>
      <c r="AO425" s="87">
        <f t="shared" si="911"/>
        <v>1.2387708536444835E-2</v>
      </c>
      <c r="AP425" s="102">
        <f t="shared" si="912"/>
        <v>-0.39309420640886372</v>
      </c>
      <c r="AQ425" s="92">
        <f t="shared" si="913"/>
        <v>0.27280056512181522</v>
      </c>
      <c r="AR425" s="87">
        <f t="shared" si="914"/>
        <v>0.35060354721815534</v>
      </c>
      <c r="AS425" s="102">
        <f t="shared" si="915"/>
        <v>1.0058628919602475</v>
      </c>
      <c r="AT425" s="92">
        <f t="shared" si="974"/>
        <v>2.6028888122261753E-2</v>
      </c>
      <c r="AU425" s="87">
        <f t="shared" si="974"/>
        <v>0.48098016324473036</v>
      </c>
      <c r="AV425" s="102">
        <f t="shared" si="974"/>
        <v>0.12099937028037069</v>
      </c>
      <c r="AW425" s="124">
        <f t="shared" si="975"/>
        <v>6.2677875836944477</v>
      </c>
      <c r="AX425" s="15">
        <f t="shared" si="975"/>
        <v>6.1725171118719064</v>
      </c>
      <c r="AY425" s="12">
        <f t="shared" si="975"/>
        <v>11.380183730847643</v>
      </c>
      <c r="AZ425" s="92">
        <f t="shared" si="976"/>
        <v>0.1702791411259704</v>
      </c>
      <c r="BA425" s="15">
        <f t="shared" si="976"/>
        <v>0.26707080516313014</v>
      </c>
      <c r="BB425" s="12">
        <f t="shared" si="976"/>
        <v>0.73539159301917711</v>
      </c>
      <c r="BC425" s="14">
        <f t="shared" si="977"/>
        <v>4.6528835773432663E-2</v>
      </c>
      <c r="BD425" s="15">
        <f t="shared" si="977"/>
        <v>-8.2164316042071528E-2</v>
      </c>
      <c r="BE425" s="12">
        <f t="shared" si="977"/>
        <v>0.7866075111955172</v>
      </c>
    </row>
    <row r="426" spans="1:57" x14ac:dyDescent="0.35">
      <c r="C426" s="19"/>
      <c r="D426" s="59" t="s">
        <v>17</v>
      </c>
      <c r="E426" s="46">
        <f>SUM(E420:E425)</f>
        <v>168.77668477999998</v>
      </c>
      <c r="F426" s="44">
        <f>SUM(F420:F425)</f>
        <v>167.63142386000004</v>
      </c>
      <c r="G426" s="44">
        <f>SUM(G420:G425)</f>
        <v>119.94780175</v>
      </c>
      <c r="H426" s="45">
        <f t="shared" si="978"/>
        <v>0.71554484826291431</v>
      </c>
      <c r="I426" s="46">
        <f>SUM(I420:I425)</f>
        <v>152.71689474999999</v>
      </c>
      <c r="J426" s="44">
        <f>SUM(J420:J425)</f>
        <v>156.48714435000002</v>
      </c>
      <c r="K426" s="44">
        <f>SUM(K420:K425)</f>
        <v>121.19067525</v>
      </c>
      <c r="L426" s="45">
        <f t="shared" si="979"/>
        <v>0.77444492806990106</v>
      </c>
      <c r="M426" s="44">
        <f>SUM(M420:M425)</f>
        <v>133.12355599</v>
      </c>
      <c r="N426" s="44">
        <f>SUM(N420:N425)</f>
        <v>141.67386232999999</v>
      </c>
      <c r="O426" s="44">
        <f>SUM(O420:O425)</f>
        <v>115.14457134</v>
      </c>
      <c r="P426" s="45">
        <f t="shared" si="971"/>
        <v>0.81274392782342952</v>
      </c>
      <c r="Q426" s="46">
        <f>SUM(Q420:Q425)</f>
        <v>132.88378433000003</v>
      </c>
      <c r="R426" s="44">
        <f>SUM(R420:R425)</f>
        <v>136.27124473000001</v>
      </c>
      <c r="S426" s="44">
        <f>SUM(S420:S425)</f>
        <v>113.54407189999999</v>
      </c>
      <c r="T426" s="45">
        <f t="shared" si="972"/>
        <v>0.83322106674060015</v>
      </c>
      <c r="U426" s="46">
        <f>SUM(U420:U425)</f>
        <v>145.64109954999998</v>
      </c>
      <c r="V426" s="44">
        <f>SUM(V420:V425)</f>
        <v>136.48297345999998</v>
      </c>
      <c r="W426" s="44">
        <f>SUM(W420:W425)</f>
        <v>96.407623270000016</v>
      </c>
      <c r="X426" s="45">
        <f t="shared" si="973"/>
        <v>0.70637106465338606</v>
      </c>
      <c r="Y426" s="46">
        <f>SUM(Y420:Y425)</f>
        <v>104.19060719999999</v>
      </c>
      <c r="Z426" s="44">
        <f>SUM(Z420:Z425)</f>
        <v>103.39968945999999</v>
      </c>
      <c r="AA426" s="44">
        <f>SUM(AA420:AA425)</f>
        <v>82.226903780000015</v>
      </c>
      <c r="AB426" s="45">
        <f t="shared" si="966"/>
        <v>0.79523356607187268</v>
      </c>
      <c r="AC426" s="46">
        <f>SUM(AC420:AC425)</f>
        <v>109.76659709199998</v>
      </c>
      <c r="AD426" s="44">
        <f>SUM(AD420:AD425)</f>
        <v>93.223692919999991</v>
      </c>
      <c r="AE426" s="44">
        <f>SUM(AE420:AE425)</f>
        <v>64.412007630000005</v>
      </c>
      <c r="AF426" s="45">
        <f t="shared" si="967"/>
        <v>0.69094031369552411</v>
      </c>
      <c r="AG426" s="46">
        <f>SUM(AG420:AG425)</f>
        <v>95.623751689999978</v>
      </c>
      <c r="AH426" s="44">
        <f>SUM(AH420:AH425)</f>
        <v>95.604927009999983</v>
      </c>
      <c r="AI426" s="44">
        <f>SUM(AI420:AI425)</f>
        <v>73.814823480000001</v>
      </c>
      <c r="AJ426" s="47">
        <f t="shared" si="968"/>
        <v>0.77208179315150982</v>
      </c>
      <c r="AK426" s="90">
        <f t="shared" si="907"/>
        <v>0.10516053286894107</v>
      </c>
      <c r="AL426" s="98">
        <f t="shared" si="908"/>
        <v>7.1215303699802071E-2</v>
      </c>
      <c r="AM426" s="82">
        <f t="shared" si="909"/>
        <v>-1.025552087597599E-2</v>
      </c>
      <c r="AN426" s="90">
        <f t="shared" si="910"/>
        <v>0.14718160594712337</v>
      </c>
      <c r="AO426" s="98">
        <f t="shared" si="911"/>
        <v>0.10455903281224557</v>
      </c>
      <c r="AP426" s="82">
        <f t="shared" si="912"/>
        <v>5.2508805579266134E-2</v>
      </c>
      <c r="AQ426" s="90">
        <f t="shared" si="913"/>
        <v>1.8043710992195364E-3</v>
      </c>
      <c r="AR426" s="98">
        <f t="shared" si="914"/>
        <v>3.964605746945675E-2</v>
      </c>
      <c r="AS426" s="82">
        <f t="shared" si="915"/>
        <v>1.4095843254675521E-2</v>
      </c>
      <c r="AT426" s="90">
        <f t="shared" si="974"/>
        <v>-8.7594197375722535E-2</v>
      </c>
      <c r="AU426" s="98">
        <f t="shared" si="974"/>
        <v>-1.5513197333880534E-3</v>
      </c>
      <c r="AV426" s="82">
        <f t="shared" si="974"/>
        <v>0.17774993355045679</v>
      </c>
      <c r="AW426" s="216">
        <f>(U426-Y426)/Y426</f>
        <v>0.39783329288438962</v>
      </c>
      <c r="AX426" s="47">
        <f>(V426-Z426)/Z426</f>
        <v>0.31995535163379973</v>
      </c>
      <c r="AY426" s="45">
        <f>(W426-AA426)/AA426</f>
        <v>0.17245839060097465</v>
      </c>
      <c r="AZ426" s="90">
        <f t="shared" si="976"/>
        <v>-5.0798603944390522E-2</v>
      </c>
      <c r="BA426" s="47">
        <f t="shared" si="976"/>
        <v>0.10915676284925273</v>
      </c>
      <c r="BB426" s="45">
        <f t="shared" si="976"/>
        <v>0.27657725330242139</v>
      </c>
      <c r="BC426" s="107">
        <f t="shared" si="977"/>
        <v>0.14790096761575836</v>
      </c>
      <c r="BD426" s="47">
        <f t="shared" si="977"/>
        <v>-2.4907022728555848E-2</v>
      </c>
      <c r="BE426" s="45">
        <f t="shared" si="977"/>
        <v>-0.12738384252246668</v>
      </c>
    </row>
    <row r="427" spans="1:57" x14ac:dyDescent="0.35">
      <c r="C427" s="20"/>
      <c r="D427" s="58" t="s">
        <v>18</v>
      </c>
      <c r="E427" s="9">
        <v>0</v>
      </c>
      <c r="F427" s="7">
        <v>0</v>
      </c>
      <c r="G427" s="7">
        <v>0</v>
      </c>
      <c r="H427" s="17">
        <v>0</v>
      </c>
      <c r="I427" s="9">
        <v>0</v>
      </c>
      <c r="J427" s="7">
        <v>0</v>
      </c>
      <c r="K427" s="7">
        <v>0</v>
      </c>
      <c r="L427" s="17">
        <v>0</v>
      </c>
      <c r="M427" s="7">
        <v>1.6500000000000001E-2</v>
      </c>
      <c r="N427" s="7">
        <v>1.6000000000000001E-3</v>
      </c>
      <c r="O427" s="7">
        <v>1.6000000000000001E-3</v>
      </c>
      <c r="P427" s="17">
        <v>0</v>
      </c>
      <c r="Q427" s="9">
        <v>1.6500000000000001E-2</v>
      </c>
      <c r="R427" s="7">
        <v>0</v>
      </c>
      <c r="S427" s="7">
        <v>0</v>
      </c>
      <c r="T427" s="17">
        <v>0</v>
      </c>
      <c r="U427" s="9">
        <v>0</v>
      </c>
      <c r="V427" s="7">
        <v>0</v>
      </c>
      <c r="W427" s="7">
        <v>0</v>
      </c>
      <c r="X427" s="17">
        <v>0</v>
      </c>
      <c r="Y427" s="9">
        <v>0</v>
      </c>
      <c r="Z427" s="7">
        <v>4.0000000000000001E-3</v>
      </c>
      <c r="AA427" s="7">
        <v>4.0000000000000001E-3</v>
      </c>
      <c r="AB427" s="12">
        <f t="shared" si="966"/>
        <v>1</v>
      </c>
      <c r="AC427" s="9">
        <v>0</v>
      </c>
      <c r="AD427" s="7">
        <v>0</v>
      </c>
      <c r="AE427" s="7">
        <v>0</v>
      </c>
      <c r="AF427" s="17">
        <v>0</v>
      </c>
      <c r="AG427" s="9">
        <v>0</v>
      </c>
      <c r="AH427" s="7">
        <v>0</v>
      </c>
      <c r="AI427" s="7">
        <v>0</v>
      </c>
      <c r="AJ427" s="18">
        <v>0</v>
      </c>
      <c r="AK427" s="150">
        <v>0</v>
      </c>
      <c r="AL427" s="16">
        <v>0</v>
      </c>
      <c r="AM427" s="211">
        <v>0</v>
      </c>
      <c r="AN427" s="92">
        <f t="shared" ref="AN427" si="980">(I427-M427)/M427</f>
        <v>-1</v>
      </c>
      <c r="AO427" s="87">
        <f t="shared" ref="AO427" si="981">(J427-N427)/N427</f>
        <v>-1</v>
      </c>
      <c r="AP427" s="102">
        <f t="shared" ref="AP427" si="982">(K427-O427)/O427</f>
        <v>-1</v>
      </c>
      <c r="AQ427" s="150">
        <v>0</v>
      </c>
      <c r="AR427" s="16">
        <v>0</v>
      </c>
      <c r="AS427" s="211">
        <v>0</v>
      </c>
      <c r="AT427" s="150">
        <v>0</v>
      </c>
      <c r="AU427" s="16">
        <v>0</v>
      </c>
      <c r="AV427" s="211">
        <v>0</v>
      </c>
      <c r="AW427" s="150">
        <v>0</v>
      </c>
      <c r="AX427" s="15">
        <f>(V428-Z427)/Z427</f>
        <v>-1</v>
      </c>
      <c r="AY427" s="12">
        <f>(W428-AA427)/AA427</f>
        <v>-1</v>
      </c>
      <c r="AZ427" s="9">
        <v>0</v>
      </c>
      <c r="BA427" s="16">
        <v>0</v>
      </c>
      <c r="BB427" s="17">
        <v>0</v>
      </c>
      <c r="BC427" s="203">
        <v>0</v>
      </c>
      <c r="BD427" s="16">
        <v>0</v>
      </c>
      <c r="BE427" s="17">
        <v>0</v>
      </c>
    </row>
    <row r="428" spans="1:57" x14ac:dyDescent="0.35">
      <c r="C428" s="19"/>
      <c r="D428" s="58" t="s">
        <v>19</v>
      </c>
      <c r="E428" s="9">
        <v>0</v>
      </c>
      <c r="F428" s="7">
        <v>0</v>
      </c>
      <c r="G428" s="7">
        <v>0</v>
      </c>
      <c r="H428" s="17">
        <v>0</v>
      </c>
      <c r="I428" s="9">
        <v>0</v>
      </c>
      <c r="J428" s="7">
        <v>0</v>
      </c>
      <c r="K428" s="7">
        <v>0</v>
      </c>
      <c r="L428" s="17">
        <v>0</v>
      </c>
      <c r="M428" s="7">
        <v>0</v>
      </c>
      <c r="N428" s="7">
        <v>0</v>
      </c>
      <c r="O428" s="7">
        <v>0</v>
      </c>
      <c r="P428" s="17">
        <v>0</v>
      </c>
      <c r="Q428" s="9">
        <v>0</v>
      </c>
      <c r="R428" s="7">
        <v>0</v>
      </c>
      <c r="S428" s="7">
        <v>0</v>
      </c>
      <c r="T428" s="17">
        <v>0</v>
      </c>
      <c r="U428" s="9">
        <v>0</v>
      </c>
      <c r="V428" s="7">
        <v>0</v>
      </c>
      <c r="W428" s="7">
        <v>0</v>
      </c>
      <c r="X428" s="17">
        <v>0</v>
      </c>
      <c r="Y428" s="9">
        <v>0</v>
      </c>
      <c r="Z428" s="7">
        <v>0</v>
      </c>
      <c r="AA428" s="7">
        <v>0</v>
      </c>
      <c r="AB428" s="17">
        <v>0</v>
      </c>
      <c r="AC428" s="9">
        <v>0</v>
      </c>
      <c r="AD428" s="7">
        <v>0</v>
      </c>
      <c r="AE428" s="7">
        <v>0</v>
      </c>
      <c r="AF428" s="17">
        <v>0</v>
      </c>
      <c r="AG428" s="9">
        <v>0</v>
      </c>
      <c r="AH428" s="7">
        <v>0</v>
      </c>
      <c r="AI428" s="7">
        <v>0</v>
      </c>
      <c r="AJ428" s="18">
        <v>0</v>
      </c>
      <c r="AK428" s="150">
        <v>0</v>
      </c>
      <c r="AL428" s="16">
        <v>0</v>
      </c>
      <c r="AM428" s="211">
        <v>0</v>
      </c>
      <c r="AN428" s="150">
        <v>0</v>
      </c>
      <c r="AO428" s="16">
        <v>0</v>
      </c>
      <c r="AP428" s="211">
        <v>0</v>
      </c>
      <c r="AQ428" s="150">
        <v>0</v>
      </c>
      <c r="AR428" s="16">
        <v>0</v>
      </c>
      <c r="AS428" s="211">
        <v>0</v>
      </c>
      <c r="AT428" s="150">
        <v>0</v>
      </c>
      <c r="AU428" s="16">
        <v>0</v>
      </c>
      <c r="AV428" s="211">
        <v>0</v>
      </c>
      <c r="AW428" s="150">
        <v>0</v>
      </c>
      <c r="AX428" s="16">
        <v>0</v>
      </c>
      <c r="AY428" s="17">
        <v>0</v>
      </c>
      <c r="AZ428" s="9">
        <v>0</v>
      </c>
      <c r="BA428" s="16">
        <v>0</v>
      </c>
      <c r="BB428" s="17">
        <v>0</v>
      </c>
      <c r="BC428" s="203">
        <v>0</v>
      </c>
      <c r="BD428" s="16">
        <v>0</v>
      </c>
      <c r="BE428" s="17">
        <v>0</v>
      </c>
    </row>
    <row r="429" spans="1:57" x14ac:dyDescent="0.35">
      <c r="C429" s="19"/>
      <c r="D429" s="59" t="s">
        <v>20</v>
      </c>
      <c r="E429" s="46">
        <f>SUM(E427:E428)</f>
        <v>0</v>
      </c>
      <c r="F429" s="44">
        <f>SUM(F427:F428)</f>
        <v>0</v>
      </c>
      <c r="G429" s="44">
        <f>SUM(G427:G428)</f>
        <v>0</v>
      </c>
      <c r="H429" s="51">
        <v>0</v>
      </c>
      <c r="I429" s="46">
        <f>SUM(I427:I428)</f>
        <v>0</v>
      </c>
      <c r="J429" s="44">
        <f>SUM(J427:J428)</f>
        <v>0</v>
      </c>
      <c r="K429" s="44">
        <f>SUM(K427:K428)</f>
        <v>0</v>
      </c>
      <c r="L429" s="51">
        <v>0</v>
      </c>
      <c r="M429" s="44">
        <f>SUM(M427:M428)</f>
        <v>1.6500000000000001E-2</v>
      </c>
      <c r="N429" s="44">
        <f>SUM(N427:N428)</f>
        <v>1.6000000000000001E-3</v>
      </c>
      <c r="O429" s="44">
        <f>SUM(O427:O428)</f>
        <v>1.6000000000000001E-3</v>
      </c>
      <c r="P429" s="51">
        <v>0</v>
      </c>
      <c r="Q429" s="46">
        <f>SUM(Q427:Q428)</f>
        <v>1.6500000000000001E-2</v>
      </c>
      <c r="R429" s="44">
        <f>SUM(R427:R428)</f>
        <v>0</v>
      </c>
      <c r="S429" s="44">
        <f>SUM(S427:S428)</f>
        <v>0</v>
      </c>
      <c r="T429" s="51">
        <v>0</v>
      </c>
      <c r="U429" s="46">
        <f>SUM(U427:U428)</f>
        <v>0</v>
      </c>
      <c r="V429" s="44">
        <f>SUM(V427:V428)</f>
        <v>0</v>
      </c>
      <c r="W429" s="44">
        <f>SUM(W427:W428)</f>
        <v>0</v>
      </c>
      <c r="X429" s="51">
        <v>0</v>
      </c>
      <c r="Y429" s="46">
        <f>SUM(Y427:Y428)</f>
        <v>0</v>
      </c>
      <c r="Z429" s="44">
        <f>SUM(Z427:Z428)</f>
        <v>4.0000000000000001E-3</v>
      </c>
      <c r="AA429" s="44">
        <f>SUM(AA427:AA428)</f>
        <v>4.0000000000000001E-3</v>
      </c>
      <c r="AB429" s="63">
        <f t="shared" si="966"/>
        <v>1</v>
      </c>
      <c r="AC429" s="46">
        <f>SUM(AC427:AC428)</f>
        <v>0</v>
      </c>
      <c r="AD429" s="44">
        <f>SUM(AD427:AD428)</f>
        <v>0</v>
      </c>
      <c r="AE429" s="44">
        <f>SUM(AE427:AE428)</f>
        <v>0</v>
      </c>
      <c r="AF429" s="51">
        <v>0</v>
      </c>
      <c r="AG429" s="46">
        <f>SUM(AG427:AG428)</f>
        <v>0</v>
      </c>
      <c r="AH429" s="44">
        <f>SUM(AH427:AH428)</f>
        <v>0</v>
      </c>
      <c r="AI429" s="44">
        <f>SUM(AI427:AI428)</f>
        <v>0</v>
      </c>
      <c r="AJ429" s="52">
        <v>0</v>
      </c>
      <c r="AK429" s="46">
        <v>0</v>
      </c>
      <c r="AL429" s="53">
        <v>0</v>
      </c>
      <c r="AM429" s="209">
        <v>0</v>
      </c>
      <c r="AN429" s="236">
        <f t="shared" si="910"/>
        <v>-1</v>
      </c>
      <c r="AO429" s="237">
        <f t="shared" si="911"/>
        <v>-1</v>
      </c>
      <c r="AP429" s="238">
        <f t="shared" si="912"/>
        <v>-1</v>
      </c>
      <c r="AQ429" s="46">
        <v>0</v>
      </c>
      <c r="AR429" s="53">
        <v>0</v>
      </c>
      <c r="AS429" s="209">
        <v>0</v>
      </c>
      <c r="AT429" s="46">
        <v>0</v>
      </c>
      <c r="AU429" s="53">
        <v>0</v>
      </c>
      <c r="AV429" s="209">
        <v>0</v>
      </c>
      <c r="AW429" s="152">
        <v>0</v>
      </c>
      <c r="AX429" s="99">
        <f t="shared" ref="AX429:AY432" si="983">(V429-Z429)/Z429</f>
        <v>-1</v>
      </c>
      <c r="AY429" s="300">
        <f t="shared" si="983"/>
        <v>-1</v>
      </c>
      <c r="AZ429" s="46">
        <v>0</v>
      </c>
      <c r="BA429" s="53">
        <v>0</v>
      </c>
      <c r="BB429" s="51">
        <v>0</v>
      </c>
      <c r="BC429" s="204">
        <v>0</v>
      </c>
      <c r="BD429" s="53">
        <v>0</v>
      </c>
      <c r="BE429" s="51">
        <v>0</v>
      </c>
    </row>
    <row r="430" spans="1:57" x14ac:dyDescent="0.35">
      <c r="C430" s="21"/>
      <c r="D430" s="257" t="s">
        <v>71</v>
      </c>
      <c r="E430" s="136">
        <f>E437+E440</f>
        <v>84.287269000000009</v>
      </c>
      <c r="F430" s="129">
        <f>F437+F440</f>
        <v>80.215879869999995</v>
      </c>
      <c r="G430" s="129">
        <f>G437+G440</f>
        <v>40.877705109999994</v>
      </c>
      <c r="H430" s="130">
        <f>G430/F430</f>
        <v>0.5095961694398603</v>
      </c>
      <c r="I430" s="136">
        <f>I437+I440</f>
        <v>77.23987000000001</v>
      </c>
      <c r="J430" s="129">
        <f>J437+J440</f>
        <v>78.912164350000012</v>
      </c>
      <c r="K430" s="129">
        <f>K437+K440</f>
        <v>51.247474539999999</v>
      </c>
      <c r="L430" s="130">
        <f>K430/J430</f>
        <v>0.64942426762877137</v>
      </c>
      <c r="M430" s="129">
        <f>M437+M440</f>
        <v>66.930217999999996</v>
      </c>
      <c r="N430" s="48">
        <f>N437+N440</f>
        <v>69.950584159999991</v>
      </c>
      <c r="O430" s="48">
        <f>O437+O440</f>
        <v>48.532943670000002</v>
      </c>
      <c r="P430" s="49">
        <f>O430/N430</f>
        <v>0.69381756067953915</v>
      </c>
      <c r="Q430" s="48">
        <f>Q437+Q440</f>
        <v>67.569492999999994</v>
      </c>
      <c r="R430" s="48">
        <f>R437+R440</f>
        <v>67.240554189999997</v>
      </c>
      <c r="S430" s="48">
        <f>S437+S440</f>
        <v>49.143910549999994</v>
      </c>
      <c r="T430" s="49">
        <f>S430/R430</f>
        <v>0.73086712538292353</v>
      </c>
      <c r="U430" s="48">
        <f>U437+U440</f>
        <v>64.83672</v>
      </c>
      <c r="V430" s="48">
        <f>V437+V440</f>
        <v>58.976382000000001</v>
      </c>
      <c r="W430" s="48">
        <f>W437+W440</f>
        <v>31.379277030000001</v>
      </c>
      <c r="X430" s="49">
        <f>W430/V430</f>
        <v>0.53206514143237882</v>
      </c>
      <c r="Y430" s="48">
        <f>Y437+Y440</f>
        <v>63.143314000000004</v>
      </c>
      <c r="Z430" s="48">
        <f>Z437+Z440</f>
        <v>63.40132818</v>
      </c>
      <c r="AA430" s="48">
        <f>AA437+AA440</f>
        <v>44.842912650000009</v>
      </c>
      <c r="AB430" s="49">
        <f>AA430/Z430</f>
        <v>0.70728664425906684</v>
      </c>
      <c r="AC430" s="50">
        <f>AC437+AC440</f>
        <v>55.574006999999995</v>
      </c>
      <c r="AD430" s="48">
        <f>AD437+AD440</f>
        <v>52.035862869999995</v>
      </c>
      <c r="AE430" s="48">
        <f>AE437+AE440</f>
        <v>28.186689300000012</v>
      </c>
      <c r="AF430" s="49">
        <f>AE430/AD430</f>
        <v>0.54167813783386609</v>
      </c>
      <c r="AG430" s="50">
        <f>AG437+AG440</f>
        <v>50.954149999999998</v>
      </c>
      <c r="AH430" s="48">
        <f>AH437+AH440</f>
        <v>51.186933719999999</v>
      </c>
      <c r="AI430" s="48">
        <f>AI437+AI440</f>
        <v>32.772788820000002</v>
      </c>
      <c r="AJ430" s="131">
        <f>AI430/AH430</f>
        <v>0.64025692570826653</v>
      </c>
      <c r="AK430" s="132">
        <f t="shared" si="907"/>
        <v>9.1240430622164401E-2</v>
      </c>
      <c r="AL430" s="133">
        <f t="shared" si="908"/>
        <v>1.6521096978377108E-2</v>
      </c>
      <c r="AM430" s="207">
        <f t="shared" si="909"/>
        <v>-0.20234693559203834</v>
      </c>
      <c r="AN430" s="234">
        <f t="shared" si="910"/>
        <v>0.1540358347555362</v>
      </c>
      <c r="AO430" s="235">
        <f t="shared" si="911"/>
        <v>0.12811301431739211</v>
      </c>
      <c r="AP430" s="153">
        <f t="shared" si="912"/>
        <v>5.5931716989133483E-2</v>
      </c>
      <c r="AQ430" s="132">
        <f t="shared" si="913"/>
        <v>-9.4610003955482962E-3</v>
      </c>
      <c r="AR430" s="133">
        <f t="shared" si="914"/>
        <v>4.0303504375385248E-2</v>
      </c>
      <c r="AS430" s="207">
        <f t="shared" si="915"/>
        <v>-1.2432199089618285E-2</v>
      </c>
      <c r="AT430" s="132">
        <f t="shared" ref="AT430:AV432" si="984">(Q430-U430)/U430</f>
        <v>4.2148538667594451E-2</v>
      </c>
      <c r="AU430" s="133">
        <f t="shared" si="984"/>
        <v>0.14012680855872095</v>
      </c>
      <c r="AV430" s="207">
        <f t="shared" si="984"/>
        <v>0.56612628465009585</v>
      </c>
      <c r="AW430" s="217">
        <f>(U430-Y430)/Y430</f>
        <v>2.6818453019428087E-2</v>
      </c>
      <c r="AX430" s="131">
        <f t="shared" si="983"/>
        <v>-6.9792641684687171E-2</v>
      </c>
      <c r="AY430" s="130">
        <f t="shared" si="983"/>
        <v>-0.30023998942896513</v>
      </c>
      <c r="AZ430" s="132">
        <f t="shared" ref="AZ430:BB432" si="985">(Y430-AC430)/AC430</f>
        <v>0.13620228967833847</v>
      </c>
      <c r="BA430" s="131">
        <f t="shared" si="985"/>
        <v>0.21841600548441151</v>
      </c>
      <c r="BB430" s="130">
        <f t="shared" si="985"/>
        <v>0.59092514103811367</v>
      </c>
      <c r="BC430" s="201">
        <f t="shared" ref="BC430:BE432" si="986">(AC430-AG430)/AG430</f>
        <v>9.0666942731848069E-2</v>
      </c>
      <c r="BD430" s="131">
        <f t="shared" si="986"/>
        <v>1.6584879935253847E-2</v>
      </c>
      <c r="BE430" s="130">
        <f t="shared" si="986"/>
        <v>-0.13993619966822191</v>
      </c>
    </row>
    <row r="431" spans="1:57" x14ac:dyDescent="0.35">
      <c r="A431" s="135"/>
      <c r="B431" s="135"/>
      <c r="C431" s="246"/>
      <c r="D431" s="58" t="s">
        <v>11</v>
      </c>
      <c r="E431" s="9">
        <v>20.810960000000001</v>
      </c>
      <c r="F431" s="7">
        <v>20.6191721</v>
      </c>
      <c r="G431" s="7">
        <v>17.060977170000001</v>
      </c>
      <c r="H431" s="12">
        <f t="shared" ref="H431:H432" si="987">G431/F431</f>
        <v>0.82743269648542295</v>
      </c>
      <c r="I431" s="9">
        <v>18.884540000000001</v>
      </c>
      <c r="J431" s="7">
        <v>19.891171620000001</v>
      </c>
      <c r="K431" s="7">
        <v>16.95877312</v>
      </c>
      <c r="L431" s="12">
        <f t="shared" ref="L431:L432" si="988">K431/J431</f>
        <v>0.85257788952705238</v>
      </c>
      <c r="M431" s="7">
        <v>13.584415999999999</v>
      </c>
      <c r="N431" s="7">
        <v>14.76609161</v>
      </c>
      <c r="O431" s="7">
        <v>11.9642506</v>
      </c>
      <c r="P431" s="12">
        <f t="shared" ref="P431:P432" si="989">O431/N431</f>
        <v>0.81025168446723461</v>
      </c>
      <c r="Q431" s="9">
        <v>13.455339</v>
      </c>
      <c r="R431" s="7">
        <v>13.464639</v>
      </c>
      <c r="S431" s="7">
        <v>12.021484369999994</v>
      </c>
      <c r="T431" s="12">
        <f t="shared" ref="T431:T432" si="990">S431/R431</f>
        <v>0.8928189140458942</v>
      </c>
      <c r="U431" s="9">
        <v>12.688622000000001</v>
      </c>
      <c r="V431" s="7">
        <v>12.69773</v>
      </c>
      <c r="W431" s="7">
        <v>11.526055710000001</v>
      </c>
      <c r="X431" s="12">
        <f t="shared" ref="X431:X432" si="991">W431/V431</f>
        <v>0.90772568876484239</v>
      </c>
      <c r="Y431" s="9">
        <v>11.869657999999999</v>
      </c>
      <c r="Z431" s="7">
        <v>12.944547570000001</v>
      </c>
      <c r="AA431" s="7">
        <v>11.27854537000001</v>
      </c>
      <c r="AB431" s="12">
        <f t="shared" ref="AB431:AB438" si="992">AA431/Z431</f>
        <v>0.87129699273066286</v>
      </c>
      <c r="AC431" s="9">
        <v>11.796189</v>
      </c>
      <c r="AD431" s="7">
        <v>11.730981759999995</v>
      </c>
      <c r="AE431" s="7">
        <v>10.006076750000011</v>
      </c>
      <c r="AF431" s="12">
        <f t="shared" ref="AF431:AF437" si="993">AE431/AD431</f>
        <v>0.85296158111152109</v>
      </c>
      <c r="AG431" s="9">
        <v>10.664669</v>
      </c>
      <c r="AH431" s="7">
        <v>10.859555539999999</v>
      </c>
      <c r="AI431" s="7">
        <v>8.6544589199999997</v>
      </c>
      <c r="AJ431" s="15">
        <f t="shared" ref="AJ431:AJ437" si="994">AI431/AH431</f>
        <v>0.79694411876455129</v>
      </c>
      <c r="AK431" s="92">
        <f t="shared" si="907"/>
        <v>0.10201042757726692</v>
      </c>
      <c r="AL431" s="87">
        <f t="shared" si="908"/>
        <v>3.6599175448670661E-2</v>
      </c>
      <c r="AM431" s="102">
        <f t="shared" si="909"/>
        <v>6.0266181566795436E-3</v>
      </c>
      <c r="AN431" s="92">
        <f t="shared" si="910"/>
        <v>0.39016207984207801</v>
      </c>
      <c r="AO431" s="87">
        <f t="shared" si="911"/>
        <v>0.34708439750767611</v>
      </c>
      <c r="AP431" s="102">
        <f t="shared" si="912"/>
        <v>0.41745385373322091</v>
      </c>
      <c r="AQ431" s="92">
        <f t="shared" si="913"/>
        <v>9.5929950185572269E-3</v>
      </c>
      <c r="AR431" s="87">
        <f t="shared" ref="AR431" si="995">(N431-R431)/R431</f>
        <v>9.6657074133216656E-2</v>
      </c>
      <c r="AS431" s="102">
        <f>(O431-S431)/S431</f>
        <v>-4.7609569865451271E-3</v>
      </c>
      <c r="AT431" s="92">
        <f t="shared" si="984"/>
        <v>6.0425552908739799E-2</v>
      </c>
      <c r="AU431" s="87">
        <f t="shared" si="984"/>
        <v>6.0397330861500446E-2</v>
      </c>
      <c r="AV431" s="102">
        <f t="shared" si="984"/>
        <v>4.2983365035287754E-2</v>
      </c>
      <c r="AW431" s="124">
        <f>(U431-Y431)/Y431</f>
        <v>6.8996427698253912E-2</v>
      </c>
      <c r="AX431" s="15">
        <f t="shared" si="983"/>
        <v>-1.9067299854652317E-2</v>
      </c>
      <c r="AY431" s="12">
        <f t="shared" si="983"/>
        <v>2.1945236010518503E-2</v>
      </c>
      <c r="AZ431" s="92">
        <f t="shared" si="985"/>
        <v>6.2281979374863641E-3</v>
      </c>
      <c r="BA431" s="15">
        <f t="shared" si="985"/>
        <v>0.10344963744961157</v>
      </c>
      <c r="BB431" s="12">
        <f t="shared" si="985"/>
        <v>0.12716958422290717</v>
      </c>
      <c r="BC431" s="114">
        <f t="shared" si="986"/>
        <v>0.10609987051637515</v>
      </c>
      <c r="BD431" s="15">
        <f t="shared" si="986"/>
        <v>8.0245109184274827E-2</v>
      </c>
      <c r="BE431" s="12">
        <f t="shared" si="986"/>
        <v>0.15617589065868615</v>
      </c>
    </row>
    <row r="432" spans="1:57" x14ac:dyDescent="0.35">
      <c r="A432" s="135"/>
      <c r="B432" s="135"/>
      <c r="C432" s="246"/>
      <c r="D432" s="58" t="s">
        <v>12</v>
      </c>
      <c r="E432" s="9">
        <v>5.616854</v>
      </c>
      <c r="F432" s="7">
        <v>5.5879021199999999</v>
      </c>
      <c r="G432" s="7">
        <v>3.1713579099999998</v>
      </c>
      <c r="H432" s="12">
        <f t="shared" si="987"/>
        <v>0.56753998940840433</v>
      </c>
      <c r="I432" s="9">
        <v>5.2647300000000001</v>
      </c>
      <c r="J432" s="7">
        <v>5.3946833499999993</v>
      </c>
      <c r="K432" s="7">
        <v>4.8017370799999997</v>
      </c>
      <c r="L432" s="12">
        <f t="shared" si="988"/>
        <v>0.89008691863258305</v>
      </c>
      <c r="M432" s="7">
        <v>3.6113040000000001</v>
      </c>
      <c r="N432" s="7">
        <v>4.1028037599999996</v>
      </c>
      <c r="O432" s="7">
        <v>3.2083671300000001</v>
      </c>
      <c r="P432" s="12">
        <f t="shared" si="989"/>
        <v>0.78199380659629703</v>
      </c>
      <c r="Q432" s="9">
        <v>3.2204259999999998</v>
      </c>
      <c r="R432" s="7">
        <v>3.2712961900000002</v>
      </c>
      <c r="S432" s="7">
        <v>3.1322603199999999</v>
      </c>
      <c r="T432" s="12">
        <f t="shared" si="990"/>
        <v>0.95749823252782251</v>
      </c>
      <c r="U432" s="9">
        <v>2.6337280000000001</v>
      </c>
      <c r="V432" s="7">
        <v>2.6339290000000002</v>
      </c>
      <c r="W432" s="7">
        <v>1.5781110700000001</v>
      </c>
      <c r="X432" s="12">
        <f t="shared" si="991"/>
        <v>0.59914715620656445</v>
      </c>
      <c r="Y432" s="9">
        <v>2.4698340000000001</v>
      </c>
      <c r="Z432" s="7">
        <v>2.6156848799999994</v>
      </c>
      <c r="AA432" s="7">
        <v>1.9199438799999995</v>
      </c>
      <c r="AB432" s="12">
        <f t="shared" si="992"/>
        <v>0.73401191966212687</v>
      </c>
      <c r="AC432" s="9">
        <v>2.502516</v>
      </c>
      <c r="AD432" s="7">
        <v>2.57303544</v>
      </c>
      <c r="AE432" s="7">
        <v>1.8994956500000015</v>
      </c>
      <c r="AF432" s="12">
        <f t="shared" si="993"/>
        <v>0.7382314368744185</v>
      </c>
      <c r="AG432" s="9">
        <v>2.38653</v>
      </c>
      <c r="AH432" s="7">
        <v>2.4622587999999999</v>
      </c>
      <c r="AI432" s="7">
        <v>2.03275301</v>
      </c>
      <c r="AJ432" s="15">
        <f t="shared" si="994"/>
        <v>0.82556431923403018</v>
      </c>
      <c r="AK432" s="92">
        <f t="shared" si="907"/>
        <v>6.6883581874094183E-2</v>
      </c>
      <c r="AL432" s="87">
        <f t="shared" si="908"/>
        <v>3.5816517386511773E-2</v>
      </c>
      <c r="AM432" s="102">
        <f t="shared" si="909"/>
        <v>-0.33953945058566182</v>
      </c>
      <c r="AN432" s="92">
        <f t="shared" si="910"/>
        <v>0.45784735929182369</v>
      </c>
      <c r="AO432" s="87">
        <f t="shared" si="911"/>
        <v>0.31487725603527278</v>
      </c>
      <c r="AP432" s="102">
        <f t="shared" si="912"/>
        <v>0.49662955810172493</v>
      </c>
      <c r="AQ432" s="92">
        <f t="shared" si="913"/>
        <v>0.12137462559301171</v>
      </c>
      <c r="AR432" s="87">
        <f t="shared" si="914"/>
        <v>0.25418290540056521</v>
      </c>
      <c r="AS432" s="102">
        <f t="shared" si="915"/>
        <v>2.4297728229689477E-2</v>
      </c>
      <c r="AT432" s="92">
        <f t="shared" si="984"/>
        <v>0.22276332256026427</v>
      </c>
      <c r="AU432" s="87">
        <f t="shared" si="984"/>
        <v>0.24198343615184764</v>
      </c>
      <c r="AV432" s="102">
        <f t="shared" si="984"/>
        <v>0.98481613844835381</v>
      </c>
      <c r="AW432" s="124">
        <f>(U432-Y432)/Y432</f>
        <v>6.635830586185143E-2</v>
      </c>
      <c r="AX432" s="15">
        <f t="shared" si="983"/>
        <v>6.9748921743206143E-3</v>
      </c>
      <c r="AY432" s="12">
        <f t="shared" si="983"/>
        <v>-0.17804312592720134</v>
      </c>
      <c r="AZ432" s="92">
        <f t="shared" si="985"/>
        <v>-1.3059656761435242E-2</v>
      </c>
      <c r="BA432" s="15">
        <f t="shared" si="985"/>
        <v>1.6575535391770386E-2</v>
      </c>
      <c r="BB432" s="12">
        <f t="shared" si="985"/>
        <v>1.0765083878974896E-2</v>
      </c>
      <c r="BC432" s="114">
        <f t="shared" si="986"/>
        <v>4.8600269009817565E-2</v>
      </c>
      <c r="BD432" s="15">
        <f t="shared" si="986"/>
        <v>4.4989844284443255E-2</v>
      </c>
      <c r="BE432" s="12">
        <f t="shared" si="986"/>
        <v>-6.5555116309973363E-2</v>
      </c>
    </row>
    <row r="433" spans="1:57" x14ac:dyDescent="0.35">
      <c r="A433" s="135"/>
      <c r="B433" s="135"/>
      <c r="C433" s="246"/>
      <c r="D433" s="58" t="s">
        <v>13</v>
      </c>
      <c r="E433" s="9">
        <v>0</v>
      </c>
      <c r="F433" s="7">
        <v>0</v>
      </c>
      <c r="G433" s="7"/>
      <c r="H433" s="17">
        <v>0</v>
      </c>
      <c r="I433" s="9">
        <v>0</v>
      </c>
      <c r="J433" s="7">
        <v>0</v>
      </c>
      <c r="K433" s="7"/>
      <c r="L433" s="17">
        <v>0</v>
      </c>
      <c r="M433" s="7">
        <v>0</v>
      </c>
      <c r="N433" s="7">
        <v>0</v>
      </c>
      <c r="O433" s="7"/>
      <c r="P433" s="17">
        <v>0</v>
      </c>
      <c r="Q433" s="9">
        <v>0</v>
      </c>
      <c r="R433" s="7">
        <v>0</v>
      </c>
      <c r="S433" s="7">
        <v>0</v>
      </c>
      <c r="T433" s="17">
        <v>0</v>
      </c>
      <c r="U433" s="9">
        <v>0</v>
      </c>
      <c r="V433" s="7">
        <v>0</v>
      </c>
      <c r="W433" s="7">
        <v>0</v>
      </c>
      <c r="X433" s="17">
        <v>0</v>
      </c>
      <c r="Y433" s="9">
        <v>0</v>
      </c>
      <c r="Z433" s="7">
        <v>0</v>
      </c>
      <c r="AA433" s="7">
        <v>0</v>
      </c>
      <c r="AB433" s="17">
        <v>0</v>
      </c>
      <c r="AC433" s="9">
        <v>0</v>
      </c>
      <c r="AD433" s="7">
        <v>0</v>
      </c>
      <c r="AE433" s="7">
        <v>0</v>
      </c>
      <c r="AF433" s="17">
        <v>0</v>
      </c>
      <c r="AG433" s="9">
        <v>0</v>
      </c>
      <c r="AH433" s="7">
        <v>0</v>
      </c>
      <c r="AI433" s="7">
        <v>0</v>
      </c>
      <c r="AJ433" s="18">
        <v>0</v>
      </c>
      <c r="AK433" s="150">
        <v>0</v>
      </c>
      <c r="AL433" s="16">
        <v>0</v>
      </c>
      <c r="AM433" s="211">
        <v>0</v>
      </c>
      <c r="AN433" s="150">
        <v>0</v>
      </c>
      <c r="AO433" s="16">
        <v>0</v>
      </c>
      <c r="AP433" s="211">
        <v>0</v>
      </c>
      <c r="AQ433" s="150">
        <v>0</v>
      </c>
      <c r="AR433" s="16">
        <v>0</v>
      </c>
      <c r="AS433" s="211">
        <v>0</v>
      </c>
      <c r="AT433" s="150">
        <v>0</v>
      </c>
      <c r="AU433" s="16">
        <v>0</v>
      </c>
      <c r="AV433" s="211">
        <v>0</v>
      </c>
      <c r="AW433" s="150">
        <v>0</v>
      </c>
      <c r="AX433" s="16">
        <v>0</v>
      </c>
      <c r="AY433" s="17">
        <v>0</v>
      </c>
      <c r="AZ433" s="9">
        <v>0</v>
      </c>
      <c r="BA433" s="16">
        <v>0</v>
      </c>
      <c r="BB433" s="17">
        <v>0</v>
      </c>
      <c r="BC433" s="203">
        <v>0</v>
      </c>
      <c r="BD433" s="16">
        <v>0</v>
      </c>
      <c r="BE433" s="17">
        <v>0</v>
      </c>
    </row>
    <row r="434" spans="1:57" x14ac:dyDescent="0.35">
      <c r="A434" s="135"/>
      <c r="B434" s="135"/>
      <c r="C434" s="246"/>
      <c r="D434" s="58" t="s">
        <v>14</v>
      </c>
      <c r="E434" s="9">
        <v>27.748821</v>
      </c>
      <c r="F434" s="7">
        <v>26.481567510000001</v>
      </c>
      <c r="G434" s="7">
        <v>11.989703710000001</v>
      </c>
      <c r="H434" s="12">
        <f t="shared" ref="H434:H437" si="996">G434/F434</f>
        <v>0.45275657135750874</v>
      </c>
      <c r="I434" s="9">
        <v>21.631049000000001</v>
      </c>
      <c r="J434" s="7">
        <v>21.791049000000001</v>
      </c>
      <c r="K434" s="7">
        <v>13.785493189999999</v>
      </c>
      <c r="L434" s="12">
        <f t="shared" ref="L434:L437" si="997">K434/J434</f>
        <v>0.63262182513563248</v>
      </c>
      <c r="M434" s="7">
        <v>21.917857999999999</v>
      </c>
      <c r="N434" s="7">
        <v>21.917213830000001</v>
      </c>
      <c r="O434" s="7">
        <v>15.17010217</v>
      </c>
      <c r="P434" s="12">
        <f t="shared" ref="P434:P438" si="998">O434/N434</f>
        <v>0.69215468205339847</v>
      </c>
      <c r="Q434" s="9">
        <v>27.970801000000002</v>
      </c>
      <c r="R434" s="7">
        <v>27.757995000000001</v>
      </c>
      <c r="S434" s="7">
        <v>22.620154589999999</v>
      </c>
      <c r="T434" s="12">
        <f t="shared" ref="T434:T437" si="999">S434/R434</f>
        <v>0.81490592494162484</v>
      </c>
      <c r="U434" s="9">
        <v>26.256558999999999</v>
      </c>
      <c r="V434" s="7">
        <v>25.700554</v>
      </c>
      <c r="W434" s="7">
        <v>11.081242469999999</v>
      </c>
      <c r="X434" s="12">
        <f t="shared" ref="X434:X437" si="1000">W434/V434</f>
        <v>0.4311674553785883</v>
      </c>
      <c r="Y434" s="9">
        <v>23.416049999999998</v>
      </c>
      <c r="Z434" s="7">
        <v>23.08175014</v>
      </c>
      <c r="AA434" s="7">
        <v>21.191824329999999</v>
      </c>
      <c r="AB434" s="12">
        <f t="shared" si="992"/>
        <v>0.91812034189189085</v>
      </c>
      <c r="AC434" s="9">
        <v>21.026451999999999</v>
      </c>
      <c r="AD434" s="7">
        <v>19.502738469999997</v>
      </c>
      <c r="AE434" s="7">
        <v>9.5743103499999993</v>
      </c>
      <c r="AF434" s="12">
        <f t="shared" si="993"/>
        <v>0.490921332136389</v>
      </c>
      <c r="AG434" s="9">
        <v>18.409600000000001</v>
      </c>
      <c r="AH434" s="7">
        <v>18.341200000000001</v>
      </c>
      <c r="AI434" s="7">
        <v>15.885970210000002</v>
      </c>
      <c r="AJ434" s="15">
        <f t="shared" si="994"/>
        <v>0.86613581499574732</v>
      </c>
      <c r="AK434" s="92">
        <f t="shared" si="907"/>
        <v>0.28282363929738213</v>
      </c>
      <c r="AL434" s="87">
        <f t="shared" si="908"/>
        <v>0.21524978031117273</v>
      </c>
      <c r="AM434" s="102">
        <f t="shared" si="909"/>
        <v>-0.13026661108524318</v>
      </c>
      <c r="AN434" s="92">
        <f t="shared" si="910"/>
        <v>-1.3085630904260723E-2</v>
      </c>
      <c r="AO434" s="87">
        <f t="shared" si="911"/>
        <v>-5.7564264773156361E-3</v>
      </c>
      <c r="AP434" s="102">
        <f t="shared" si="912"/>
        <v>-9.1272225096688406E-2</v>
      </c>
      <c r="AQ434" s="92">
        <f t="shared" si="913"/>
        <v>-0.21640220457040191</v>
      </c>
      <c r="AR434" s="87">
        <f t="shared" si="914"/>
        <v>-0.2104179775952838</v>
      </c>
      <c r="AS434" s="102">
        <f t="shared" si="915"/>
        <v>-0.32935462002958837</v>
      </c>
      <c r="AT434" s="92">
        <f t="shared" ref="AT434:AV437" si="1001">(Q434-U434)/U434</f>
        <v>6.5288143811990079E-2</v>
      </c>
      <c r="AU434" s="87">
        <f t="shared" si="1001"/>
        <v>8.0054344353822124E-2</v>
      </c>
      <c r="AV434" s="102">
        <f t="shared" si="1001"/>
        <v>1.0413012937167505</v>
      </c>
      <c r="AW434" s="124">
        <f t="shared" ref="AW434:AY437" si="1002">(U434-Y434)/Y434</f>
        <v>0.12130606998191416</v>
      </c>
      <c r="AX434" s="15">
        <f t="shared" si="1002"/>
        <v>0.11345776832848083</v>
      </c>
      <c r="AY434" s="12">
        <f t="shared" si="1002"/>
        <v>-0.47709822913580185</v>
      </c>
      <c r="AZ434" s="92">
        <f t="shared" ref="AZ434:BB437" si="1003">(Y434-AC434)/AC434</f>
        <v>0.11364722873835298</v>
      </c>
      <c r="BA434" s="15">
        <f t="shared" si="1003"/>
        <v>0.18351328842897641</v>
      </c>
      <c r="BB434" s="12">
        <f t="shared" si="1003"/>
        <v>1.2134047837711883</v>
      </c>
      <c r="BC434" s="114">
        <f t="shared" ref="BC434:BE437" si="1004">(AC434-AG434)/AG434</f>
        <v>0.14214605423257418</v>
      </c>
      <c r="BD434" s="15">
        <f t="shared" si="1004"/>
        <v>6.3329469718447884E-2</v>
      </c>
      <c r="BE434" s="12">
        <f t="shared" si="1004"/>
        <v>-0.39731031700077712</v>
      </c>
    </row>
    <row r="435" spans="1:57" x14ac:dyDescent="0.35">
      <c r="A435" s="135"/>
      <c r="B435" s="135"/>
      <c r="C435" s="246"/>
      <c r="D435" s="58" t="s">
        <v>15</v>
      </c>
      <c r="E435" s="9">
        <v>4.6628999999999996</v>
      </c>
      <c r="F435" s="7">
        <v>4.5874453099999997</v>
      </c>
      <c r="G435" s="7">
        <v>3.4404205399999999</v>
      </c>
      <c r="H435" s="12">
        <f t="shared" si="996"/>
        <v>0.74996437178234177</v>
      </c>
      <c r="I435" s="9">
        <v>8.5088220000000003</v>
      </c>
      <c r="J435" s="7">
        <v>9.0445313800000005</v>
      </c>
      <c r="K435" s="7">
        <v>6.70371878</v>
      </c>
      <c r="L435" s="12">
        <f t="shared" si="997"/>
        <v>0.74119028375796292</v>
      </c>
      <c r="M435" s="7">
        <v>6.0980350000000003</v>
      </c>
      <c r="N435" s="7">
        <v>6.0807699599999996</v>
      </c>
      <c r="O435" s="7">
        <v>2.9130870299999998</v>
      </c>
      <c r="P435" s="12">
        <f t="shared" si="998"/>
        <v>0.47906548827905338</v>
      </c>
      <c r="Q435" s="9">
        <v>6.0431210000000002</v>
      </c>
      <c r="R435" s="7">
        <v>5.8934680000000004</v>
      </c>
      <c r="S435" s="7">
        <v>4.0057623199999988</v>
      </c>
      <c r="T435" s="12">
        <f t="shared" si="999"/>
        <v>0.67969526940673952</v>
      </c>
      <c r="U435" s="9">
        <v>6.96394</v>
      </c>
      <c r="V435" s="7">
        <v>6.9604480000000004</v>
      </c>
      <c r="W435" s="7">
        <v>1.2887797299999999</v>
      </c>
      <c r="X435" s="12">
        <f t="shared" si="1000"/>
        <v>0.18515758324751508</v>
      </c>
      <c r="Y435" s="9">
        <v>6.2985100000000003</v>
      </c>
      <c r="Z435" s="7">
        <v>6.6767435900000001</v>
      </c>
      <c r="AA435" s="7">
        <v>2.6613460399999997</v>
      </c>
      <c r="AB435" s="12">
        <f t="shared" si="992"/>
        <v>0.39859940764926088</v>
      </c>
      <c r="AC435" s="9">
        <v>4.075361</v>
      </c>
      <c r="AD435" s="7">
        <v>3.9713182000000002</v>
      </c>
      <c r="AE435" s="7">
        <v>2.2194890699999998</v>
      </c>
      <c r="AF435" s="12">
        <f t="shared" si="993"/>
        <v>0.5588796863469665</v>
      </c>
      <c r="AG435" s="9">
        <v>4.6311749999999998</v>
      </c>
      <c r="AH435" s="7">
        <v>4.6617433799999999</v>
      </c>
      <c r="AI435" s="7">
        <v>3.6879652300000001</v>
      </c>
      <c r="AJ435" s="15">
        <f t="shared" si="994"/>
        <v>0.79111287974843436</v>
      </c>
      <c r="AK435" s="92">
        <f t="shared" si="907"/>
        <v>-0.4519922969360507</v>
      </c>
      <c r="AL435" s="87">
        <f t="shared" si="908"/>
        <v>-0.49279347737748691</v>
      </c>
      <c r="AM435" s="102">
        <f t="shared" si="909"/>
        <v>-0.48678925042855098</v>
      </c>
      <c r="AN435" s="92">
        <f t="shared" si="910"/>
        <v>0.39533833439788391</v>
      </c>
      <c r="AO435" s="87">
        <f t="shared" si="911"/>
        <v>0.48739903655227257</v>
      </c>
      <c r="AP435" s="102">
        <f t="shared" si="912"/>
        <v>1.3012421911747691</v>
      </c>
      <c r="AQ435" s="92">
        <f t="shared" si="913"/>
        <v>9.0870263891787255E-3</v>
      </c>
      <c r="AR435" s="87">
        <f t="shared" si="914"/>
        <v>3.1781280563498299E-2</v>
      </c>
      <c r="AS435" s="102">
        <f t="shared" si="915"/>
        <v>-0.27277586704145723</v>
      </c>
      <c r="AT435" s="92">
        <f t="shared" si="1001"/>
        <v>-0.13222672797295781</v>
      </c>
      <c r="AU435" s="87">
        <f t="shared" si="1001"/>
        <v>-0.15329185707586637</v>
      </c>
      <c r="AV435" s="102">
        <f t="shared" si="1001"/>
        <v>2.1081822803032439</v>
      </c>
      <c r="AW435" s="124">
        <f t="shared" si="1002"/>
        <v>0.10564879630261756</v>
      </c>
      <c r="AX435" s="15">
        <f t="shared" si="1002"/>
        <v>4.2491434061495893E-2</v>
      </c>
      <c r="AY435" s="12">
        <f t="shared" si="1002"/>
        <v>-0.51574139152532006</v>
      </c>
      <c r="AZ435" s="92">
        <f t="shared" si="1003"/>
        <v>0.54550971067348397</v>
      </c>
      <c r="BA435" s="15">
        <f t="shared" si="1003"/>
        <v>0.68124115312643541</v>
      </c>
      <c r="BB435" s="12">
        <f t="shared" si="1003"/>
        <v>0.19908048927675051</v>
      </c>
      <c r="BC435" s="114">
        <f t="shared" si="1004"/>
        <v>-0.12001576273839788</v>
      </c>
      <c r="BD435" s="15">
        <f t="shared" si="1004"/>
        <v>-0.14810450162531247</v>
      </c>
      <c r="BE435" s="12">
        <f t="shared" si="1004"/>
        <v>-0.39818058696827796</v>
      </c>
    </row>
    <row r="436" spans="1:57" x14ac:dyDescent="0.35">
      <c r="A436" s="135"/>
      <c r="B436" s="135"/>
      <c r="C436" s="246"/>
      <c r="D436" s="58" t="s">
        <v>16</v>
      </c>
      <c r="E436" s="9">
        <v>25.447683999999999</v>
      </c>
      <c r="F436" s="7">
        <v>22.939792829999998</v>
      </c>
      <c r="G436" s="7">
        <v>5.2152457800000001</v>
      </c>
      <c r="H436" s="12">
        <f t="shared" si="996"/>
        <v>0.22734493805801298</v>
      </c>
      <c r="I436" s="9">
        <v>22.950728999999999</v>
      </c>
      <c r="J436" s="7">
        <v>22.790728999999999</v>
      </c>
      <c r="K436" s="7">
        <v>8.9977523699999988</v>
      </c>
      <c r="L436" s="12">
        <f t="shared" si="997"/>
        <v>0.39479879603675683</v>
      </c>
      <c r="M436" s="7">
        <v>21.702105</v>
      </c>
      <c r="N436" s="7">
        <v>23.082104999999999</v>
      </c>
      <c r="O436" s="7">
        <v>15.27553674</v>
      </c>
      <c r="P436" s="12">
        <f t="shared" si="998"/>
        <v>0.66179132015905828</v>
      </c>
      <c r="Q436" s="9">
        <v>16.863306000000001</v>
      </c>
      <c r="R436" s="7">
        <v>16.853155999999998</v>
      </c>
      <c r="S436" s="7">
        <v>7.3642489499999995</v>
      </c>
      <c r="T436" s="12">
        <f t="shared" si="999"/>
        <v>0.43696557190831203</v>
      </c>
      <c r="U436" s="9">
        <v>16.293870999999999</v>
      </c>
      <c r="V436" s="7">
        <v>10.983720999999999</v>
      </c>
      <c r="W436" s="7">
        <v>5.9050880499999998</v>
      </c>
      <c r="X436" s="12">
        <f t="shared" si="1000"/>
        <v>0.5376218177792389</v>
      </c>
      <c r="Y436" s="9">
        <v>19.089262000000002</v>
      </c>
      <c r="Z436" s="7">
        <v>18.078602</v>
      </c>
      <c r="AA436" s="7">
        <v>7.7872530300000005</v>
      </c>
      <c r="AB436" s="12">
        <f t="shared" si="992"/>
        <v>0.43074420411489783</v>
      </c>
      <c r="AC436" s="9">
        <v>16.173489</v>
      </c>
      <c r="AD436" s="7">
        <v>14.257789000000001</v>
      </c>
      <c r="AE436" s="7">
        <v>4.4873174800000006</v>
      </c>
      <c r="AF436" s="12">
        <f t="shared" si="993"/>
        <v>0.31472744336446556</v>
      </c>
      <c r="AG436" s="9">
        <v>14.862176</v>
      </c>
      <c r="AH436" s="7">
        <v>14.862176</v>
      </c>
      <c r="AI436" s="7">
        <v>2.5116414500000004</v>
      </c>
      <c r="AJ436" s="15">
        <f t="shared" si="994"/>
        <v>0.16899553941495515</v>
      </c>
      <c r="AK436" s="92">
        <f t="shared" si="907"/>
        <v>0.10879632625177178</v>
      </c>
      <c r="AL436" s="87">
        <f t="shared" si="908"/>
        <v>6.540546816207562E-3</v>
      </c>
      <c r="AM436" s="102">
        <f t="shared" si="909"/>
        <v>-0.42038349517280604</v>
      </c>
      <c r="AN436" s="92">
        <f t="shared" si="910"/>
        <v>5.7534695367108375E-2</v>
      </c>
      <c r="AO436" s="87">
        <f t="shared" si="911"/>
        <v>-1.2623458735674224E-2</v>
      </c>
      <c r="AP436" s="102">
        <f t="shared" si="912"/>
        <v>-0.41096980596179045</v>
      </c>
      <c r="AQ436" s="92">
        <f t="shared" si="913"/>
        <v>0.28694248921296911</v>
      </c>
      <c r="AR436" s="87">
        <f t="shared" si="914"/>
        <v>0.36960133757736535</v>
      </c>
      <c r="AS436" s="102">
        <f t="shared" si="915"/>
        <v>1.0742830455236037</v>
      </c>
      <c r="AT436" s="92">
        <f t="shared" si="1001"/>
        <v>3.4947803379565372E-2</v>
      </c>
      <c r="AU436" s="87">
        <f t="shared" si="1001"/>
        <v>0.53437582764529434</v>
      </c>
      <c r="AV436" s="102">
        <f t="shared" si="1001"/>
        <v>0.24710231035420371</v>
      </c>
      <c r="AW436" s="124">
        <f t="shared" si="1002"/>
        <v>-0.14643787695930843</v>
      </c>
      <c r="AX436" s="15">
        <f t="shared" si="1002"/>
        <v>-0.39244632964429443</v>
      </c>
      <c r="AY436" s="12">
        <f t="shared" si="1002"/>
        <v>-0.24169819225714828</v>
      </c>
      <c r="AZ436" s="92">
        <f t="shared" si="1003"/>
        <v>0.18028101419551473</v>
      </c>
      <c r="BA436" s="15">
        <f t="shared" si="1003"/>
        <v>0.26798075073210853</v>
      </c>
      <c r="BB436" s="12">
        <f t="shared" si="1003"/>
        <v>0.73539159301917711</v>
      </c>
      <c r="BC436" s="114">
        <f t="shared" si="1004"/>
        <v>8.8231561784761547E-2</v>
      </c>
      <c r="BD436" s="15">
        <f t="shared" si="1004"/>
        <v>-4.0666117801323245E-2</v>
      </c>
      <c r="BE436" s="12">
        <f t="shared" si="1004"/>
        <v>0.7866075111955172</v>
      </c>
    </row>
    <row r="437" spans="1:57" x14ac:dyDescent="0.35">
      <c r="A437" s="135"/>
      <c r="B437" s="135"/>
      <c r="C437" s="246"/>
      <c r="D437" s="59" t="s">
        <v>17</v>
      </c>
      <c r="E437" s="46">
        <f>SUM(E431:E436)</f>
        <v>84.287219000000007</v>
      </c>
      <c r="F437" s="44">
        <f>SUM(F431:F436)</f>
        <v>80.215879869999995</v>
      </c>
      <c r="G437" s="44">
        <f>SUM(G431:G436)</f>
        <v>40.877705109999994</v>
      </c>
      <c r="H437" s="45">
        <f t="shared" si="996"/>
        <v>0.5095961694398603</v>
      </c>
      <c r="I437" s="46">
        <f>SUM(I431:I436)</f>
        <v>77.23987000000001</v>
      </c>
      <c r="J437" s="44">
        <f>SUM(J431:J436)</f>
        <v>78.912164350000012</v>
      </c>
      <c r="K437" s="44">
        <f>SUM(K431:K436)</f>
        <v>51.247474539999999</v>
      </c>
      <c r="L437" s="45">
        <f t="shared" si="997"/>
        <v>0.64942426762877137</v>
      </c>
      <c r="M437" s="44">
        <f>SUM(M431:M436)</f>
        <v>66.913718000000003</v>
      </c>
      <c r="N437" s="44">
        <f>SUM(N431:N436)</f>
        <v>69.948984159999995</v>
      </c>
      <c r="O437" s="44">
        <f>SUM(O431:O436)</f>
        <v>48.531343669999998</v>
      </c>
      <c r="P437" s="45">
        <f t="shared" si="998"/>
        <v>0.69381055711960471</v>
      </c>
      <c r="Q437" s="46">
        <f>SUM(Q431:Q436)</f>
        <v>67.552993000000001</v>
      </c>
      <c r="R437" s="44">
        <f>SUM(R431:R436)</f>
        <v>67.240554189999997</v>
      </c>
      <c r="S437" s="44">
        <f>SUM(S431:S436)</f>
        <v>49.143910549999994</v>
      </c>
      <c r="T437" s="45">
        <f t="shared" si="999"/>
        <v>0.73086712538292353</v>
      </c>
      <c r="U437" s="46">
        <f>SUM(U431:U436)</f>
        <v>64.83672</v>
      </c>
      <c r="V437" s="44">
        <f>SUM(V431:V436)</f>
        <v>58.976382000000001</v>
      </c>
      <c r="W437" s="44">
        <f>SUM(W431:W436)</f>
        <v>31.379277030000001</v>
      </c>
      <c r="X437" s="45">
        <f t="shared" si="1000"/>
        <v>0.53206514143237882</v>
      </c>
      <c r="Y437" s="46">
        <f>SUM(Y431:Y436)</f>
        <v>63.143314000000004</v>
      </c>
      <c r="Z437" s="44">
        <f>SUM(Z431:Z436)</f>
        <v>63.397328180000002</v>
      </c>
      <c r="AA437" s="44">
        <f>SUM(AA431:AA436)</f>
        <v>44.838912650000012</v>
      </c>
      <c r="AB437" s="45">
        <f t="shared" si="992"/>
        <v>0.7072681757611573</v>
      </c>
      <c r="AC437" s="46">
        <f>SUM(AC431:AC436)</f>
        <v>55.574006999999995</v>
      </c>
      <c r="AD437" s="44">
        <f>SUM(AD431:AD436)</f>
        <v>52.035862869999995</v>
      </c>
      <c r="AE437" s="44">
        <f>SUM(AE431:AE436)</f>
        <v>28.186689300000012</v>
      </c>
      <c r="AF437" s="45">
        <f t="shared" si="993"/>
        <v>0.54167813783386609</v>
      </c>
      <c r="AG437" s="46">
        <f>SUM(AG431:AG436)</f>
        <v>50.954149999999998</v>
      </c>
      <c r="AH437" s="44">
        <f>SUM(AH431:AH436)</f>
        <v>51.186933719999999</v>
      </c>
      <c r="AI437" s="44">
        <f>SUM(AI431:AI436)</f>
        <v>32.772788820000002</v>
      </c>
      <c r="AJ437" s="47">
        <f t="shared" si="994"/>
        <v>0.64025692570826653</v>
      </c>
      <c r="AK437" s="90">
        <f t="shared" si="907"/>
        <v>9.1239783288086782E-2</v>
      </c>
      <c r="AL437" s="98">
        <f t="shared" si="908"/>
        <v>1.6521096978377108E-2</v>
      </c>
      <c r="AM437" s="82">
        <f t="shared" si="909"/>
        <v>-0.20234693559203834</v>
      </c>
      <c r="AN437" s="90">
        <f t="shared" si="910"/>
        <v>0.15432040407618669</v>
      </c>
      <c r="AO437" s="98">
        <f t="shared" si="911"/>
        <v>0.12813881856379511</v>
      </c>
      <c r="AP437" s="82">
        <f t="shared" si="912"/>
        <v>5.5966529352019498E-2</v>
      </c>
      <c r="AQ437" s="90">
        <f t="shared" si="913"/>
        <v>-9.4633112703088936E-3</v>
      </c>
      <c r="AR437" s="98">
        <f t="shared" si="914"/>
        <v>4.0279709211599485E-2</v>
      </c>
      <c r="AS437" s="82">
        <f t="shared" si="915"/>
        <v>-1.24647565312646E-2</v>
      </c>
      <c r="AT437" s="90">
        <f t="shared" si="1001"/>
        <v>4.1894053246370286E-2</v>
      </c>
      <c r="AU437" s="98">
        <f t="shared" si="1001"/>
        <v>0.14012680855872095</v>
      </c>
      <c r="AV437" s="82">
        <f t="shared" si="1001"/>
        <v>0.56612628465009585</v>
      </c>
      <c r="AW437" s="216">
        <f t="shared" si="1002"/>
        <v>2.6818453019428087E-2</v>
      </c>
      <c r="AX437" s="47">
        <f t="shared" si="1002"/>
        <v>-6.9733951049922638E-2</v>
      </c>
      <c r="AY437" s="45">
        <f t="shared" si="1002"/>
        <v>-0.30017756507750659</v>
      </c>
      <c r="AZ437" s="90">
        <f t="shared" si="1003"/>
        <v>0.13620228967833847</v>
      </c>
      <c r="BA437" s="47">
        <f t="shared" si="1003"/>
        <v>0.21833913542250843</v>
      </c>
      <c r="BB437" s="45">
        <f t="shared" si="1003"/>
        <v>0.59078323008300204</v>
      </c>
      <c r="BC437" s="113">
        <f t="shared" si="1004"/>
        <v>9.0666942731848069E-2</v>
      </c>
      <c r="BD437" s="47">
        <f t="shared" si="1004"/>
        <v>1.6584879935253847E-2</v>
      </c>
      <c r="BE437" s="45">
        <f t="shared" si="1004"/>
        <v>-0.13993619966822191</v>
      </c>
    </row>
    <row r="438" spans="1:57" x14ac:dyDescent="0.35">
      <c r="C438" s="19"/>
      <c r="D438" s="58" t="s">
        <v>18</v>
      </c>
      <c r="E438" s="9">
        <v>5.0000000000000002E-5</v>
      </c>
      <c r="F438" s="7">
        <v>0</v>
      </c>
      <c r="G438" s="7">
        <v>0</v>
      </c>
      <c r="H438" s="17">
        <v>0</v>
      </c>
      <c r="I438" s="9">
        <v>0</v>
      </c>
      <c r="J438" s="7">
        <v>0</v>
      </c>
      <c r="K438" s="7">
        <v>0</v>
      </c>
      <c r="L438" s="17">
        <v>0</v>
      </c>
      <c r="M438" s="7">
        <v>1.6500000000000001E-2</v>
      </c>
      <c r="N438" s="7">
        <v>1.6000000000000001E-3</v>
      </c>
      <c r="O438" s="7">
        <v>1.6000000000000001E-3</v>
      </c>
      <c r="P438" s="12">
        <f t="shared" si="998"/>
        <v>1</v>
      </c>
      <c r="Q438" s="9">
        <v>1.6500000000000001E-2</v>
      </c>
      <c r="R438" s="7">
        <v>0</v>
      </c>
      <c r="S438" s="7">
        <v>0</v>
      </c>
      <c r="T438" s="17">
        <v>0</v>
      </c>
      <c r="U438" s="9">
        <v>0</v>
      </c>
      <c r="V438" s="7">
        <v>0</v>
      </c>
      <c r="W438" s="7">
        <v>0</v>
      </c>
      <c r="X438" s="17">
        <v>0</v>
      </c>
      <c r="Y438" s="9">
        <v>0</v>
      </c>
      <c r="Z438" s="7">
        <v>4.0000000000000001E-3</v>
      </c>
      <c r="AA438" s="7">
        <v>4.0000000000000001E-3</v>
      </c>
      <c r="AB438" s="12">
        <f t="shared" si="992"/>
        <v>1</v>
      </c>
      <c r="AC438" s="9">
        <v>0</v>
      </c>
      <c r="AD438" s="7">
        <v>0</v>
      </c>
      <c r="AE438" s="7">
        <v>0</v>
      </c>
      <c r="AF438" s="17">
        <v>0</v>
      </c>
      <c r="AG438" s="9">
        <v>0</v>
      </c>
      <c r="AH438" s="7">
        <v>0</v>
      </c>
      <c r="AI438" s="7">
        <v>0</v>
      </c>
      <c r="AJ438" s="18">
        <v>0</v>
      </c>
      <c r="AK438" s="150">
        <v>0</v>
      </c>
      <c r="AL438" s="16">
        <v>0</v>
      </c>
      <c r="AM438" s="211">
        <v>0</v>
      </c>
      <c r="AN438" s="92">
        <f t="shared" si="910"/>
        <v>-1</v>
      </c>
      <c r="AO438" s="87">
        <f t="shared" si="911"/>
        <v>-1</v>
      </c>
      <c r="AP438" s="211">
        <f t="shared" si="912"/>
        <v>-1</v>
      </c>
      <c r="AQ438" s="92">
        <f t="shared" ref="AQ438" si="1005">(H438-P438)/P438</f>
        <v>-1</v>
      </c>
      <c r="AR438" s="87">
        <f t="shared" ref="AR438" si="1006">(M438-Q438)/Q438</f>
        <v>0</v>
      </c>
      <c r="AS438" s="211">
        <v>0</v>
      </c>
      <c r="AT438" s="150">
        <v>0</v>
      </c>
      <c r="AU438" s="16">
        <v>0</v>
      </c>
      <c r="AV438" s="211">
        <v>0</v>
      </c>
      <c r="AW438" s="150">
        <v>0</v>
      </c>
      <c r="AX438" s="15">
        <f>(V438-Z438)/Z438</f>
        <v>-1</v>
      </c>
      <c r="AY438" s="12">
        <f>(W438-AA438)/AA438</f>
        <v>-1</v>
      </c>
      <c r="AZ438" s="9">
        <v>0</v>
      </c>
      <c r="BA438" s="16">
        <v>0</v>
      </c>
      <c r="BB438" s="17">
        <v>0</v>
      </c>
      <c r="BC438" s="203">
        <v>0</v>
      </c>
      <c r="BD438" s="16">
        <v>0</v>
      </c>
      <c r="BE438" s="17">
        <v>0</v>
      </c>
    </row>
    <row r="439" spans="1:57" x14ac:dyDescent="0.35">
      <c r="C439" s="19"/>
      <c r="D439" s="58" t="s">
        <v>19</v>
      </c>
      <c r="E439" s="9">
        <v>0</v>
      </c>
      <c r="F439" s="7">
        <v>0</v>
      </c>
      <c r="G439" s="7">
        <v>0</v>
      </c>
      <c r="H439" s="17">
        <v>0</v>
      </c>
      <c r="I439" s="9">
        <v>0</v>
      </c>
      <c r="J439" s="7">
        <v>0</v>
      </c>
      <c r="K439" s="7">
        <v>0</v>
      </c>
      <c r="L439" s="17">
        <v>0</v>
      </c>
      <c r="M439" s="7">
        <v>0</v>
      </c>
      <c r="N439" s="7">
        <v>0</v>
      </c>
      <c r="O439" s="7">
        <v>0</v>
      </c>
      <c r="P439" s="17">
        <v>0</v>
      </c>
      <c r="Q439" s="9">
        <v>0</v>
      </c>
      <c r="R439" s="7">
        <v>0</v>
      </c>
      <c r="S439" s="7">
        <v>0</v>
      </c>
      <c r="T439" s="17">
        <v>0</v>
      </c>
      <c r="U439" s="9">
        <v>0</v>
      </c>
      <c r="V439" s="7">
        <v>0</v>
      </c>
      <c r="W439" s="7">
        <v>0</v>
      </c>
      <c r="X439" s="17">
        <v>0</v>
      </c>
      <c r="Y439" s="9">
        <v>0</v>
      </c>
      <c r="Z439" s="7">
        <v>0</v>
      </c>
      <c r="AA439" s="7">
        <v>0</v>
      </c>
      <c r="AB439" s="17">
        <v>0</v>
      </c>
      <c r="AC439" s="9">
        <v>0</v>
      </c>
      <c r="AD439" s="7">
        <v>0</v>
      </c>
      <c r="AE439" s="7">
        <v>0</v>
      </c>
      <c r="AF439" s="17">
        <v>0</v>
      </c>
      <c r="AG439" s="9">
        <v>0</v>
      </c>
      <c r="AH439" s="7">
        <v>0</v>
      </c>
      <c r="AI439" s="7">
        <v>0</v>
      </c>
      <c r="AJ439" s="18">
        <v>0</v>
      </c>
      <c r="AK439" s="150">
        <v>0</v>
      </c>
      <c r="AL439" s="16">
        <v>0</v>
      </c>
      <c r="AM439" s="211">
        <v>0</v>
      </c>
      <c r="AN439" s="150">
        <v>0</v>
      </c>
      <c r="AO439" s="16">
        <v>0</v>
      </c>
      <c r="AP439" s="211">
        <v>0</v>
      </c>
      <c r="AQ439" s="150">
        <v>0</v>
      </c>
      <c r="AR439" s="16">
        <v>0</v>
      </c>
      <c r="AS439" s="211">
        <v>0</v>
      </c>
      <c r="AT439" s="150">
        <v>0</v>
      </c>
      <c r="AU439" s="16">
        <v>0</v>
      </c>
      <c r="AV439" s="211">
        <v>0</v>
      </c>
      <c r="AW439" s="150">
        <v>0</v>
      </c>
      <c r="AX439" s="16">
        <v>0</v>
      </c>
      <c r="AY439" s="17">
        <v>0</v>
      </c>
      <c r="AZ439" s="9">
        <v>0</v>
      </c>
      <c r="BA439" s="16">
        <v>0</v>
      </c>
      <c r="BB439" s="17">
        <v>0</v>
      </c>
      <c r="BC439" s="203">
        <v>0</v>
      </c>
      <c r="BD439" s="16">
        <v>0</v>
      </c>
      <c r="BE439" s="17">
        <v>0</v>
      </c>
    </row>
    <row r="440" spans="1:57" x14ac:dyDescent="0.35">
      <c r="C440" s="19"/>
      <c r="D440" s="59" t="s">
        <v>20</v>
      </c>
      <c r="E440" s="46">
        <f>SUM(E438:E439)</f>
        <v>5.0000000000000002E-5</v>
      </c>
      <c r="F440" s="44">
        <f>SUM(F438:F439)</f>
        <v>0</v>
      </c>
      <c r="G440" s="44">
        <f>SUM(G438:G439)</f>
        <v>0</v>
      </c>
      <c r="H440" s="51">
        <v>0</v>
      </c>
      <c r="I440" s="46">
        <f>SUM(I438:I439)</f>
        <v>0</v>
      </c>
      <c r="J440" s="44">
        <f>SUM(J438:J439)</f>
        <v>0</v>
      </c>
      <c r="K440" s="44">
        <f>SUM(K438:K439)</f>
        <v>0</v>
      </c>
      <c r="L440" s="51">
        <v>0</v>
      </c>
      <c r="M440" s="44">
        <f>SUM(M438:M439)</f>
        <v>1.6500000000000001E-2</v>
      </c>
      <c r="N440" s="44">
        <f>SUM(N438:N439)</f>
        <v>1.6000000000000001E-3</v>
      </c>
      <c r="O440" s="44">
        <f>SUM(O438:O439)</f>
        <v>1.6000000000000001E-3</v>
      </c>
      <c r="P440" s="51">
        <v>0</v>
      </c>
      <c r="Q440" s="46">
        <f>SUM(Q438:Q439)</f>
        <v>1.6500000000000001E-2</v>
      </c>
      <c r="R440" s="44">
        <f>SUM(R438:R439)</f>
        <v>0</v>
      </c>
      <c r="S440" s="44">
        <f>SUM(S438:S439)</f>
        <v>0</v>
      </c>
      <c r="T440" s="51">
        <v>0</v>
      </c>
      <c r="U440" s="46">
        <f>SUM(U438:U439)</f>
        <v>0</v>
      </c>
      <c r="V440" s="44">
        <f>SUM(V438:V439)</f>
        <v>0</v>
      </c>
      <c r="W440" s="44">
        <f>SUM(W438:W439)</f>
        <v>0</v>
      </c>
      <c r="X440" s="51">
        <v>0</v>
      </c>
      <c r="Y440" s="46">
        <f>SUM(Y438:Y439)</f>
        <v>0</v>
      </c>
      <c r="Z440" s="44">
        <f>SUM(Z438:Z439)</f>
        <v>4.0000000000000001E-3</v>
      </c>
      <c r="AA440" s="44">
        <f>SUM(AA438:AA439)</f>
        <v>4.0000000000000001E-3</v>
      </c>
      <c r="AB440" s="45">
        <f>AA440/Z440</f>
        <v>1</v>
      </c>
      <c r="AC440" s="46">
        <f>SUM(AC438:AC439)</f>
        <v>0</v>
      </c>
      <c r="AD440" s="44">
        <f>SUM(AD438:AD439)</f>
        <v>0</v>
      </c>
      <c r="AE440" s="44">
        <f>SUM(AE438:AE439)</f>
        <v>0</v>
      </c>
      <c r="AF440" s="51">
        <v>0</v>
      </c>
      <c r="AG440" s="46">
        <f>SUM(AG438:AG439)</f>
        <v>0</v>
      </c>
      <c r="AH440" s="44">
        <f>SUM(AH438:AH439)</f>
        <v>0</v>
      </c>
      <c r="AI440" s="44">
        <f>SUM(AI438:AI439)</f>
        <v>0</v>
      </c>
      <c r="AJ440" s="52">
        <v>0</v>
      </c>
      <c r="AK440" s="46">
        <v>0</v>
      </c>
      <c r="AL440" s="53">
        <v>0</v>
      </c>
      <c r="AM440" s="209">
        <v>0</v>
      </c>
      <c r="AN440" s="99">
        <f t="shared" si="910"/>
        <v>-1</v>
      </c>
      <c r="AO440" s="99">
        <f t="shared" si="911"/>
        <v>-1</v>
      </c>
      <c r="AP440" s="240">
        <f t="shared" si="912"/>
        <v>-1</v>
      </c>
      <c r="AQ440" s="99">
        <f t="shared" si="913"/>
        <v>0</v>
      </c>
      <c r="AR440" s="99">
        <f t="shared" ref="AR440" si="1007">(M440-Q440)/Q440</f>
        <v>0</v>
      </c>
      <c r="AS440" s="85">
        <v>0</v>
      </c>
      <c r="AT440" s="46">
        <v>0</v>
      </c>
      <c r="AU440" s="53">
        <v>0</v>
      </c>
      <c r="AV440" s="209">
        <v>0</v>
      </c>
      <c r="AW440" s="152">
        <v>0</v>
      </c>
      <c r="AX440" s="99">
        <f>(V440-Z440)/Z440</f>
        <v>-1</v>
      </c>
      <c r="AY440" s="300">
        <f>(W440-AA440)/AA440</f>
        <v>-1</v>
      </c>
      <c r="AZ440" s="46">
        <v>0</v>
      </c>
      <c r="BA440" s="53">
        <v>0</v>
      </c>
      <c r="BB440" s="51">
        <v>0</v>
      </c>
      <c r="BC440" s="111">
        <v>0</v>
      </c>
      <c r="BD440" s="53">
        <v>0</v>
      </c>
      <c r="BE440" s="51">
        <v>0</v>
      </c>
    </row>
    <row r="441" spans="1:57" x14ac:dyDescent="0.35">
      <c r="C441" s="21"/>
      <c r="D441" s="257" t="s">
        <v>72</v>
      </c>
      <c r="E441" s="136">
        <f>E448+E451</f>
        <v>18.586383999999999</v>
      </c>
      <c r="F441" s="129">
        <f>F448+F451</f>
        <v>18.28031756</v>
      </c>
      <c r="G441" s="129">
        <f>G448+G451</f>
        <v>9.9348702100000015</v>
      </c>
      <c r="H441" s="130">
        <f>G441/F441</f>
        <v>0.54347361184462928</v>
      </c>
      <c r="I441" s="136">
        <f>I448+I451</f>
        <v>13.181889999999999</v>
      </c>
      <c r="J441" s="129">
        <f>J448+J451</f>
        <v>12.927890549999997</v>
      </c>
      <c r="K441" s="129">
        <f>K448+K451</f>
        <v>5.2961112599999991</v>
      </c>
      <c r="L441" s="130">
        <f>K441/J441</f>
        <v>0.40966553975041198</v>
      </c>
      <c r="M441" s="129">
        <f>M448+M451</f>
        <v>12.823835669999999</v>
      </c>
      <c r="N441" s="48">
        <f>N448+N451</f>
        <v>12.361611529999999</v>
      </c>
      <c r="O441" s="48">
        <f>O448+O451</f>
        <v>7.2499610299999997</v>
      </c>
      <c r="P441" s="49">
        <f>O441/N441</f>
        <v>0.58648995823928796</v>
      </c>
      <c r="Q441" s="48">
        <f>Q448+Q451</f>
        <v>14.236585000000002</v>
      </c>
      <c r="R441" s="48">
        <f>R448+R451</f>
        <v>14.401205820000001</v>
      </c>
      <c r="S441" s="48">
        <f>S448+S451</f>
        <v>9.7706766299999988</v>
      </c>
      <c r="T441" s="49">
        <f>S441/R441</f>
        <v>0.67846239767164152</v>
      </c>
      <c r="U441" s="48">
        <f>U448+U451</f>
        <v>28.039843999999999</v>
      </c>
      <c r="V441" s="48">
        <f>V448+V451</f>
        <v>22.832003259999997</v>
      </c>
      <c r="W441" s="48">
        <f>W448+W451</f>
        <v>10.353758039999999</v>
      </c>
      <c r="X441" s="49">
        <f>W441/V441</f>
        <v>0.45347567281312662</v>
      </c>
      <c r="Y441" s="48">
        <f>Y448+Y451</f>
        <v>9.7540689999999994</v>
      </c>
      <c r="Z441" s="48">
        <f>Z448+Z451</f>
        <v>7.0633004000000001</v>
      </c>
      <c r="AA441" s="48">
        <f>AA448+AA451</f>
        <v>3.8144158200000007</v>
      </c>
      <c r="AB441" s="49">
        <f>AA441/Z441</f>
        <v>0.54003307292437974</v>
      </c>
      <c r="AC441" s="50">
        <f>AC448+AC451</f>
        <v>23.135976092</v>
      </c>
      <c r="AD441" s="48">
        <f>AD448+AD451</f>
        <v>10.165508470000001</v>
      </c>
      <c r="AE441" s="48">
        <f>AE448+AE451</f>
        <v>5.2675681799999996</v>
      </c>
      <c r="AF441" s="49">
        <f>AE441/AD441</f>
        <v>0.51818049195919846</v>
      </c>
      <c r="AG441" s="50">
        <f>AG448+AG451</f>
        <v>14.023177690000001</v>
      </c>
      <c r="AH441" s="48">
        <f>AH448+AH451</f>
        <v>13.979982280000002</v>
      </c>
      <c r="AI441" s="48">
        <f>AI448+AI451</f>
        <v>10.60402365</v>
      </c>
      <c r="AJ441" s="131">
        <f>AI441/AH441</f>
        <v>0.75851481336784632</v>
      </c>
      <c r="AK441" s="132">
        <f t="shared" si="907"/>
        <v>0.40999386279205791</v>
      </c>
      <c r="AL441" s="133">
        <f t="shared" si="908"/>
        <v>0.41402168352980095</v>
      </c>
      <c r="AM441" s="207">
        <f t="shared" si="909"/>
        <v>0.87588019251695315</v>
      </c>
      <c r="AN441" s="132">
        <f t="shared" si="910"/>
        <v>2.7921001111830365E-2</v>
      </c>
      <c r="AO441" s="133">
        <f t="shared" si="911"/>
        <v>4.5809481929254402E-2</v>
      </c>
      <c r="AP441" s="153">
        <f t="shared" si="912"/>
        <v>-0.26949796859804648</v>
      </c>
      <c r="AQ441" s="132">
        <f t="shared" si="913"/>
        <v>-9.9233722834514176E-2</v>
      </c>
      <c r="AR441" s="133">
        <f t="shared" si="914"/>
        <v>-0.14162663290093869</v>
      </c>
      <c r="AS441" s="207">
        <f t="shared" si="915"/>
        <v>-0.25798782371533663</v>
      </c>
      <c r="AT441" s="132">
        <f>(Q441-U441)/U441</f>
        <v>-0.49227303119090099</v>
      </c>
      <c r="AU441" s="133">
        <f>(R441-V441)/V441</f>
        <v>-0.3692535142008383</v>
      </c>
      <c r="AV441" s="207">
        <f>(S441-W441)/W441</f>
        <v>-5.6315920050223636E-2</v>
      </c>
      <c r="AW441" s="217">
        <f>(U441-Y441)/Y441</f>
        <v>1.8746817353865348</v>
      </c>
      <c r="AX441" s="131">
        <f>(V441-Z441)/Z441</f>
        <v>2.2324836785930833</v>
      </c>
      <c r="AY441" s="130">
        <f>(W441-AA441)/AA441</f>
        <v>1.7143758123360544</v>
      </c>
      <c r="AZ441" s="132">
        <f t="shared" ref="AZ441:BB442" si="1008">(Y441-AC441)/AC441</f>
        <v>-0.5784025294107743</v>
      </c>
      <c r="BA441" s="131">
        <f t="shared" si="1008"/>
        <v>-0.30516998526488859</v>
      </c>
      <c r="BB441" s="130">
        <f t="shared" si="1008"/>
        <v>-0.2758677838318932</v>
      </c>
      <c r="BC441" s="168">
        <f>(AC441-AG441)/AG441</f>
        <v>0.64983833218475029</v>
      </c>
      <c r="BD441" s="131">
        <f>(AD441-AH441)/AH441</f>
        <v>-0.27285254971009881</v>
      </c>
      <c r="BE441" s="130">
        <f>(AE441-AI441)/AI441</f>
        <v>-0.50324816750102219</v>
      </c>
    </row>
    <row r="442" spans="1:57" x14ac:dyDescent="0.35">
      <c r="C442" s="19"/>
      <c r="D442" s="58" t="s">
        <v>11</v>
      </c>
      <c r="E442" s="9">
        <v>0</v>
      </c>
      <c r="F442" s="7">
        <v>0</v>
      </c>
      <c r="G442" s="7">
        <v>0</v>
      </c>
      <c r="H442" s="17">
        <v>0</v>
      </c>
      <c r="I442" s="9">
        <v>0</v>
      </c>
      <c r="J442" s="7">
        <v>0</v>
      </c>
      <c r="K442" s="7">
        <v>0</v>
      </c>
      <c r="L442" s="17">
        <v>0</v>
      </c>
      <c r="M442" s="7">
        <v>0</v>
      </c>
      <c r="N442" s="7">
        <v>0</v>
      </c>
      <c r="O442" s="7">
        <v>0</v>
      </c>
      <c r="P442" s="17">
        <v>0</v>
      </c>
      <c r="Q442" s="9">
        <v>0</v>
      </c>
      <c r="R442" s="7">
        <v>0</v>
      </c>
      <c r="S442" s="7">
        <v>0</v>
      </c>
      <c r="T442" s="17">
        <v>0</v>
      </c>
      <c r="U442" s="9">
        <v>0</v>
      </c>
      <c r="V442" s="7">
        <v>0</v>
      </c>
      <c r="W442" s="7">
        <v>0</v>
      </c>
      <c r="X442" s="17">
        <v>0</v>
      </c>
      <c r="Y442" s="9">
        <v>0</v>
      </c>
      <c r="Z442" s="7">
        <v>0</v>
      </c>
      <c r="AA442" s="7">
        <v>0</v>
      </c>
      <c r="AB442" s="17">
        <v>0</v>
      </c>
      <c r="AC442" s="9">
        <v>0.110724</v>
      </c>
      <c r="AD442" s="7">
        <v>0.110724</v>
      </c>
      <c r="AE442" s="7">
        <v>7.7349959999999995E-2</v>
      </c>
      <c r="AF442" s="12">
        <f t="shared" ref="AF442:AF448" si="1009">AE442/AD442</f>
        <v>0.69858350493118015</v>
      </c>
      <c r="AG442" s="9">
        <v>0</v>
      </c>
      <c r="AH442" s="7">
        <v>0</v>
      </c>
      <c r="AI442" s="7">
        <v>0</v>
      </c>
      <c r="AJ442" s="18">
        <v>0</v>
      </c>
      <c r="AK442" s="150">
        <v>0</v>
      </c>
      <c r="AL442" s="16">
        <v>0</v>
      </c>
      <c r="AM442" s="211">
        <v>0</v>
      </c>
      <c r="AN442" s="150">
        <v>0</v>
      </c>
      <c r="AO442" s="16">
        <v>0</v>
      </c>
      <c r="AP442" s="211">
        <v>0</v>
      </c>
      <c r="AQ442" s="150">
        <v>0</v>
      </c>
      <c r="AR442" s="16">
        <v>0</v>
      </c>
      <c r="AS442" s="211">
        <v>0</v>
      </c>
      <c r="AT442" s="150">
        <v>0</v>
      </c>
      <c r="AU442" s="16">
        <v>0</v>
      </c>
      <c r="AV442" s="211">
        <v>0</v>
      </c>
      <c r="AW442" s="150">
        <v>0</v>
      </c>
      <c r="AX442" s="16">
        <v>0</v>
      </c>
      <c r="AY442" s="17">
        <v>0</v>
      </c>
      <c r="AZ442" s="92">
        <f t="shared" si="1008"/>
        <v>-1</v>
      </c>
      <c r="BA442" s="15">
        <f t="shared" si="1008"/>
        <v>-1</v>
      </c>
      <c r="BB442" s="12">
        <f t="shared" si="1008"/>
        <v>-1</v>
      </c>
      <c r="BC442" s="7">
        <v>0</v>
      </c>
      <c r="BD442" s="16">
        <v>0</v>
      </c>
      <c r="BE442" s="17">
        <v>0</v>
      </c>
    </row>
    <row r="443" spans="1:57" x14ac:dyDescent="0.35">
      <c r="C443" s="19"/>
      <c r="D443" s="58" t="s">
        <v>12</v>
      </c>
      <c r="E443" s="9">
        <v>0</v>
      </c>
      <c r="F443" s="7">
        <v>0</v>
      </c>
      <c r="G443" s="7">
        <v>0</v>
      </c>
      <c r="H443" s="17">
        <v>0</v>
      </c>
      <c r="I443" s="9">
        <v>0</v>
      </c>
      <c r="J443" s="7">
        <v>0</v>
      </c>
      <c r="K443" s="7">
        <v>0</v>
      </c>
      <c r="L443" s="17">
        <v>0</v>
      </c>
      <c r="M443" s="7">
        <v>0</v>
      </c>
      <c r="N443" s="7">
        <v>0</v>
      </c>
      <c r="O443" s="7">
        <v>0</v>
      </c>
      <c r="P443" s="17">
        <v>0</v>
      </c>
      <c r="Q443" s="9">
        <v>0</v>
      </c>
      <c r="R443" s="7">
        <v>0</v>
      </c>
      <c r="S443" s="7">
        <v>0</v>
      </c>
      <c r="T443" s="17">
        <v>0</v>
      </c>
      <c r="U443" s="9">
        <v>0</v>
      </c>
      <c r="V443" s="7">
        <v>0</v>
      </c>
      <c r="W443" s="7">
        <v>0</v>
      </c>
      <c r="X443" s="17">
        <v>0</v>
      </c>
      <c r="Y443" s="9">
        <v>0</v>
      </c>
      <c r="Z443" s="7">
        <v>0</v>
      </c>
      <c r="AA443" s="7">
        <v>0</v>
      </c>
      <c r="AB443" s="17">
        <v>0</v>
      </c>
      <c r="AC443" s="9">
        <v>0</v>
      </c>
      <c r="AD443" s="7">
        <v>0</v>
      </c>
      <c r="AE443" s="7">
        <v>0</v>
      </c>
      <c r="AF443" s="17">
        <v>0</v>
      </c>
      <c r="AG443" s="9">
        <v>0</v>
      </c>
      <c r="AH443" s="7">
        <v>0</v>
      </c>
      <c r="AI443" s="7">
        <v>0</v>
      </c>
      <c r="AJ443" s="18">
        <v>0</v>
      </c>
      <c r="AK443" s="150">
        <v>0</v>
      </c>
      <c r="AL443" s="16">
        <v>0</v>
      </c>
      <c r="AM443" s="211">
        <v>0</v>
      </c>
      <c r="AN443" s="150">
        <v>0</v>
      </c>
      <c r="AO443" s="16">
        <v>0</v>
      </c>
      <c r="AP443" s="211">
        <v>0</v>
      </c>
      <c r="AQ443" s="150">
        <v>0</v>
      </c>
      <c r="AR443" s="16">
        <v>0</v>
      </c>
      <c r="AS443" s="211">
        <v>0</v>
      </c>
      <c r="AT443" s="150">
        <v>0</v>
      </c>
      <c r="AU443" s="16">
        <v>0</v>
      </c>
      <c r="AV443" s="211">
        <v>0</v>
      </c>
      <c r="AW443" s="150">
        <v>0</v>
      </c>
      <c r="AX443" s="16">
        <v>0</v>
      </c>
      <c r="AY443" s="17">
        <v>0</v>
      </c>
      <c r="AZ443" s="9">
        <v>0</v>
      </c>
      <c r="BA443" s="16">
        <v>0</v>
      </c>
      <c r="BB443" s="17">
        <v>0</v>
      </c>
      <c r="BC443" s="203">
        <v>0</v>
      </c>
      <c r="BD443" s="16">
        <v>0</v>
      </c>
      <c r="BE443" s="17">
        <v>0</v>
      </c>
    </row>
    <row r="444" spans="1:57" x14ac:dyDescent="0.35">
      <c r="C444" s="19"/>
      <c r="D444" s="58" t="s">
        <v>13</v>
      </c>
      <c r="E444" s="9">
        <v>0</v>
      </c>
      <c r="F444" s="7">
        <v>0</v>
      </c>
      <c r="G444" s="7">
        <v>0</v>
      </c>
      <c r="H444" s="17">
        <v>0</v>
      </c>
      <c r="I444" s="9">
        <v>0</v>
      </c>
      <c r="J444" s="7">
        <v>0</v>
      </c>
      <c r="K444" s="7">
        <v>0</v>
      </c>
      <c r="L444" s="17">
        <v>0</v>
      </c>
      <c r="M444" s="7">
        <v>0</v>
      </c>
      <c r="N444" s="7">
        <v>0</v>
      </c>
      <c r="O444" s="7">
        <v>0</v>
      </c>
      <c r="P444" s="17">
        <v>0</v>
      </c>
      <c r="Q444" s="9">
        <v>0</v>
      </c>
      <c r="R444" s="7">
        <v>0</v>
      </c>
      <c r="S444" s="7">
        <v>0</v>
      </c>
      <c r="T444" s="17">
        <v>0</v>
      </c>
      <c r="U444" s="9">
        <v>0</v>
      </c>
      <c r="V444" s="7">
        <v>0</v>
      </c>
      <c r="W444" s="7">
        <v>0</v>
      </c>
      <c r="X444" s="17">
        <v>0</v>
      </c>
      <c r="Y444" s="9">
        <v>0</v>
      </c>
      <c r="Z444" s="7">
        <v>0</v>
      </c>
      <c r="AA444" s="7">
        <v>0</v>
      </c>
      <c r="AB444" s="17">
        <v>0</v>
      </c>
      <c r="AC444" s="9">
        <v>0</v>
      </c>
      <c r="AD444" s="7">
        <v>0</v>
      </c>
      <c r="AE444" s="7">
        <v>0</v>
      </c>
      <c r="AF444" s="17">
        <v>0</v>
      </c>
      <c r="AG444" s="9">
        <v>0</v>
      </c>
      <c r="AH444" s="7">
        <v>0</v>
      </c>
      <c r="AI444" s="7">
        <v>0</v>
      </c>
      <c r="AJ444" s="18">
        <v>0</v>
      </c>
      <c r="AK444" s="150">
        <v>0</v>
      </c>
      <c r="AL444" s="16">
        <v>0</v>
      </c>
      <c r="AM444" s="211">
        <v>0</v>
      </c>
      <c r="AN444" s="150">
        <v>0</v>
      </c>
      <c r="AO444" s="16">
        <v>0</v>
      </c>
      <c r="AP444" s="211">
        <v>0</v>
      </c>
      <c r="AQ444" s="150">
        <v>0</v>
      </c>
      <c r="AR444" s="16">
        <v>0</v>
      </c>
      <c r="AS444" s="211">
        <v>0</v>
      </c>
      <c r="AT444" s="150">
        <v>0</v>
      </c>
      <c r="AU444" s="16">
        <v>0</v>
      </c>
      <c r="AV444" s="211">
        <v>0</v>
      </c>
      <c r="AW444" s="150">
        <v>0</v>
      </c>
      <c r="AX444" s="16">
        <v>0</v>
      </c>
      <c r="AY444" s="17">
        <v>0</v>
      </c>
      <c r="AZ444" s="9">
        <v>0</v>
      </c>
      <c r="BA444" s="16">
        <v>0</v>
      </c>
      <c r="BB444" s="17">
        <v>0</v>
      </c>
      <c r="BC444" s="203">
        <v>0</v>
      </c>
      <c r="BD444" s="16">
        <v>0</v>
      </c>
      <c r="BE444" s="17">
        <v>0</v>
      </c>
    </row>
    <row r="445" spans="1:57" x14ac:dyDescent="0.35">
      <c r="C445" s="19"/>
      <c r="D445" s="58" t="s">
        <v>14</v>
      </c>
      <c r="E445" s="9">
        <v>13.544226999999999</v>
      </c>
      <c r="F445" s="7">
        <v>13.20633834</v>
      </c>
      <c r="G445" s="7">
        <v>7.7409599800000004</v>
      </c>
      <c r="H445" s="12">
        <f t="shared" ref="H445:H448" si="1010">G445/F445</f>
        <v>0.58615490385808189</v>
      </c>
      <c r="I445" s="9">
        <v>9.1496359999999992</v>
      </c>
      <c r="J445" s="7">
        <v>8.9441780399999988</v>
      </c>
      <c r="K445" s="7">
        <v>4.1198006999999999</v>
      </c>
      <c r="L445" s="12">
        <f t="shared" ref="L445:L448" si="1011">K445/J445</f>
        <v>0.46061255506939802</v>
      </c>
      <c r="M445" s="7">
        <v>8.9828946700000003</v>
      </c>
      <c r="N445" s="7">
        <v>8.3657866700000003</v>
      </c>
      <c r="O445" s="7">
        <v>5.8058985600000002</v>
      </c>
      <c r="P445" s="12">
        <f t="shared" ref="P445:P448" si="1012">O445/N445</f>
        <v>0.69400509348632478</v>
      </c>
      <c r="Q445" s="9">
        <v>12.419708</v>
      </c>
      <c r="R445" s="7">
        <v>12.307506</v>
      </c>
      <c r="S445" s="7">
        <v>8.8216639699999995</v>
      </c>
      <c r="T445" s="12">
        <f t="shared" ref="T445:T448" si="1013">S445/R445</f>
        <v>0.71677104768423427</v>
      </c>
      <c r="U445" s="9">
        <v>24.63692</v>
      </c>
      <c r="V445" s="7">
        <v>20.241148639999995</v>
      </c>
      <c r="W445" s="7">
        <v>8.9458634799999999</v>
      </c>
      <c r="X445" s="12">
        <f t="shared" ref="X445:X448" si="1014">W445/V445</f>
        <v>0.44196422046530665</v>
      </c>
      <c r="Y445" s="9">
        <v>8.2539739999999995</v>
      </c>
      <c r="Z445" s="7">
        <v>5.3670981600000003</v>
      </c>
      <c r="AA445" s="7">
        <v>3.4141152500000005</v>
      </c>
      <c r="AB445" s="12">
        <f t="shared" ref="AB445:AB448" si="1015">AA445/Z445</f>
        <v>0.63611939789824901</v>
      </c>
      <c r="AC445" s="9">
        <v>19.921731999999999</v>
      </c>
      <c r="AD445" s="7">
        <v>4.6411589199999996</v>
      </c>
      <c r="AE445" s="7">
        <v>3.3522215699999993</v>
      </c>
      <c r="AF445" s="12">
        <f t="shared" si="1009"/>
        <v>0.72228114309001068</v>
      </c>
      <c r="AG445" s="9">
        <v>9.3255075000000005</v>
      </c>
      <c r="AH445" s="7">
        <v>8.8850820000000006</v>
      </c>
      <c r="AI445" s="7">
        <v>8.7931745600000006</v>
      </c>
      <c r="AJ445" s="15">
        <f>AI445/AH445</f>
        <v>0.98965598291608337</v>
      </c>
      <c r="AK445" s="92">
        <f t="shared" si="907"/>
        <v>0.48030227650586321</v>
      </c>
      <c r="AL445" s="87">
        <f t="shared" si="908"/>
        <v>0.47652900925482944</v>
      </c>
      <c r="AM445" s="102">
        <f t="shared" si="909"/>
        <v>0.8789646741892152</v>
      </c>
      <c r="AN445" s="92">
        <f t="shared" si="910"/>
        <v>1.8562093414816686E-2</v>
      </c>
      <c r="AO445" s="87">
        <f t="shared" si="911"/>
        <v>6.9137714457162755E-2</v>
      </c>
      <c r="AP445" s="102">
        <f t="shared" si="912"/>
        <v>-0.29041118141754102</v>
      </c>
      <c r="AQ445" s="92">
        <f t="shared" si="913"/>
        <v>-0.27672255499082582</v>
      </c>
      <c r="AR445" s="87">
        <f t="shared" si="914"/>
        <v>-0.32026954364271687</v>
      </c>
      <c r="AS445" s="102">
        <f t="shared" si="915"/>
        <v>-0.34185902118418587</v>
      </c>
      <c r="AT445" s="92">
        <f t="shared" ref="AT445:AV448" si="1016">(Q445-U445)/U445</f>
        <v>-0.49589039539033286</v>
      </c>
      <c r="AU445" s="87">
        <f t="shared" si="1016"/>
        <v>-0.39195614740567397</v>
      </c>
      <c r="AV445" s="102">
        <f t="shared" si="1016"/>
        <v>-1.3883456893531803E-2</v>
      </c>
      <c r="AW445" s="124">
        <f t="shared" ref="AW445:AY446" si="1017">(U445-Y445)/Y445</f>
        <v>1.9848555374659529</v>
      </c>
      <c r="AX445" s="15">
        <f t="shared" si="1017"/>
        <v>2.7713393786708744</v>
      </c>
      <c r="AY445" s="12">
        <f t="shared" si="1017"/>
        <v>1.620258200129594</v>
      </c>
      <c r="AZ445" s="92">
        <f t="shared" ref="AZ445:BB446" si="1018">(Y445-AC445)/AC445</f>
        <v>-0.58567989971956258</v>
      </c>
      <c r="BA445" s="15">
        <f t="shared" si="1018"/>
        <v>0.15641335548147978</v>
      </c>
      <c r="BB445" s="12">
        <f t="shared" si="1018"/>
        <v>1.8463481219113207E-2</v>
      </c>
      <c r="BC445" s="14">
        <f t="shared" ref="BC445:BE446" si="1019">(AC445-AG445)/AG445</f>
        <v>1.1362625036760732</v>
      </c>
      <c r="BD445" s="15">
        <f t="shared" si="1019"/>
        <v>-0.47764591030223474</v>
      </c>
      <c r="BE445" s="12">
        <f t="shared" si="1019"/>
        <v>-0.61877004179478057</v>
      </c>
    </row>
    <row r="446" spans="1:57" x14ac:dyDescent="0.35">
      <c r="C446" s="19"/>
      <c r="D446" s="58" t="s">
        <v>15</v>
      </c>
      <c r="E446" s="9">
        <v>1.644047</v>
      </c>
      <c r="F446" s="7">
        <v>1.62899975</v>
      </c>
      <c r="G446" s="7">
        <v>0.76465307000000005</v>
      </c>
      <c r="H446" s="12">
        <f t="shared" si="1010"/>
        <v>0.46940036055868029</v>
      </c>
      <c r="I446" s="9">
        <v>2.3177340000000002</v>
      </c>
      <c r="J446" s="7">
        <v>2.2948398999999999</v>
      </c>
      <c r="K446" s="7">
        <v>0.60833744999999995</v>
      </c>
      <c r="L446" s="12">
        <f t="shared" si="1011"/>
        <v>0.26508927703409724</v>
      </c>
      <c r="M446" s="7">
        <v>2.7429800000000002</v>
      </c>
      <c r="N446" s="7">
        <v>2.8978638600000002</v>
      </c>
      <c r="O446" s="7">
        <v>0.95813247000000001</v>
      </c>
      <c r="P446" s="12">
        <f t="shared" si="1012"/>
        <v>0.33063405193921014</v>
      </c>
      <c r="Q446" s="9">
        <v>0.76687700000000003</v>
      </c>
      <c r="R446" s="7">
        <v>1.0436998200000001</v>
      </c>
      <c r="S446" s="7">
        <v>0.45556265999999995</v>
      </c>
      <c r="T446" s="12">
        <f t="shared" si="1013"/>
        <v>0.43648820405085431</v>
      </c>
      <c r="U446" s="9">
        <v>2.237924</v>
      </c>
      <c r="V446" s="7">
        <v>1.48585462</v>
      </c>
      <c r="W446" s="7">
        <v>0.30343456000000002</v>
      </c>
      <c r="X446" s="12">
        <f t="shared" si="1014"/>
        <v>0.20421551066685112</v>
      </c>
      <c r="Y446" s="9">
        <v>0.550095</v>
      </c>
      <c r="Z446" s="7">
        <v>0.74620224000000002</v>
      </c>
      <c r="AA446" s="7">
        <v>0.40030057000000002</v>
      </c>
      <c r="AB446" s="12">
        <f t="shared" si="1015"/>
        <v>0.53645050703680552</v>
      </c>
      <c r="AC446" s="9">
        <v>2.1535200920000004</v>
      </c>
      <c r="AD446" s="7">
        <v>4.6536255500000001</v>
      </c>
      <c r="AE446" s="7">
        <v>1.8379966500000002</v>
      </c>
      <c r="AF446" s="12">
        <f t="shared" si="1009"/>
        <v>0.39496015101601806</v>
      </c>
      <c r="AG446" s="9">
        <v>3.1976701899999997</v>
      </c>
      <c r="AH446" s="7">
        <v>3.5949002800000001</v>
      </c>
      <c r="AI446" s="7">
        <v>1.8108490899999998</v>
      </c>
      <c r="AJ446" s="15">
        <f>AI446/AH446</f>
        <v>0.50372721048050872</v>
      </c>
      <c r="AK446" s="92">
        <f t="shared" si="907"/>
        <v>-0.29066622830747624</v>
      </c>
      <c r="AL446" s="87">
        <f t="shared" si="908"/>
        <v>-0.29014666774793307</v>
      </c>
      <c r="AM446" s="102">
        <f t="shared" si="909"/>
        <v>0.25695544471247023</v>
      </c>
      <c r="AN446" s="92">
        <f t="shared" si="910"/>
        <v>-0.15503066008501701</v>
      </c>
      <c r="AO446" s="87">
        <f t="shared" si="911"/>
        <v>-0.20809257754434338</v>
      </c>
      <c r="AP446" s="102">
        <f t="shared" si="912"/>
        <v>-0.36508001863249667</v>
      </c>
      <c r="AQ446" s="92">
        <f t="shared" si="913"/>
        <v>2.5768187075632731</v>
      </c>
      <c r="AR446" s="87">
        <f t="shared" si="914"/>
        <v>1.7765299988266741</v>
      </c>
      <c r="AS446" s="102">
        <f t="shared" si="915"/>
        <v>1.1031848176494536</v>
      </c>
      <c r="AT446" s="92">
        <f t="shared" si="1016"/>
        <v>-0.65732661162756201</v>
      </c>
      <c r="AU446" s="87">
        <f t="shared" si="1016"/>
        <v>-0.29757608452972334</v>
      </c>
      <c r="AV446" s="102">
        <f t="shared" si="1016"/>
        <v>0.50135389983263579</v>
      </c>
      <c r="AW446" s="124">
        <f t="shared" si="1017"/>
        <v>3.0682500295403523</v>
      </c>
      <c r="AX446" s="15">
        <f t="shared" si="1017"/>
        <v>0.99122240640821446</v>
      </c>
      <c r="AY446" s="12">
        <f t="shared" si="1017"/>
        <v>-0.24198319277936575</v>
      </c>
      <c r="AZ446" s="92">
        <f t="shared" si="1018"/>
        <v>-0.74456008000876361</v>
      </c>
      <c r="BA446" s="15">
        <f t="shared" si="1018"/>
        <v>-0.8396514218897565</v>
      </c>
      <c r="BB446" s="12">
        <f t="shared" si="1018"/>
        <v>-0.78220821566785781</v>
      </c>
      <c r="BC446" s="14">
        <f t="shared" si="1019"/>
        <v>-0.32653464427486795</v>
      </c>
      <c r="BD446" s="15">
        <f t="shared" si="1019"/>
        <v>0.29450754889924236</v>
      </c>
      <c r="BE446" s="12">
        <f t="shared" si="1019"/>
        <v>1.4991619207760933E-2</v>
      </c>
    </row>
    <row r="447" spans="1:57" x14ac:dyDescent="0.35">
      <c r="C447" s="19"/>
      <c r="D447" s="58" t="s">
        <v>16</v>
      </c>
      <c r="E447" s="9">
        <v>3.39811</v>
      </c>
      <c r="F447" s="7">
        <v>3.4449794699999998</v>
      </c>
      <c r="G447" s="7">
        <v>1.4292571599999999</v>
      </c>
      <c r="H447" s="12">
        <f t="shared" si="1010"/>
        <v>0.41488118360252518</v>
      </c>
      <c r="I447" s="9">
        <v>1.71452</v>
      </c>
      <c r="J447" s="7">
        <v>1.6888726099999998</v>
      </c>
      <c r="K447" s="7">
        <v>0.56797310999999995</v>
      </c>
      <c r="L447" s="12">
        <f t="shared" si="1011"/>
        <v>0.33630310932687812</v>
      </c>
      <c r="M447" s="7">
        <v>1.097961</v>
      </c>
      <c r="N447" s="7">
        <v>1.097961</v>
      </c>
      <c r="O447" s="7">
        <v>0.48592999999999997</v>
      </c>
      <c r="P447" s="12">
        <f t="shared" si="1012"/>
        <v>0.44257491841695651</v>
      </c>
      <c r="Q447" s="9">
        <v>1.05</v>
      </c>
      <c r="R447" s="7">
        <v>1.05</v>
      </c>
      <c r="S447" s="7">
        <v>0.49345</v>
      </c>
      <c r="T447" s="12">
        <f t="shared" si="1013"/>
        <v>0.46995238095238095</v>
      </c>
      <c r="U447" s="9">
        <v>1.165</v>
      </c>
      <c r="V447" s="7">
        <v>1.105</v>
      </c>
      <c r="W447" s="7">
        <v>1.10446</v>
      </c>
      <c r="X447" s="12">
        <f t="shared" si="1014"/>
        <v>0.99951131221719458</v>
      </c>
      <c r="Y447" s="9">
        <v>0.95</v>
      </c>
      <c r="Z447" s="7">
        <v>0.95</v>
      </c>
      <c r="AA447" s="7">
        <v>0</v>
      </c>
      <c r="AB447" s="12">
        <f t="shared" si="1015"/>
        <v>0</v>
      </c>
      <c r="AC447" s="9">
        <v>0.95</v>
      </c>
      <c r="AD447" s="7">
        <v>0.76</v>
      </c>
      <c r="AE447" s="7">
        <v>0</v>
      </c>
      <c r="AF447" s="12">
        <f t="shared" si="1009"/>
        <v>0</v>
      </c>
      <c r="AG447" s="9">
        <v>1.5</v>
      </c>
      <c r="AH447" s="7">
        <v>1.5</v>
      </c>
      <c r="AI447" s="7">
        <v>0</v>
      </c>
      <c r="AJ447" s="15">
        <f>AI447/AH447</f>
        <v>0</v>
      </c>
      <c r="AK447" s="92">
        <f t="shared" si="907"/>
        <v>0.98195996547138553</v>
      </c>
      <c r="AL447" s="87">
        <f t="shared" si="908"/>
        <v>1.0398101370120512</v>
      </c>
      <c r="AM447" s="102">
        <f t="shared" si="909"/>
        <v>1.5164169479784</v>
      </c>
      <c r="AN447" s="92">
        <f t="shared" si="910"/>
        <v>0.56154908963068828</v>
      </c>
      <c r="AO447" s="87">
        <f t="shared" si="911"/>
        <v>0.53818998124705686</v>
      </c>
      <c r="AP447" s="102">
        <f t="shared" si="912"/>
        <v>0.16883730166896463</v>
      </c>
      <c r="AQ447" s="92">
        <f t="shared" si="913"/>
        <v>4.5677142857142777E-2</v>
      </c>
      <c r="AR447" s="87">
        <f t="shared" si="914"/>
        <v>4.5677142857142777E-2</v>
      </c>
      <c r="AS447" s="102">
        <f t="shared" si="915"/>
        <v>-1.523963927449595E-2</v>
      </c>
      <c r="AT447" s="92">
        <f t="shared" si="1016"/>
        <v>-9.8712446351931327E-2</v>
      </c>
      <c r="AU447" s="87">
        <f t="shared" si="1016"/>
        <v>-4.9773755656108538E-2</v>
      </c>
      <c r="AV447" s="102">
        <f t="shared" si="1016"/>
        <v>-0.55322057838219585</v>
      </c>
      <c r="AW447" s="124">
        <f>(U447-Y447)/Y447</f>
        <v>0.2263157894736843</v>
      </c>
      <c r="AX447" s="15">
        <f>(V447-Z447)/Z447</f>
        <v>0.16315789473684214</v>
      </c>
      <c r="AY447" s="12">
        <v>1</v>
      </c>
      <c r="AZ447" s="92">
        <f>(Y447-AC447)/AC447</f>
        <v>0</v>
      </c>
      <c r="BA447" s="15">
        <f>(Z447-AD447)/AD447</f>
        <v>0.24999999999999992</v>
      </c>
      <c r="BB447" s="17">
        <v>0</v>
      </c>
      <c r="BC447" s="14">
        <f>(AC447-AG447)/AG447</f>
        <v>-0.3666666666666667</v>
      </c>
      <c r="BD447" s="15">
        <f>(AD447-AH447)/AH447</f>
        <v>-0.49333333333333335</v>
      </c>
      <c r="BE447" s="17">
        <v>0</v>
      </c>
    </row>
    <row r="448" spans="1:57" x14ac:dyDescent="0.35">
      <c r="C448" s="19"/>
      <c r="D448" s="59" t="s">
        <v>17</v>
      </c>
      <c r="E448" s="46">
        <f>SUM(E442:E447)</f>
        <v>18.586383999999999</v>
      </c>
      <c r="F448" s="44">
        <f>SUM(F442:F447)</f>
        <v>18.28031756</v>
      </c>
      <c r="G448" s="44">
        <f>SUM(G442:G447)</f>
        <v>9.9348702100000015</v>
      </c>
      <c r="H448" s="45">
        <f t="shared" si="1010"/>
        <v>0.54347361184462928</v>
      </c>
      <c r="I448" s="46">
        <f>SUM(I442:I447)</f>
        <v>13.181889999999999</v>
      </c>
      <c r="J448" s="44">
        <f>SUM(J442:J447)</f>
        <v>12.927890549999997</v>
      </c>
      <c r="K448" s="44">
        <f>SUM(K442:K447)</f>
        <v>5.2961112599999991</v>
      </c>
      <c r="L448" s="45">
        <f t="shared" si="1011"/>
        <v>0.40966553975041198</v>
      </c>
      <c r="M448" s="44">
        <f>SUM(M442:M447)</f>
        <v>12.823835669999999</v>
      </c>
      <c r="N448" s="44">
        <f>SUM(N442:N447)</f>
        <v>12.361611529999999</v>
      </c>
      <c r="O448" s="44">
        <f>SUM(O442:O447)</f>
        <v>7.2499610299999997</v>
      </c>
      <c r="P448" s="45">
        <f t="shared" si="1012"/>
        <v>0.58648995823928796</v>
      </c>
      <c r="Q448" s="46">
        <f>SUM(Q442:Q447)</f>
        <v>14.236585000000002</v>
      </c>
      <c r="R448" s="44">
        <f>SUM(R442:R447)</f>
        <v>14.401205820000001</v>
      </c>
      <c r="S448" s="44">
        <f>SUM(S442:S447)</f>
        <v>9.7706766299999988</v>
      </c>
      <c r="T448" s="45">
        <f t="shared" si="1013"/>
        <v>0.67846239767164152</v>
      </c>
      <c r="U448" s="46">
        <f>SUM(U442:U447)</f>
        <v>28.039843999999999</v>
      </c>
      <c r="V448" s="44">
        <f>SUM(V442:V447)</f>
        <v>22.832003259999997</v>
      </c>
      <c r="W448" s="44">
        <f>SUM(W442:W447)</f>
        <v>10.353758039999999</v>
      </c>
      <c r="X448" s="45">
        <f t="shared" si="1014"/>
        <v>0.45347567281312662</v>
      </c>
      <c r="Y448" s="46">
        <f>SUM(Y442:Y447)</f>
        <v>9.7540689999999994</v>
      </c>
      <c r="Z448" s="44">
        <f>SUM(Z442:Z447)</f>
        <v>7.0633004000000001</v>
      </c>
      <c r="AA448" s="44">
        <f>SUM(AA442:AA447)</f>
        <v>3.8144158200000007</v>
      </c>
      <c r="AB448" s="45">
        <f t="shared" si="1015"/>
        <v>0.54003307292437974</v>
      </c>
      <c r="AC448" s="46">
        <f>SUM(AC442:AC447)</f>
        <v>23.135976092</v>
      </c>
      <c r="AD448" s="44">
        <f>SUM(AD442:AD447)</f>
        <v>10.165508470000001</v>
      </c>
      <c r="AE448" s="44">
        <f>SUM(AE442:AE447)</f>
        <v>5.2675681799999996</v>
      </c>
      <c r="AF448" s="45">
        <f t="shared" si="1009"/>
        <v>0.51818049195919846</v>
      </c>
      <c r="AG448" s="46">
        <f>SUM(AG442:AG447)</f>
        <v>14.023177690000001</v>
      </c>
      <c r="AH448" s="44">
        <f>SUM(AH442:AH447)</f>
        <v>13.979982280000002</v>
      </c>
      <c r="AI448" s="44">
        <f>SUM(AI442:AI447)</f>
        <v>10.60402365</v>
      </c>
      <c r="AJ448" s="47">
        <f>AI448/AH448</f>
        <v>0.75851481336784632</v>
      </c>
      <c r="AK448" s="90">
        <f t="shared" si="907"/>
        <v>0.40999386279205791</v>
      </c>
      <c r="AL448" s="98">
        <f t="shared" si="908"/>
        <v>0.41402168352980095</v>
      </c>
      <c r="AM448" s="82">
        <f t="shared" si="909"/>
        <v>0.87588019251695315</v>
      </c>
      <c r="AN448" s="90">
        <f t="shared" si="910"/>
        <v>2.7921001111830365E-2</v>
      </c>
      <c r="AO448" s="98">
        <f t="shared" si="911"/>
        <v>4.5809481929254402E-2</v>
      </c>
      <c r="AP448" s="82">
        <f t="shared" si="912"/>
        <v>-0.26949796859804648</v>
      </c>
      <c r="AQ448" s="90">
        <f t="shared" si="913"/>
        <v>-9.9233722834514176E-2</v>
      </c>
      <c r="AR448" s="98">
        <f t="shared" si="914"/>
        <v>-0.14162663290093869</v>
      </c>
      <c r="AS448" s="82">
        <f t="shared" si="915"/>
        <v>-0.25798782371533663</v>
      </c>
      <c r="AT448" s="90">
        <f t="shared" si="1016"/>
        <v>-0.49227303119090099</v>
      </c>
      <c r="AU448" s="98">
        <f t="shared" si="1016"/>
        <v>-0.3692535142008383</v>
      </c>
      <c r="AV448" s="82">
        <f t="shared" si="1016"/>
        <v>-5.6315920050223636E-2</v>
      </c>
      <c r="AW448" s="216">
        <f>(U448-Y448)/Y448</f>
        <v>1.8746817353865348</v>
      </c>
      <c r="AX448" s="47">
        <f>(V448-Z448)/Z448</f>
        <v>2.2324836785930833</v>
      </c>
      <c r="AY448" s="45">
        <f>(W448-AA448)/AA448</f>
        <v>1.7143758123360544</v>
      </c>
      <c r="AZ448" s="90">
        <f>(Y448-AC448)/AC448</f>
        <v>-0.5784025294107743</v>
      </c>
      <c r="BA448" s="47">
        <f>(Z448-AD448)/AD448</f>
        <v>-0.30516998526488859</v>
      </c>
      <c r="BB448" s="45">
        <f>(AA448-AE448)/AE448</f>
        <v>-0.2758677838318932</v>
      </c>
      <c r="BC448" s="107">
        <f>(AC448-AG448)/AG448</f>
        <v>0.64983833218475029</v>
      </c>
      <c r="BD448" s="47">
        <f>(AD448-AH448)/AH448</f>
        <v>-0.27285254971009881</v>
      </c>
      <c r="BE448" s="45">
        <f>(AE448-AI448)/AI448</f>
        <v>-0.50324816750102219</v>
      </c>
    </row>
    <row r="449" spans="3:57" x14ac:dyDescent="0.35">
      <c r="C449" s="20"/>
      <c r="D449" s="58" t="s">
        <v>18</v>
      </c>
      <c r="E449" s="9">
        <v>0</v>
      </c>
      <c r="F449" s="7">
        <v>0</v>
      </c>
      <c r="G449" s="7">
        <v>0</v>
      </c>
      <c r="H449" s="17">
        <v>0</v>
      </c>
      <c r="I449" s="9">
        <v>0</v>
      </c>
      <c r="J449" s="7">
        <v>0</v>
      </c>
      <c r="K449" s="7">
        <v>0</v>
      </c>
      <c r="L449" s="17">
        <v>0</v>
      </c>
      <c r="M449" s="7">
        <v>0</v>
      </c>
      <c r="N449" s="7">
        <v>0</v>
      </c>
      <c r="O449" s="7">
        <v>0</v>
      </c>
      <c r="P449" s="17">
        <v>0</v>
      </c>
      <c r="Q449" s="9">
        <v>0</v>
      </c>
      <c r="R449" s="7">
        <v>0</v>
      </c>
      <c r="S449" s="7">
        <v>0</v>
      </c>
      <c r="T449" s="17">
        <v>0</v>
      </c>
      <c r="U449" s="9">
        <v>0</v>
      </c>
      <c r="V449" s="7">
        <v>0</v>
      </c>
      <c r="W449" s="7">
        <v>0</v>
      </c>
      <c r="X449" s="17">
        <v>0</v>
      </c>
      <c r="Y449" s="9">
        <v>0</v>
      </c>
      <c r="Z449" s="7">
        <v>0</v>
      </c>
      <c r="AA449" s="7">
        <v>0</v>
      </c>
      <c r="AB449" s="17">
        <v>0</v>
      </c>
      <c r="AC449" s="9">
        <v>0</v>
      </c>
      <c r="AD449" s="7">
        <v>0</v>
      </c>
      <c r="AE449" s="7">
        <v>0</v>
      </c>
      <c r="AF449" s="17">
        <v>0</v>
      </c>
      <c r="AG449" s="9">
        <v>0</v>
      </c>
      <c r="AH449" s="7">
        <v>0</v>
      </c>
      <c r="AI449" s="7">
        <v>0</v>
      </c>
      <c r="AJ449" s="18">
        <v>0</v>
      </c>
      <c r="AK449" s="150">
        <v>0</v>
      </c>
      <c r="AL449" s="16">
        <v>0</v>
      </c>
      <c r="AM449" s="211">
        <v>0</v>
      </c>
      <c r="AN449" s="150">
        <v>0</v>
      </c>
      <c r="AO449" s="16">
        <v>0</v>
      </c>
      <c r="AP449" s="211">
        <v>0</v>
      </c>
      <c r="AQ449" s="150">
        <v>0</v>
      </c>
      <c r="AR449" s="16">
        <v>0</v>
      </c>
      <c r="AS449" s="211">
        <v>0</v>
      </c>
      <c r="AT449" s="150">
        <v>0</v>
      </c>
      <c r="AU449" s="16">
        <v>0</v>
      </c>
      <c r="AV449" s="211">
        <v>0</v>
      </c>
      <c r="AW449" s="150">
        <v>0</v>
      </c>
      <c r="AX449" s="18">
        <v>0</v>
      </c>
      <c r="AY449" s="17">
        <v>0</v>
      </c>
      <c r="AZ449" s="9">
        <v>0</v>
      </c>
      <c r="BA449" s="18">
        <v>0</v>
      </c>
      <c r="BB449" s="17">
        <v>0</v>
      </c>
      <c r="BC449" s="7">
        <v>0</v>
      </c>
      <c r="BD449" s="18">
        <v>0</v>
      </c>
      <c r="BE449" s="17">
        <v>0</v>
      </c>
    </row>
    <row r="450" spans="3:57" x14ac:dyDescent="0.35">
      <c r="C450" s="19"/>
      <c r="D450" s="58" t="s">
        <v>19</v>
      </c>
      <c r="E450" s="9">
        <v>0</v>
      </c>
      <c r="F450" s="7">
        <v>0</v>
      </c>
      <c r="G450" s="7">
        <v>0</v>
      </c>
      <c r="H450" s="17">
        <v>0</v>
      </c>
      <c r="I450" s="9">
        <v>0</v>
      </c>
      <c r="J450" s="7">
        <v>0</v>
      </c>
      <c r="K450" s="7">
        <v>0</v>
      </c>
      <c r="L450" s="17">
        <v>0</v>
      </c>
      <c r="M450" s="7">
        <v>0</v>
      </c>
      <c r="N450" s="7">
        <v>0</v>
      </c>
      <c r="O450" s="7">
        <v>0</v>
      </c>
      <c r="P450" s="17">
        <v>0</v>
      </c>
      <c r="Q450" s="9">
        <v>0</v>
      </c>
      <c r="R450" s="7">
        <v>0</v>
      </c>
      <c r="S450" s="7">
        <v>0</v>
      </c>
      <c r="T450" s="17">
        <v>0</v>
      </c>
      <c r="U450" s="9">
        <v>0</v>
      </c>
      <c r="V450" s="7">
        <v>0</v>
      </c>
      <c r="W450" s="7">
        <v>0</v>
      </c>
      <c r="X450" s="17">
        <v>0</v>
      </c>
      <c r="Y450" s="9">
        <v>0</v>
      </c>
      <c r="Z450" s="7">
        <v>0</v>
      </c>
      <c r="AA450" s="7">
        <v>0</v>
      </c>
      <c r="AB450" s="17">
        <v>0</v>
      </c>
      <c r="AC450" s="9">
        <v>0</v>
      </c>
      <c r="AD450" s="7">
        <v>0</v>
      </c>
      <c r="AE450" s="7">
        <v>0</v>
      </c>
      <c r="AF450" s="17">
        <v>0</v>
      </c>
      <c r="AG450" s="9">
        <v>0</v>
      </c>
      <c r="AH450" s="7">
        <v>0</v>
      </c>
      <c r="AI450" s="7">
        <v>0</v>
      </c>
      <c r="AJ450" s="18">
        <v>0</v>
      </c>
      <c r="AK450" s="150">
        <v>0</v>
      </c>
      <c r="AL450" s="16">
        <v>0</v>
      </c>
      <c r="AM450" s="211">
        <v>0</v>
      </c>
      <c r="AN450" s="150">
        <v>0</v>
      </c>
      <c r="AO450" s="16">
        <v>0</v>
      </c>
      <c r="AP450" s="211">
        <v>0</v>
      </c>
      <c r="AQ450" s="150">
        <v>0</v>
      </c>
      <c r="AR450" s="16">
        <v>0</v>
      </c>
      <c r="AS450" s="211">
        <v>0</v>
      </c>
      <c r="AT450" s="150">
        <v>0</v>
      </c>
      <c r="AU450" s="16">
        <v>0</v>
      </c>
      <c r="AV450" s="211">
        <v>0</v>
      </c>
      <c r="AW450" s="150">
        <v>0</v>
      </c>
      <c r="AX450" s="18">
        <v>0</v>
      </c>
      <c r="AY450" s="17">
        <v>0</v>
      </c>
      <c r="AZ450" s="9">
        <v>0</v>
      </c>
      <c r="BA450" s="18">
        <v>0</v>
      </c>
      <c r="BB450" s="17">
        <v>0</v>
      </c>
      <c r="BC450" s="7">
        <v>0</v>
      </c>
      <c r="BD450" s="18">
        <v>0</v>
      </c>
      <c r="BE450" s="17">
        <v>0</v>
      </c>
    </row>
    <row r="451" spans="3:57" x14ac:dyDescent="0.35">
      <c r="C451" s="19"/>
      <c r="D451" s="59" t="s">
        <v>20</v>
      </c>
      <c r="E451" s="46">
        <f>SUM(E449:E450)</f>
        <v>0</v>
      </c>
      <c r="F451" s="44">
        <f>SUM(F449:F450)</f>
        <v>0</v>
      </c>
      <c r="G451" s="44">
        <f>SUM(G449:G450)</f>
        <v>0</v>
      </c>
      <c r="H451" s="60">
        <v>0</v>
      </c>
      <c r="I451" s="46">
        <f>SUM(I449:I450)</f>
        <v>0</v>
      </c>
      <c r="J451" s="44">
        <f>SUM(J449:J450)</f>
        <v>0</v>
      </c>
      <c r="K451" s="44">
        <f>SUM(K449:K450)</f>
        <v>0</v>
      </c>
      <c r="L451" s="60">
        <v>0</v>
      </c>
      <c r="M451" s="44">
        <f>SUM(M449:M450)</f>
        <v>0</v>
      </c>
      <c r="N451" s="44">
        <f>SUM(N449:N450)</f>
        <v>0</v>
      </c>
      <c r="O451" s="44">
        <f>SUM(O449:O450)</f>
        <v>0</v>
      </c>
      <c r="P451" s="60">
        <v>0</v>
      </c>
      <c r="Q451" s="46">
        <f>SUM(Q449:Q450)</f>
        <v>0</v>
      </c>
      <c r="R451" s="44">
        <f>SUM(R449:R450)</f>
        <v>0</v>
      </c>
      <c r="S451" s="44">
        <f>SUM(S449:S450)</f>
        <v>0</v>
      </c>
      <c r="T451" s="60">
        <v>0</v>
      </c>
      <c r="U451" s="46">
        <f>SUM(U449:U450)</f>
        <v>0</v>
      </c>
      <c r="V451" s="44">
        <f>SUM(V449:V450)</f>
        <v>0</v>
      </c>
      <c r="W451" s="44">
        <f>SUM(W449:W450)</f>
        <v>0</v>
      </c>
      <c r="X451" s="60">
        <v>0</v>
      </c>
      <c r="Y451" s="46">
        <f>SUM(Y449:Y450)</f>
        <v>0</v>
      </c>
      <c r="Z451" s="44">
        <f>SUM(Z449:Z450)</f>
        <v>0</v>
      </c>
      <c r="AA451" s="44">
        <f>SUM(AA449:AA450)</f>
        <v>0</v>
      </c>
      <c r="AB451" s="60">
        <v>0</v>
      </c>
      <c r="AC451" s="46">
        <f>SUM(AC449:AC450)</f>
        <v>0</v>
      </c>
      <c r="AD451" s="44">
        <f>SUM(AD449:AD450)</f>
        <v>0</v>
      </c>
      <c r="AE451" s="44">
        <f>SUM(AE449:AE450)</f>
        <v>0</v>
      </c>
      <c r="AF451" s="60">
        <v>0</v>
      </c>
      <c r="AG451" s="46">
        <f>SUM(AG449:AG450)</f>
        <v>0</v>
      </c>
      <c r="AH451" s="44">
        <f>SUM(AH449:AH450)</f>
        <v>0</v>
      </c>
      <c r="AI451" s="44">
        <f>SUM(AI449:AI450)</f>
        <v>0</v>
      </c>
      <c r="AJ451" s="65">
        <v>0</v>
      </c>
      <c r="AK451" s="128">
        <v>0</v>
      </c>
      <c r="AL451" s="66">
        <v>0</v>
      </c>
      <c r="AM451" s="213">
        <v>0</v>
      </c>
      <c r="AN451" s="128">
        <v>0</v>
      </c>
      <c r="AO451" s="66">
        <v>0</v>
      </c>
      <c r="AP451" s="213">
        <v>0</v>
      </c>
      <c r="AQ451" s="128">
        <v>0</v>
      </c>
      <c r="AR451" s="66">
        <v>0</v>
      </c>
      <c r="AS451" s="213">
        <v>0</v>
      </c>
      <c r="AT451" s="128">
        <v>0</v>
      </c>
      <c r="AU451" s="66">
        <v>0</v>
      </c>
      <c r="AV451" s="213">
        <v>0</v>
      </c>
      <c r="AW451" s="128">
        <v>0</v>
      </c>
      <c r="AX451" s="65">
        <v>0</v>
      </c>
      <c r="AY451" s="60">
        <v>0</v>
      </c>
      <c r="AZ451" s="61">
        <v>0</v>
      </c>
      <c r="BA451" s="65">
        <v>0</v>
      </c>
      <c r="BB451" s="60">
        <v>0</v>
      </c>
      <c r="BC451" s="62">
        <v>0</v>
      </c>
      <c r="BD451" s="65">
        <v>0</v>
      </c>
      <c r="BE451" s="60">
        <v>0</v>
      </c>
    </row>
    <row r="452" spans="3:57" x14ac:dyDescent="0.35">
      <c r="C452" s="21"/>
      <c r="D452" s="259" t="s">
        <v>83</v>
      </c>
      <c r="E452" s="136">
        <f>E455</f>
        <v>65.903081779999994</v>
      </c>
      <c r="F452" s="129">
        <f>F455</f>
        <v>69.135226430000003</v>
      </c>
      <c r="G452" s="129">
        <f>G455</f>
        <v>69.135226430000003</v>
      </c>
      <c r="H452" s="130">
        <f t="shared" ref="H452:H453" si="1020">G452/F452</f>
        <v>1</v>
      </c>
      <c r="I452" s="136">
        <f>I455</f>
        <v>62.295134750000003</v>
      </c>
      <c r="J452" s="129">
        <f>J455</f>
        <v>64.64708945000001</v>
      </c>
      <c r="K452" s="129">
        <f>K455</f>
        <v>64.64708945000001</v>
      </c>
      <c r="L452" s="130">
        <f t="shared" ref="L452:L453" si="1021">K452/J452</f>
        <v>1</v>
      </c>
      <c r="M452" s="129">
        <f>M455</f>
        <v>53.386002320000003</v>
      </c>
      <c r="N452" s="129">
        <f>N455</f>
        <v>59.363266639999999</v>
      </c>
      <c r="O452" s="129">
        <f>O455</f>
        <v>59.363266639999999</v>
      </c>
      <c r="P452" s="130">
        <f t="shared" ref="P452:P453" si="1022">O452/N452</f>
        <v>1</v>
      </c>
      <c r="Q452" s="129">
        <f>Q455</f>
        <v>51.094206330000006</v>
      </c>
      <c r="R452" s="129">
        <f>R455</f>
        <v>54.629484720000001</v>
      </c>
      <c r="S452" s="129">
        <f>S455</f>
        <v>54.629484720000001</v>
      </c>
      <c r="T452" s="130">
        <f t="shared" ref="T452:T453" si="1023">S452/R452</f>
        <v>1</v>
      </c>
      <c r="U452" s="129">
        <f>U455</f>
        <v>52.764535549999998</v>
      </c>
      <c r="V452" s="129">
        <f>V455</f>
        <v>54.674588200000002</v>
      </c>
      <c r="W452" s="129">
        <f>W455</f>
        <v>54.674588200000002</v>
      </c>
      <c r="X452" s="130">
        <f t="shared" ref="X452:X453" si="1024">W452/V452</f>
        <v>1</v>
      </c>
      <c r="Y452" s="129">
        <f>Y455</f>
        <v>31.293224200000001</v>
      </c>
      <c r="Z452" s="129">
        <f>Z455</f>
        <v>32.93906088</v>
      </c>
      <c r="AA452" s="129">
        <f>AA455</f>
        <v>33.573575310000003</v>
      </c>
      <c r="AB452" s="130">
        <f t="shared" ref="AB452:AB453" si="1025">AA452/Z452</f>
        <v>1.0192632823477146</v>
      </c>
      <c r="AC452" s="129">
        <f>AC455</f>
        <v>31.056614</v>
      </c>
      <c r="AD452" s="129">
        <f>AD455</f>
        <v>31.02232158</v>
      </c>
      <c r="AE452" s="129">
        <f>AE455</f>
        <v>30.957750149999999</v>
      </c>
      <c r="AF452" s="130">
        <f>AE452/AD452</f>
        <v>0.99791854939568325</v>
      </c>
      <c r="AG452" s="129">
        <f>AG455</f>
        <v>30.646424</v>
      </c>
      <c r="AH452" s="129">
        <f>AH455</f>
        <v>30.43801101</v>
      </c>
      <c r="AI452" s="129">
        <f>AI455</f>
        <v>30.43801101</v>
      </c>
      <c r="AJ452" s="131">
        <f t="shared" ref="AJ452:AJ453" si="1026">AI452/AH452</f>
        <v>1</v>
      </c>
      <c r="AK452" s="132">
        <f t="shared" si="907"/>
        <v>5.7916995355724643E-2</v>
      </c>
      <c r="AL452" s="133">
        <f t="shared" si="908"/>
        <v>6.9425197919718448E-2</v>
      </c>
      <c r="AM452" s="207">
        <f t="shared" si="909"/>
        <v>6.9425197919718448E-2</v>
      </c>
      <c r="AN452" s="132">
        <f t="shared" si="910"/>
        <v>0.16688143039064701</v>
      </c>
      <c r="AO452" s="133">
        <f t="shared" si="911"/>
        <v>8.9008289285072456E-2</v>
      </c>
      <c r="AP452" s="207">
        <f t="shared" si="912"/>
        <v>8.9008289285072456E-2</v>
      </c>
      <c r="AQ452" s="132">
        <f t="shared" si="913"/>
        <v>4.4854322135822418E-2</v>
      </c>
      <c r="AR452" s="133">
        <f t="shared" si="914"/>
        <v>8.6652509066536154E-2</v>
      </c>
      <c r="AS452" s="207">
        <f t="shared" si="915"/>
        <v>8.6652509066536154E-2</v>
      </c>
      <c r="AT452" s="132">
        <f t="shared" ref="AT452:AV453" si="1027">(Q452-U452)/U452</f>
        <v>-3.1656285847852822E-2</v>
      </c>
      <c r="AU452" s="133">
        <f t="shared" si="1027"/>
        <v>-8.2494411910361009E-4</v>
      </c>
      <c r="AV452" s="207">
        <f t="shared" si="1027"/>
        <v>-8.2494411910361009E-4</v>
      </c>
      <c r="AW452" s="217">
        <f t="shared" ref="AW452:AY453" si="1028">(U452-Y452)/Y452</f>
        <v>0.68613292170769657</v>
      </c>
      <c r="AX452" s="131">
        <f t="shared" si="1028"/>
        <v>0.65987088700508223</v>
      </c>
      <c r="AY452" s="130">
        <f t="shared" si="1028"/>
        <v>0.62850061976315619</v>
      </c>
      <c r="AZ452" s="132">
        <f t="shared" ref="AZ452:BB453" si="1029">(Y452-AC452)/AC452</f>
        <v>7.6186734329763452E-3</v>
      </c>
      <c r="BA452" s="131">
        <f t="shared" si="1029"/>
        <v>6.1785811066948512E-2</v>
      </c>
      <c r="BB452" s="130">
        <f t="shared" si="1029"/>
        <v>8.4496617077323477E-2</v>
      </c>
      <c r="BC452" s="168">
        <f t="shared" ref="BC452:BE453" si="1030">(AC452-AG452)/AG452</f>
        <v>1.3384595866715152E-2</v>
      </c>
      <c r="BD452" s="131">
        <f t="shared" si="1030"/>
        <v>1.9196739557260561E-2</v>
      </c>
      <c r="BE452" s="130">
        <f t="shared" si="1030"/>
        <v>1.7075331887791399E-2</v>
      </c>
    </row>
    <row r="453" spans="3:57" x14ac:dyDescent="0.35">
      <c r="C453" s="19"/>
      <c r="D453" s="122" t="s">
        <v>14</v>
      </c>
      <c r="E453" s="30">
        <v>65.903081779999994</v>
      </c>
      <c r="F453" s="26">
        <v>69.135226430000003</v>
      </c>
      <c r="G453" s="26">
        <v>69.135226430000003</v>
      </c>
      <c r="H453" s="31">
        <f t="shared" si="1020"/>
        <v>1</v>
      </c>
      <c r="I453" s="30">
        <v>62.295134750000003</v>
      </c>
      <c r="J453" s="26">
        <v>64.64708945000001</v>
      </c>
      <c r="K453" s="26">
        <v>64.64708945000001</v>
      </c>
      <c r="L453" s="31">
        <f t="shared" si="1021"/>
        <v>1</v>
      </c>
      <c r="M453" s="26">
        <v>53.386002320000003</v>
      </c>
      <c r="N453" s="26">
        <v>59.363266639999999</v>
      </c>
      <c r="O453" s="26">
        <v>59.363266639999999</v>
      </c>
      <c r="P453" s="31">
        <f t="shared" si="1022"/>
        <v>1</v>
      </c>
      <c r="Q453" s="26">
        <v>51.094206330000006</v>
      </c>
      <c r="R453" s="26">
        <v>54.629484720000001</v>
      </c>
      <c r="S453" s="26">
        <v>54.629484720000001</v>
      </c>
      <c r="T453" s="31">
        <f t="shared" si="1023"/>
        <v>1</v>
      </c>
      <c r="U453" s="26">
        <v>52.764535549999998</v>
      </c>
      <c r="V453" s="26">
        <v>54.674588200000002</v>
      </c>
      <c r="W453" s="26">
        <v>54.674588200000002</v>
      </c>
      <c r="X453" s="31">
        <f t="shared" si="1024"/>
        <v>1</v>
      </c>
      <c r="Y453" s="26">
        <v>31.293224200000001</v>
      </c>
      <c r="Z453" s="26">
        <v>32.93906088</v>
      </c>
      <c r="AA453" s="26">
        <v>33.573575310000003</v>
      </c>
      <c r="AB453" s="31">
        <f t="shared" si="1025"/>
        <v>1.0192632823477146</v>
      </c>
      <c r="AC453" s="26">
        <v>31.056614</v>
      </c>
      <c r="AD453" s="26">
        <v>31.02232158</v>
      </c>
      <c r="AE453" s="26">
        <v>30.957750149999999</v>
      </c>
      <c r="AF453" s="31">
        <f t="shared" ref="AF453" si="1031">AE453/AD453</f>
        <v>0.99791854939568325</v>
      </c>
      <c r="AG453" s="26">
        <v>30.646424</v>
      </c>
      <c r="AH453" s="26">
        <v>30.43801101</v>
      </c>
      <c r="AI453" s="26">
        <v>30.43801101</v>
      </c>
      <c r="AJ453" s="15">
        <f t="shared" si="1026"/>
        <v>1</v>
      </c>
      <c r="AK453" s="89">
        <f t="shared" si="907"/>
        <v>5.7916995355724643E-2</v>
      </c>
      <c r="AL453" s="36">
        <f t="shared" si="908"/>
        <v>6.9425197919718448E-2</v>
      </c>
      <c r="AM453" s="83">
        <f t="shared" si="909"/>
        <v>6.9425197919718448E-2</v>
      </c>
      <c r="AN453" s="89">
        <f t="shared" si="910"/>
        <v>0.16688143039064701</v>
      </c>
      <c r="AO453" s="36">
        <f t="shared" si="911"/>
        <v>8.9008289285072456E-2</v>
      </c>
      <c r="AP453" s="83">
        <f t="shared" si="912"/>
        <v>8.9008289285072456E-2</v>
      </c>
      <c r="AQ453" s="89">
        <f t="shared" si="913"/>
        <v>4.4854322135822418E-2</v>
      </c>
      <c r="AR453" s="36">
        <f t="shared" si="914"/>
        <v>8.6652509066536154E-2</v>
      </c>
      <c r="AS453" s="83">
        <f t="shared" si="915"/>
        <v>8.6652509066536154E-2</v>
      </c>
      <c r="AT453" s="89">
        <f t="shared" si="1027"/>
        <v>-3.1656285847852822E-2</v>
      </c>
      <c r="AU453" s="36">
        <f t="shared" si="1027"/>
        <v>-8.2494411910361009E-4</v>
      </c>
      <c r="AV453" s="83">
        <f t="shared" si="1027"/>
        <v>-8.2494411910361009E-4</v>
      </c>
      <c r="AW453" s="215">
        <f t="shared" si="1028"/>
        <v>0.68613292170769657</v>
      </c>
      <c r="AX453" s="34">
        <f t="shared" si="1028"/>
        <v>0.65987088700508223</v>
      </c>
      <c r="AY453" s="31">
        <f t="shared" si="1028"/>
        <v>0.62850061976315619</v>
      </c>
      <c r="AZ453" s="89">
        <f t="shared" si="1029"/>
        <v>7.6186734329763452E-3</v>
      </c>
      <c r="BA453" s="34">
        <f t="shared" si="1029"/>
        <v>6.1785811066948512E-2</v>
      </c>
      <c r="BB453" s="31">
        <f t="shared" si="1029"/>
        <v>8.4496617077323477E-2</v>
      </c>
      <c r="BC453" s="108">
        <f t="shared" si="1030"/>
        <v>1.3384595866715152E-2</v>
      </c>
      <c r="BD453" s="34">
        <f t="shared" si="1030"/>
        <v>1.9196739557260561E-2</v>
      </c>
      <c r="BE453" s="31">
        <f t="shared" si="1030"/>
        <v>1.7075331887791399E-2</v>
      </c>
    </row>
    <row r="454" spans="3:57" x14ac:dyDescent="0.35">
      <c r="C454" s="19"/>
      <c r="D454" s="122" t="s">
        <v>16</v>
      </c>
      <c r="E454" s="9">
        <v>0</v>
      </c>
      <c r="F454" s="7">
        <v>0</v>
      </c>
      <c r="G454" s="7">
        <v>0</v>
      </c>
      <c r="H454" s="17">
        <v>0</v>
      </c>
      <c r="I454" s="9">
        <v>0</v>
      </c>
      <c r="J454" s="7">
        <v>0</v>
      </c>
      <c r="K454" s="7">
        <v>0</v>
      </c>
      <c r="L454" s="17">
        <v>0</v>
      </c>
      <c r="M454" s="7">
        <v>0</v>
      </c>
      <c r="N454" s="7">
        <v>0</v>
      </c>
      <c r="O454" s="7">
        <v>0</v>
      </c>
      <c r="P454" s="17">
        <v>0</v>
      </c>
      <c r="Q454" s="9">
        <v>0</v>
      </c>
      <c r="R454" s="7">
        <v>0</v>
      </c>
      <c r="S454" s="7">
        <v>0</v>
      </c>
      <c r="T454" s="17">
        <v>0</v>
      </c>
      <c r="U454" s="9">
        <v>0</v>
      </c>
      <c r="V454" s="7">
        <v>0</v>
      </c>
      <c r="W454" s="7">
        <v>0</v>
      </c>
      <c r="X454" s="17">
        <v>0</v>
      </c>
      <c r="Y454" s="9">
        <v>0</v>
      </c>
      <c r="Z454" s="7">
        <v>0</v>
      </c>
      <c r="AA454" s="7">
        <v>0</v>
      </c>
      <c r="AB454" s="17">
        <v>0</v>
      </c>
      <c r="AC454" s="9">
        <v>0</v>
      </c>
      <c r="AD454" s="7">
        <v>0</v>
      </c>
      <c r="AE454" s="7">
        <v>0</v>
      </c>
      <c r="AF454" s="17">
        <v>0</v>
      </c>
      <c r="AG454" s="9">
        <v>0</v>
      </c>
      <c r="AH454" s="7">
        <v>0</v>
      </c>
      <c r="AI454" s="7">
        <v>0</v>
      </c>
      <c r="AJ454" s="18">
        <v>0</v>
      </c>
      <c r="AK454" s="150">
        <v>0</v>
      </c>
      <c r="AL454" s="16">
        <v>0</v>
      </c>
      <c r="AM454" s="211">
        <v>0</v>
      </c>
      <c r="AN454" s="150">
        <v>0</v>
      </c>
      <c r="AO454" s="16">
        <v>0</v>
      </c>
      <c r="AP454" s="211">
        <v>0</v>
      </c>
      <c r="AQ454" s="150">
        <v>0</v>
      </c>
      <c r="AR454" s="16">
        <v>0</v>
      </c>
      <c r="AS454" s="211">
        <v>0</v>
      </c>
      <c r="AT454" s="150">
        <v>0</v>
      </c>
      <c r="AU454" s="16">
        <v>0</v>
      </c>
      <c r="AV454" s="211">
        <v>0</v>
      </c>
      <c r="AW454" s="150">
        <v>0</v>
      </c>
      <c r="AX454" s="18">
        <v>0</v>
      </c>
      <c r="AY454" s="17">
        <v>0</v>
      </c>
      <c r="AZ454" s="9">
        <v>0</v>
      </c>
      <c r="BA454" s="18">
        <v>0</v>
      </c>
      <c r="BB454" s="17">
        <v>0</v>
      </c>
      <c r="BC454" s="7">
        <v>0</v>
      </c>
      <c r="BD454" s="18">
        <v>0</v>
      </c>
      <c r="BE454" s="17">
        <v>0</v>
      </c>
    </row>
    <row r="455" spans="3:57" ht="15" thickBot="1" x14ac:dyDescent="0.4">
      <c r="C455" s="19"/>
      <c r="D455" s="260" t="s">
        <v>17</v>
      </c>
      <c r="E455" s="264">
        <f>SUM(E453:E454)</f>
        <v>65.903081779999994</v>
      </c>
      <c r="F455" s="68">
        <f>SUM(F453:F454)</f>
        <v>69.135226430000003</v>
      </c>
      <c r="G455" s="68">
        <f>SUM(G453:G454)</f>
        <v>69.135226430000003</v>
      </c>
      <c r="H455" s="96">
        <f t="shared" ref="H455" si="1032">G455/F455</f>
        <v>1</v>
      </c>
      <c r="I455" s="264">
        <f>SUM(I453:I454)</f>
        <v>62.295134750000003</v>
      </c>
      <c r="J455" s="68">
        <f>SUM(J453:J454)</f>
        <v>64.64708945000001</v>
      </c>
      <c r="K455" s="68">
        <f>SUM(K453:K454)</f>
        <v>64.64708945000001</v>
      </c>
      <c r="L455" s="96">
        <f t="shared" ref="L455" si="1033">K455/J455</f>
        <v>1</v>
      </c>
      <c r="M455" s="68">
        <f>SUM(M453:M454)</f>
        <v>53.386002320000003</v>
      </c>
      <c r="N455" s="68">
        <f>SUM(N453:N454)</f>
        <v>59.363266639999999</v>
      </c>
      <c r="O455" s="68">
        <f>SUM(O453:O454)</f>
        <v>59.363266639999999</v>
      </c>
      <c r="P455" s="96">
        <f t="shared" ref="P455" si="1034">O455/N455</f>
        <v>1</v>
      </c>
      <c r="Q455" s="68">
        <f>SUM(Q453:Q454)</f>
        <v>51.094206330000006</v>
      </c>
      <c r="R455" s="68">
        <f>SUM(R453:R454)</f>
        <v>54.629484720000001</v>
      </c>
      <c r="S455" s="68">
        <f>SUM(S453:S454)</f>
        <v>54.629484720000001</v>
      </c>
      <c r="T455" s="96">
        <f t="shared" ref="T455" si="1035">S455/R455</f>
        <v>1</v>
      </c>
      <c r="U455" s="68">
        <f>SUM(U453:U454)</f>
        <v>52.764535549999998</v>
      </c>
      <c r="V455" s="68">
        <f>SUM(V453:V454)</f>
        <v>54.674588200000002</v>
      </c>
      <c r="W455" s="68">
        <f>SUM(W453:W454)</f>
        <v>54.674588200000002</v>
      </c>
      <c r="X455" s="96">
        <f t="shared" ref="X455" si="1036">W455/V455</f>
        <v>1</v>
      </c>
      <c r="Y455" s="68">
        <f>SUM(Y453:Y454)</f>
        <v>31.293224200000001</v>
      </c>
      <c r="Z455" s="68">
        <f>SUM(Z453:Z454)</f>
        <v>32.93906088</v>
      </c>
      <c r="AA455" s="68">
        <f>SUM(AA453:AA454)</f>
        <v>33.573575310000003</v>
      </c>
      <c r="AB455" s="96">
        <f t="shared" ref="AB455" si="1037">AA455/Z455</f>
        <v>1.0192632823477146</v>
      </c>
      <c r="AC455" s="68">
        <f>SUM(AC453:AC454)</f>
        <v>31.056614</v>
      </c>
      <c r="AD455" s="68">
        <f>SUM(AD453:AD454)</f>
        <v>31.02232158</v>
      </c>
      <c r="AE455" s="68">
        <f>SUM(AE453:AE454)</f>
        <v>30.957750149999999</v>
      </c>
      <c r="AF455" s="96">
        <f t="shared" ref="AF455" si="1038">AE455/AD455</f>
        <v>0.99791854939568325</v>
      </c>
      <c r="AG455" s="68">
        <f>SUM(AG453:AG454)</f>
        <v>30.646424</v>
      </c>
      <c r="AH455" s="68">
        <f>SUM(AH453:AH454)</f>
        <v>30.43801101</v>
      </c>
      <c r="AI455" s="68">
        <f>SUM(AI453:AI454)</f>
        <v>30.43801101</v>
      </c>
      <c r="AJ455" s="95">
        <f t="shared" ref="AJ455" si="1039">AI455/AH455</f>
        <v>1</v>
      </c>
      <c r="AK455" s="93">
        <f t="shared" si="907"/>
        <v>5.7916995355724643E-2</v>
      </c>
      <c r="AL455" s="94">
        <f t="shared" si="908"/>
        <v>6.9425197919718448E-2</v>
      </c>
      <c r="AM455" s="210">
        <f t="shared" si="909"/>
        <v>6.9425197919718448E-2</v>
      </c>
      <c r="AN455" s="93">
        <f t="shared" si="910"/>
        <v>0.16688143039064701</v>
      </c>
      <c r="AO455" s="94">
        <f t="shared" si="911"/>
        <v>8.9008289285072456E-2</v>
      </c>
      <c r="AP455" s="210">
        <f t="shared" si="912"/>
        <v>8.9008289285072456E-2</v>
      </c>
      <c r="AQ455" s="93">
        <f t="shared" si="913"/>
        <v>4.4854322135822418E-2</v>
      </c>
      <c r="AR455" s="94">
        <f t="shared" si="914"/>
        <v>8.6652509066536154E-2</v>
      </c>
      <c r="AS455" s="210">
        <f t="shared" si="915"/>
        <v>8.6652509066536154E-2</v>
      </c>
      <c r="AT455" s="93">
        <f t="shared" ref="AT455:AT480" si="1040">(Q455-U455)/U455</f>
        <v>-3.1656285847852822E-2</v>
      </c>
      <c r="AU455" s="94">
        <f t="shared" ref="AU455:AU480" si="1041">(R455-V455)/V455</f>
        <v>-8.2494411910361009E-4</v>
      </c>
      <c r="AV455" s="210">
        <f t="shared" ref="AV455:AV480" si="1042">(S455-W455)/W455</f>
        <v>-8.2494411910361009E-4</v>
      </c>
      <c r="AW455" s="218">
        <f t="shared" ref="AW455:AW480" si="1043">(U455-Y455)/Y455</f>
        <v>0.68613292170769657</v>
      </c>
      <c r="AX455" s="95">
        <f t="shared" ref="AX455:AX480" si="1044">(V455-Z455)/Z455</f>
        <v>0.65987088700508223</v>
      </c>
      <c r="AY455" s="96">
        <f t="shared" ref="AY455:AY480" si="1045">(W455-AA455)/AA455</f>
        <v>0.62850061976315619</v>
      </c>
      <c r="AZ455" s="93">
        <f t="shared" ref="AZ455:AZ480" si="1046">(Y455-AC455)/AC455</f>
        <v>7.6186734329763452E-3</v>
      </c>
      <c r="BA455" s="95">
        <f t="shared" ref="BA455:BA480" si="1047">(Z455-AD455)/AD455</f>
        <v>6.1785811066948512E-2</v>
      </c>
      <c r="BB455" s="96">
        <f t="shared" ref="BB455:BB480" si="1048">(AA455-AE455)/AE455</f>
        <v>8.4496617077323477E-2</v>
      </c>
      <c r="BC455" s="169">
        <f t="shared" ref="BC455:BC480" si="1049">(AC455-AG455)/AG455</f>
        <v>1.3384595866715152E-2</v>
      </c>
      <c r="BD455" s="95">
        <f t="shared" ref="BD455:BD480" si="1050">(AD455-AH455)/AH455</f>
        <v>1.9196739557260561E-2</v>
      </c>
      <c r="BE455" s="96">
        <f t="shared" ref="BE455:BE480" si="1051">(AE455-AI455)/AI455</f>
        <v>1.7075331887791399E-2</v>
      </c>
    </row>
    <row r="456" spans="3:57" x14ac:dyDescent="0.35">
      <c r="C456" s="37" t="s">
        <v>59</v>
      </c>
      <c r="D456" s="69" t="s">
        <v>21</v>
      </c>
      <c r="E456" s="56">
        <f>E463+E466</f>
        <v>461.44434819999998</v>
      </c>
      <c r="F456" s="54">
        <f>F463+F466</f>
        <v>434.84055794</v>
      </c>
      <c r="G456" s="54">
        <f>G463+G466</f>
        <v>343.20885642999997</v>
      </c>
      <c r="H456" s="55">
        <f>G456/F456</f>
        <v>0.78927517261937763</v>
      </c>
      <c r="I456" s="56">
        <f>I463+I466</f>
        <v>421.81454345094113</v>
      </c>
      <c r="J456" s="54">
        <f>J463+J466</f>
        <v>440.03701361943263</v>
      </c>
      <c r="K456" s="54">
        <f>K463+K466</f>
        <v>364.57322362552952</v>
      </c>
      <c r="L456" s="55">
        <f>K456/J456</f>
        <v>0.82850581278790292</v>
      </c>
      <c r="M456" s="54">
        <f>M463+M466</f>
        <v>381.47658490000003</v>
      </c>
      <c r="N456" s="54">
        <f>N463+N466</f>
        <v>370.99894064</v>
      </c>
      <c r="O456" s="54">
        <f>O463+O466</f>
        <v>295.79956764000002</v>
      </c>
      <c r="P456" s="55">
        <f>O456/N456</f>
        <v>0.79730569346026803</v>
      </c>
      <c r="Q456" s="56">
        <f>Q463+Q466</f>
        <v>360.45926456328755</v>
      </c>
      <c r="R456" s="54">
        <f>R463+R466</f>
        <v>409.58058091432088</v>
      </c>
      <c r="S456" s="54">
        <f>S463+S466</f>
        <v>269.05291587637504</v>
      </c>
      <c r="T456" s="55">
        <f>S456/R456</f>
        <v>0.65689861388388804</v>
      </c>
      <c r="U456" s="56">
        <f>U463+U466</f>
        <v>319.88415513410308</v>
      </c>
      <c r="V456" s="54">
        <f>V463+V466</f>
        <v>360.08295865135472</v>
      </c>
      <c r="W456" s="54">
        <f>W463+W466</f>
        <v>317.77234052031321</v>
      </c>
      <c r="X456" s="55">
        <f>W456/V456</f>
        <v>0.88249758253067412</v>
      </c>
      <c r="Y456" s="56">
        <f>Y463+Y466</f>
        <v>285.17466400000001</v>
      </c>
      <c r="Z456" s="54">
        <f>Z463+Z466</f>
        <v>314.97020536666668</v>
      </c>
      <c r="AA456" s="54">
        <f>AA463+AA466</f>
        <v>253.74675361666667</v>
      </c>
      <c r="AB456" s="55">
        <f>AA456/Z456</f>
        <v>0.80562145019803422</v>
      </c>
      <c r="AC456" s="56">
        <f>AC463+AC466</f>
        <v>270.852148</v>
      </c>
      <c r="AD456" s="54">
        <f>AD463+AD466</f>
        <v>258.56607715999996</v>
      </c>
      <c r="AE456" s="54">
        <f>AE463+AE466</f>
        <v>213.40864448000002</v>
      </c>
      <c r="AF456" s="55">
        <f>AE456/AD456</f>
        <v>0.82535438068290512</v>
      </c>
      <c r="AG456" s="56">
        <f>AG463+AG466</f>
        <v>254.85631179000001</v>
      </c>
      <c r="AH456" s="54">
        <f>AH463+AH466</f>
        <v>256.93595008</v>
      </c>
      <c r="AI456" s="54">
        <f>AI463+AI466</f>
        <v>218.16269609</v>
      </c>
      <c r="AJ456" s="57">
        <f>AI456/AH456</f>
        <v>0.84909369834027704</v>
      </c>
      <c r="AK456" s="88">
        <f t="shared" si="907"/>
        <v>9.3950778521859971E-2</v>
      </c>
      <c r="AL456" s="97">
        <f t="shared" si="908"/>
        <v>-1.1809133137892809E-2</v>
      </c>
      <c r="AM456" s="81">
        <f t="shared" si="909"/>
        <v>-5.8601032141279555E-2</v>
      </c>
      <c r="AN456" s="88">
        <f t="shared" si="910"/>
        <v>0.10574163696446862</v>
      </c>
      <c r="AO456" s="97">
        <f t="shared" si="911"/>
        <v>0.18608698143541047</v>
      </c>
      <c r="AP456" s="81">
        <f t="shared" si="912"/>
        <v>0.23250086717242877</v>
      </c>
      <c r="AQ456" s="88">
        <f t="shared" si="913"/>
        <v>5.8307061027203469E-2</v>
      </c>
      <c r="AR456" s="97">
        <f t="shared" si="914"/>
        <v>-9.4197923612964626E-2</v>
      </c>
      <c r="AS456" s="81">
        <f t="shared" si="915"/>
        <v>9.9410376863986807E-2</v>
      </c>
      <c r="AT456" s="88">
        <f t="shared" si="1040"/>
        <v>0.12684313611024095</v>
      </c>
      <c r="AU456" s="97">
        <f t="shared" si="1041"/>
        <v>0.13746171840054097</v>
      </c>
      <c r="AV456" s="81">
        <f t="shared" si="1042"/>
        <v>-0.1533154980202685</v>
      </c>
      <c r="AW456" s="214">
        <f t="shared" si="1043"/>
        <v>0.12171309557185303</v>
      </c>
      <c r="AX456" s="57">
        <f t="shared" si="1044"/>
        <v>0.14322863723624549</v>
      </c>
      <c r="AY456" s="55">
        <f t="shared" si="1045"/>
        <v>0.25232081195556699</v>
      </c>
      <c r="AZ456" s="88">
        <f t="shared" si="1046"/>
        <v>5.2879462488146879E-2</v>
      </c>
      <c r="BA456" s="57">
        <f t="shared" si="1047"/>
        <v>0.21814202708332847</v>
      </c>
      <c r="BB456" s="55">
        <f t="shared" si="1048"/>
        <v>0.18901815919854645</v>
      </c>
      <c r="BC456" s="106">
        <f t="shared" si="1049"/>
        <v>6.2764135985694011E-2</v>
      </c>
      <c r="BD456" s="57">
        <f t="shared" si="1050"/>
        <v>6.3444881087773297E-3</v>
      </c>
      <c r="BE456" s="55">
        <f t="shared" si="1051"/>
        <v>-2.179131306682586E-2</v>
      </c>
    </row>
    <row r="457" spans="3:57" x14ac:dyDescent="0.35">
      <c r="C457" s="19"/>
      <c r="D457" s="58" t="s">
        <v>11</v>
      </c>
      <c r="E457" s="9">
        <v>27.196376799999999</v>
      </c>
      <c r="F457" s="7">
        <v>36.408004500000004</v>
      </c>
      <c r="G457" s="7">
        <v>30.254441230000001</v>
      </c>
      <c r="H457" s="12">
        <f t="shared" ref="H457:H464" si="1052">G457/F457</f>
        <v>0.83098323144845798</v>
      </c>
      <c r="I457" s="9">
        <v>22.893145024861166</v>
      </c>
      <c r="J457" s="7">
        <v>29.078523943758608</v>
      </c>
      <c r="K457" s="7">
        <v>26.498815469855511</v>
      </c>
      <c r="L457" s="12">
        <f t="shared" ref="L457:L464" si="1053">K457/J457</f>
        <v>0.9112847516300151</v>
      </c>
      <c r="M457" s="7">
        <v>23.780659780000001</v>
      </c>
      <c r="N457" s="7">
        <v>29.755323929999999</v>
      </c>
      <c r="O457" s="7">
        <v>26.367569629999998</v>
      </c>
      <c r="P457" s="12">
        <f t="shared" ref="P457:P464" si="1054">O457/N457</f>
        <v>0.8861462806464564</v>
      </c>
      <c r="Q457" s="9">
        <v>20.969578415387883</v>
      </c>
      <c r="R457" s="7">
        <v>26.389928315387891</v>
      </c>
      <c r="S457" s="7">
        <v>23.443111785717612</v>
      </c>
      <c r="T457" s="12">
        <f t="shared" ref="T457:T464" si="1055">S457/R457</f>
        <v>0.88833556141370795</v>
      </c>
      <c r="U457" s="9">
        <v>18.819230013701471</v>
      </c>
      <c r="V457" s="7">
        <v>22.721126911041488</v>
      </c>
      <c r="W457" s="7">
        <v>21.299378349999994</v>
      </c>
      <c r="X457" s="12">
        <f t="shared" ref="X457:X464" si="1056">W457/V457</f>
        <v>0.93742614234725374</v>
      </c>
      <c r="Y457" s="9">
        <v>18.535464000000001</v>
      </c>
      <c r="Z457" s="7">
        <v>22.062199449999994</v>
      </c>
      <c r="AA457" s="7">
        <v>21.212794300000002</v>
      </c>
      <c r="AB457" s="12">
        <f t="shared" ref="AB457:AB464" si="1057">AA457/Z457</f>
        <v>0.96149952537937045</v>
      </c>
      <c r="AC457" s="9">
        <v>18.386922999999999</v>
      </c>
      <c r="AD457" s="7">
        <v>20.403549199999997</v>
      </c>
      <c r="AE457" s="7">
        <v>18.775412849999999</v>
      </c>
      <c r="AF457" s="12">
        <f t="shared" ref="AF457:AF464" si="1058">AE457/AD457</f>
        <v>0.92020327767288645</v>
      </c>
      <c r="AG457" s="9">
        <v>17.849896999999999</v>
      </c>
      <c r="AH457" s="7">
        <v>19.161756359999998</v>
      </c>
      <c r="AI457" s="7">
        <v>18.070190350000001</v>
      </c>
      <c r="AJ457" s="15">
        <f t="shared" ref="AJ457:AJ464" si="1059">AI457/AH457</f>
        <v>0.94303413583325624</v>
      </c>
      <c r="AK457" s="92">
        <f t="shared" si="907"/>
        <v>0.18797031908309986</v>
      </c>
      <c r="AL457" s="87">
        <f t="shared" si="908"/>
        <v>0.25205820523825423</v>
      </c>
      <c r="AM457" s="102">
        <f t="shared" si="909"/>
        <v>0.14172806193608201</v>
      </c>
      <c r="AN457" s="92">
        <f t="shared" si="910"/>
        <v>-3.7320863396954687E-2</v>
      </c>
      <c r="AO457" s="87">
        <f t="shared" si="911"/>
        <v>-2.2745508932572107E-2</v>
      </c>
      <c r="AP457" s="102">
        <f t="shared" si="912"/>
        <v>4.9775478626663617E-3</v>
      </c>
      <c r="AQ457" s="92">
        <f t="shared" si="913"/>
        <v>0.13405521603378026</v>
      </c>
      <c r="AR457" s="87">
        <f t="shared" si="914"/>
        <v>0.12752575809953057</v>
      </c>
      <c r="AS457" s="102">
        <f t="shared" si="915"/>
        <v>0.12474699907646525</v>
      </c>
      <c r="AT457" s="92">
        <f t="shared" si="1040"/>
        <v>0.11426335722135471</v>
      </c>
      <c r="AU457" s="87">
        <f t="shared" si="1041"/>
        <v>0.16147092609933553</v>
      </c>
      <c r="AV457" s="102">
        <f t="shared" si="1042"/>
        <v>0.10064769968826899</v>
      </c>
      <c r="AW457" s="124">
        <f t="shared" si="1043"/>
        <v>1.530935582197835E-2</v>
      </c>
      <c r="AX457" s="15">
        <f t="shared" si="1044"/>
        <v>2.9866807365912622E-2</v>
      </c>
      <c r="AY457" s="12">
        <f t="shared" si="1045"/>
        <v>4.0816899827285794E-3</v>
      </c>
      <c r="AZ457" s="92">
        <f t="shared" si="1046"/>
        <v>8.078621964099246E-3</v>
      </c>
      <c r="BA457" s="15">
        <f t="shared" si="1047"/>
        <v>8.1292241547857649E-2</v>
      </c>
      <c r="BB457" s="12">
        <f t="shared" si="1048"/>
        <v>0.12981772861521945</v>
      </c>
      <c r="BC457" s="14">
        <f t="shared" si="1049"/>
        <v>3.0085663799628699E-2</v>
      </c>
      <c r="BD457" s="15">
        <f t="shared" si="1050"/>
        <v>6.4805794242965675E-2</v>
      </c>
      <c r="BE457" s="12">
        <f t="shared" si="1051"/>
        <v>3.902684400886778E-2</v>
      </c>
    </row>
    <row r="458" spans="3:57" x14ac:dyDescent="0.35">
      <c r="C458" s="19"/>
      <c r="D458" s="58" t="s">
        <v>12</v>
      </c>
      <c r="E458" s="9">
        <v>3.776586</v>
      </c>
      <c r="F458" s="7">
        <v>4.4279974500000003</v>
      </c>
      <c r="G458" s="7">
        <v>3.4627782800000002</v>
      </c>
      <c r="H458" s="12">
        <f t="shared" si="1052"/>
        <v>0.78201903210219781</v>
      </c>
      <c r="I458" s="9">
        <v>3.81734273</v>
      </c>
      <c r="J458" s="7">
        <v>3.9393137700000005</v>
      </c>
      <c r="K458" s="7">
        <v>3.7083538099999993</v>
      </c>
      <c r="L458" s="12">
        <f t="shared" si="1053"/>
        <v>0.94137050931081301</v>
      </c>
      <c r="M458" s="7">
        <v>3.66349882</v>
      </c>
      <c r="N458" s="7">
        <v>3.4273045</v>
      </c>
      <c r="O458" s="7">
        <v>3.04172734</v>
      </c>
      <c r="P458" s="12">
        <f t="shared" si="1054"/>
        <v>0.88749842332363527</v>
      </c>
      <c r="Q458" s="9">
        <v>3.5255559999999999</v>
      </c>
      <c r="R458" s="7">
        <v>3.2011759899999999</v>
      </c>
      <c r="S458" s="7">
        <v>2.7515405500000014</v>
      </c>
      <c r="T458" s="12">
        <f t="shared" si="1055"/>
        <v>0.85954054341136099</v>
      </c>
      <c r="U458" s="9">
        <v>3.136415</v>
      </c>
      <c r="V458" s="7">
        <v>3.0473301999999998</v>
      </c>
      <c r="W458" s="7">
        <v>2.6658696800000001</v>
      </c>
      <c r="X458" s="12">
        <f t="shared" si="1056"/>
        <v>0.87482140268225617</v>
      </c>
      <c r="Y458" s="9">
        <v>2.8955200000000003</v>
      </c>
      <c r="Z458" s="7">
        <v>2.7644026500000001</v>
      </c>
      <c r="AA458" s="7">
        <v>2.5455253899999999</v>
      </c>
      <c r="AB458" s="12">
        <f t="shared" si="1057"/>
        <v>0.92082294523918207</v>
      </c>
      <c r="AC458" s="9">
        <v>1.9629840000000001</v>
      </c>
      <c r="AD458" s="7">
        <v>2.0543946799999997</v>
      </c>
      <c r="AE458" s="7">
        <v>1.8419733199999999</v>
      </c>
      <c r="AF458" s="12">
        <f t="shared" si="1058"/>
        <v>0.89660148457938971</v>
      </c>
      <c r="AG458" s="9">
        <v>1.9251769999999999</v>
      </c>
      <c r="AH458" s="7">
        <v>1.8256591900000001</v>
      </c>
      <c r="AI458" s="7">
        <v>1.6866073199999996</v>
      </c>
      <c r="AJ458" s="15">
        <f t="shared" si="1059"/>
        <v>0.92383470542494817</v>
      </c>
      <c r="AK458" s="92">
        <f t="shared" si="907"/>
        <v>-1.067672799712171E-2</v>
      </c>
      <c r="AL458" s="87">
        <f t="shared" si="908"/>
        <v>0.12405299717976001</v>
      </c>
      <c r="AM458" s="102">
        <f t="shared" si="909"/>
        <v>-6.6222249165593813E-2</v>
      </c>
      <c r="AN458" s="92">
        <f t="shared" si="910"/>
        <v>4.1993710810039234E-2</v>
      </c>
      <c r="AO458" s="87">
        <f t="shared" si="911"/>
        <v>0.14939124025892667</v>
      </c>
      <c r="AP458" s="102">
        <f t="shared" si="912"/>
        <v>0.21916049516785396</v>
      </c>
      <c r="AQ458" s="92">
        <f t="shared" si="913"/>
        <v>3.9126543444495038E-2</v>
      </c>
      <c r="AR458" s="87">
        <f t="shared" si="914"/>
        <v>7.0639199689861515E-2</v>
      </c>
      <c r="AS458" s="102">
        <f t="shared" si="915"/>
        <v>0.10546338850067044</v>
      </c>
      <c r="AT458" s="92">
        <f t="shared" si="1040"/>
        <v>0.12407191012668922</v>
      </c>
      <c r="AU458" s="87">
        <f t="shared" si="1041"/>
        <v>5.0485434758596265E-2</v>
      </c>
      <c r="AV458" s="102">
        <f t="shared" si="1042"/>
        <v>3.2136180790353297E-2</v>
      </c>
      <c r="AW458" s="124">
        <f t="shared" si="1043"/>
        <v>8.319576449135202E-2</v>
      </c>
      <c r="AX458" s="15">
        <f t="shared" si="1044"/>
        <v>0.10234672217522281</v>
      </c>
      <c r="AY458" s="12">
        <f t="shared" si="1045"/>
        <v>4.7276798130856688E-2</v>
      </c>
      <c r="AZ458" s="92">
        <f t="shared" si="1046"/>
        <v>0.47506041822042372</v>
      </c>
      <c r="BA458" s="15">
        <f t="shared" si="1047"/>
        <v>0.34560446291654168</v>
      </c>
      <c r="BB458" s="12">
        <f t="shared" si="1048"/>
        <v>0.3819556246341288</v>
      </c>
      <c r="BC458" s="14">
        <f t="shared" si="1049"/>
        <v>1.9638194306289835E-2</v>
      </c>
      <c r="BD458" s="15">
        <f t="shared" si="1050"/>
        <v>0.1252892605875687</v>
      </c>
      <c r="BE458" s="12">
        <f t="shared" si="1051"/>
        <v>9.2117470473210311E-2</v>
      </c>
    </row>
    <row r="459" spans="3:57" x14ac:dyDescent="0.35">
      <c r="C459" s="19"/>
      <c r="D459" s="58" t="s">
        <v>13</v>
      </c>
      <c r="E459" s="9">
        <v>0.114414</v>
      </c>
      <c r="F459" s="7">
        <v>0.12133431</v>
      </c>
      <c r="G459" s="7">
        <v>0.11229508000000001</v>
      </c>
      <c r="H459" s="12">
        <f t="shared" si="1052"/>
        <v>0.92550145132073525</v>
      </c>
      <c r="I459" s="9">
        <v>0.121795</v>
      </c>
      <c r="J459" s="7">
        <v>0.11877211999999999</v>
      </c>
      <c r="K459" s="7">
        <v>0.11877134</v>
      </c>
      <c r="L459" s="12">
        <f t="shared" si="1053"/>
        <v>0.99999343280224351</v>
      </c>
      <c r="M459" s="7">
        <v>0.11727899999999999</v>
      </c>
      <c r="N459" s="7">
        <v>0.12922242</v>
      </c>
      <c r="O459" s="7">
        <v>0.12879568999999999</v>
      </c>
      <c r="P459" s="12">
        <f t="shared" si="1054"/>
        <v>0.99669770926747836</v>
      </c>
      <c r="Q459" s="9">
        <v>0.12026299999999999</v>
      </c>
      <c r="R459" s="7">
        <v>0.19926717999999999</v>
      </c>
      <c r="S459" s="7">
        <v>0.19926717999999999</v>
      </c>
      <c r="T459" s="12">
        <f t="shared" si="1055"/>
        <v>1</v>
      </c>
      <c r="U459" s="9">
        <v>0.123074</v>
      </c>
      <c r="V459" s="7">
        <v>0.12305459000000001</v>
      </c>
      <c r="W459" s="7">
        <v>0.12305459000000001</v>
      </c>
      <c r="X459" s="12">
        <f t="shared" si="1056"/>
        <v>1</v>
      </c>
      <c r="Y459" s="9">
        <v>0.125998</v>
      </c>
      <c r="Z459" s="7">
        <v>0.12588234000000001</v>
      </c>
      <c r="AA459" s="7">
        <v>0.12586044999999998</v>
      </c>
      <c r="AB459" s="12">
        <f t="shared" si="1057"/>
        <v>0.99982610745875855</v>
      </c>
      <c r="AC459" s="9">
        <v>4.4700000000000002E-4</v>
      </c>
      <c r="AD459" s="7">
        <v>7.4849199999999999E-3</v>
      </c>
      <c r="AE459" s="7">
        <v>7.4849199999999999E-3</v>
      </c>
      <c r="AF459" s="12">
        <f t="shared" si="1058"/>
        <v>1</v>
      </c>
      <c r="AG459" s="9">
        <v>4.4700000000000002E-4</v>
      </c>
      <c r="AH459" s="7">
        <v>4.3800000000000002E-4</v>
      </c>
      <c r="AI459" s="7">
        <v>4.3800000000000002E-4</v>
      </c>
      <c r="AJ459" s="15">
        <f t="shared" si="1059"/>
        <v>1</v>
      </c>
      <c r="AK459" s="92">
        <f t="shared" si="907"/>
        <v>-6.0601830945441096E-2</v>
      </c>
      <c r="AL459" s="87">
        <f t="shared" si="908"/>
        <v>2.1572318486863803E-2</v>
      </c>
      <c r="AM459" s="102">
        <f t="shared" si="909"/>
        <v>-5.45271275039921E-2</v>
      </c>
      <c r="AN459" s="92">
        <f t="shared" si="910"/>
        <v>3.8506467483522253E-2</v>
      </c>
      <c r="AO459" s="87">
        <f t="shared" si="911"/>
        <v>-8.0870641487754288E-2</v>
      </c>
      <c r="AP459" s="102">
        <f t="shared" si="912"/>
        <v>-7.7831408799471383E-2</v>
      </c>
      <c r="AQ459" s="92">
        <f t="shared" si="913"/>
        <v>-2.4812286405627673E-2</v>
      </c>
      <c r="AR459" s="87">
        <f t="shared" si="914"/>
        <v>-0.35151177429218394</v>
      </c>
      <c r="AS459" s="102">
        <f t="shared" si="915"/>
        <v>-0.35365327095008825</v>
      </c>
      <c r="AT459" s="92">
        <f t="shared" si="1040"/>
        <v>-2.2839917448039454E-2</v>
      </c>
      <c r="AU459" s="87">
        <f t="shared" si="1041"/>
        <v>0.61933967680522917</v>
      </c>
      <c r="AV459" s="102">
        <f t="shared" si="1042"/>
        <v>0.61933967680522917</v>
      </c>
      <c r="AW459" s="124">
        <f t="shared" si="1043"/>
        <v>-2.3206717566945475E-2</v>
      </c>
      <c r="AX459" s="15">
        <f t="shared" si="1044"/>
        <v>-2.2463436888764569E-2</v>
      </c>
      <c r="AY459" s="12">
        <f t="shared" si="1045"/>
        <v>-2.2293421007154986E-2</v>
      </c>
      <c r="AZ459" s="92">
        <f t="shared" si="1046"/>
        <v>280.87472035794178</v>
      </c>
      <c r="BA459" s="15">
        <f t="shared" si="1047"/>
        <v>15.818127648658905</v>
      </c>
      <c r="BB459" s="12">
        <f t="shared" si="1048"/>
        <v>15.815203101703155</v>
      </c>
      <c r="BC459" s="14">
        <f t="shared" si="1049"/>
        <v>0</v>
      </c>
      <c r="BD459" s="15">
        <f t="shared" si="1050"/>
        <v>16.088858447488583</v>
      </c>
      <c r="BE459" s="12">
        <f t="shared" si="1051"/>
        <v>16.088858447488583</v>
      </c>
    </row>
    <row r="460" spans="3:57" x14ac:dyDescent="0.35">
      <c r="C460" s="19"/>
      <c r="D460" s="58" t="s">
        <v>14</v>
      </c>
      <c r="E460" s="9">
        <v>171.58658550000001</v>
      </c>
      <c r="F460" s="7">
        <v>163.65613087</v>
      </c>
      <c r="G460" s="7">
        <v>162.06483731</v>
      </c>
      <c r="H460" s="12">
        <f t="shared" si="1052"/>
        <v>0.99027660282849994</v>
      </c>
      <c r="I460" s="9">
        <v>163.47955072607999</v>
      </c>
      <c r="J460" s="7">
        <v>158.92991274567399</v>
      </c>
      <c r="K460" s="7">
        <v>157.69618478567401</v>
      </c>
      <c r="L460" s="12">
        <f t="shared" si="1053"/>
        <v>0.99223728284571422</v>
      </c>
      <c r="M460" s="7">
        <v>142.85866123</v>
      </c>
      <c r="N460" s="7">
        <v>143.80776879000001</v>
      </c>
      <c r="O460" s="7">
        <v>142.63546581</v>
      </c>
      <c r="P460" s="12">
        <f t="shared" si="1054"/>
        <v>0.99184812482758211</v>
      </c>
      <c r="Q460" s="9">
        <v>128.45439908372558</v>
      </c>
      <c r="R460" s="7">
        <v>118.02094565065742</v>
      </c>
      <c r="S460" s="7">
        <v>111.82561064065743</v>
      </c>
      <c r="T460" s="12">
        <f t="shared" si="1055"/>
        <v>0.94750647882166428</v>
      </c>
      <c r="U460" s="9">
        <v>129.96615312040163</v>
      </c>
      <c r="V460" s="7">
        <v>122.42375197031321</v>
      </c>
      <c r="W460" s="7">
        <v>119.27972301031321</v>
      </c>
      <c r="X460" s="12">
        <f t="shared" si="1056"/>
        <v>0.97431847244183134</v>
      </c>
      <c r="Y460" s="9">
        <v>117.32322000000001</v>
      </c>
      <c r="Z460" s="7">
        <v>120.28383394666668</v>
      </c>
      <c r="AA460" s="7">
        <v>116.00018149666667</v>
      </c>
      <c r="AB460" s="12">
        <f t="shared" si="1057"/>
        <v>0.96438713076023697</v>
      </c>
      <c r="AC460" s="9">
        <v>123.78602000000001</v>
      </c>
      <c r="AD460" s="7">
        <v>109.11197829</v>
      </c>
      <c r="AE460" s="7">
        <v>105.72695692000001</v>
      </c>
      <c r="AF460" s="12">
        <f t="shared" si="1058"/>
        <v>0.96897662911946103</v>
      </c>
      <c r="AG460" s="9">
        <v>127.51824737</v>
      </c>
      <c r="AH460" s="7">
        <v>121.42851856999999</v>
      </c>
      <c r="AI460" s="7">
        <v>120.99728911</v>
      </c>
      <c r="AJ460" s="15">
        <f t="shared" si="1059"/>
        <v>0.99644869701880279</v>
      </c>
      <c r="AK460" s="92">
        <f t="shared" si="907"/>
        <v>4.9590512929068749E-2</v>
      </c>
      <c r="AL460" s="87">
        <f t="shared" si="908"/>
        <v>2.9737750702028595E-2</v>
      </c>
      <c r="AM460" s="102">
        <f t="shared" si="909"/>
        <v>2.7702969036717415E-2</v>
      </c>
      <c r="AN460" s="92">
        <f t="shared" si="910"/>
        <v>0.14434469228912006</v>
      </c>
      <c r="AO460" s="87">
        <f t="shared" si="911"/>
        <v>0.10515526444024439</v>
      </c>
      <c r="AP460" s="102">
        <f t="shared" si="912"/>
        <v>0.10558887924645539</v>
      </c>
      <c r="AQ460" s="92">
        <f t="shared" si="913"/>
        <v>0.11213521879375912</v>
      </c>
      <c r="AR460" s="87">
        <f t="shared" si="914"/>
        <v>0.21849361566438985</v>
      </c>
      <c r="AS460" s="102">
        <f t="shared" si="915"/>
        <v>0.27551698571401101</v>
      </c>
      <c r="AT460" s="92">
        <f t="shared" si="1040"/>
        <v>-1.1631905695289387E-2</v>
      </c>
      <c r="AU460" s="87">
        <f t="shared" si="1041"/>
        <v>-3.5963661044495901E-2</v>
      </c>
      <c r="AV460" s="102">
        <f t="shared" si="1042"/>
        <v>-6.2492703550386976E-2</v>
      </c>
      <c r="AW460" s="124">
        <f t="shared" si="1043"/>
        <v>0.10776155922418104</v>
      </c>
      <c r="AX460" s="15">
        <f t="shared" si="1044"/>
        <v>1.7790570465149622E-2</v>
      </c>
      <c r="AY460" s="12">
        <f t="shared" si="1045"/>
        <v>2.8271865365493195E-2</v>
      </c>
      <c r="AZ460" s="92">
        <f t="shared" si="1046"/>
        <v>-5.2209449823170669E-2</v>
      </c>
      <c r="BA460" s="15">
        <f t="shared" si="1047"/>
        <v>0.10238890204129465</v>
      </c>
      <c r="BB460" s="12">
        <f t="shared" si="1048"/>
        <v>9.7167504635928034E-2</v>
      </c>
      <c r="BC460" s="14">
        <f t="shared" si="1049"/>
        <v>-2.9268182765802623E-2</v>
      </c>
      <c r="BD460" s="15">
        <f t="shared" si="1050"/>
        <v>-0.10143037587088631</v>
      </c>
      <c r="BE460" s="12">
        <f t="shared" si="1051"/>
        <v>-0.12620391995821956</v>
      </c>
    </row>
    <row r="461" spans="3:57" x14ac:dyDescent="0.35">
      <c r="C461" s="19"/>
      <c r="D461" s="58" t="s">
        <v>15</v>
      </c>
      <c r="E461" s="9">
        <v>61.129422900000002</v>
      </c>
      <c r="F461" s="7">
        <v>38.078950049999996</v>
      </c>
      <c r="G461" s="7">
        <v>32.21724313</v>
      </c>
      <c r="H461" s="12">
        <f t="shared" si="1052"/>
        <v>0.84606437645199739</v>
      </c>
      <c r="I461" s="9">
        <v>51.404509239999996</v>
      </c>
      <c r="J461" s="7">
        <v>52.019553370000004</v>
      </c>
      <c r="K461" s="7">
        <v>39.644008970000002</v>
      </c>
      <c r="L461" s="12">
        <f t="shared" si="1053"/>
        <v>0.76209821887596108</v>
      </c>
      <c r="M461" s="7">
        <v>44.729120770000002</v>
      </c>
      <c r="N461" s="7">
        <v>31.667902050000002</v>
      </c>
      <c r="O461" s="7">
        <v>23.59869175</v>
      </c>
      <c r="P461" s="12">
        <f t="shared" si="1054"/>
        <v>0.74519277319793276</v>
      </c>
      <c r="Q461" s="9">
        <v>38.869816999999998</v>
      </c>
      <c r="R461" s="7">
        <v>45.607181560000015</v>
      </c>
      <c r="S461" s="7">
        <v>15.522392709999993</v>
      </c>
      <c r="T461" s="12">
        <f t="shared" si="1055"/>
        <v>0.34034974710241639</v>
      </c>
      <c r="U461" s="9">
        <v>33.232345000000002</v>
      </c>
      <c r="V461" s="7">
        <v>39.501041739999991</v>
      </c>
      <c r="W461" s="7">
        <v>35.493720260000003</v>
      </c>
      <c r="X461" s="12">
        <f t="shared" si="1056"/>
        <v>0.89855149880915552</v>
      </c>
      <c r="Y461" s="9">
        <v>28.247862000000001</v>
      </c>
      <c r="Z461" s="7">
        <v>33.504983590000002</v>
      </c>
      <c r="AA461" s="7">
        <v>23.64481322</v>
      </c>
      <c r="AB461" s="12">
        <f t="shared" si="1057"/>
        <v>0.70571033579187015</v>
      </c>
      <c r="AC461" s="9">
        <v>21.827926999999999</v>
      </c>
      <c r="AD461" s="7">
        <v>25.742174439999999</v>
      </c>
      <c r="AE461" s="7">
        <v>17.504990749999997</v>
      </c>
      <c r="AF461" s="12">
        <f t="shared" si="1058"/>
        <v>0.68001212526939891</v>
      </c>
      <c r="AG461" s="9">
        <v>14.644335000000002</v>
      </c>
      <c r="AH461" s="7">
        <v>22.358610260000003</v>
      </c>
      <c r="AI461" s="7">
        <v>14.706591540000003</v>
      </c>
      <c r="AJ461" s="15">
        <f t="shared" si="1059"/>
        <v>0.65775964467301384</v>
      </c>
      <c r="AK461" s="92">
        <f t="shared" ref="AK461:AK522" si="1060">(E461-I461)/I461</f>
        <v>0.18918405804821192</v>
      </c>
      <c r="AL461" s="87">
        <f t="shared" ref="AL461:AL522" si="1061">(F461-J461)/J461</f>
        <v>-0.26798775492831584</v>
      </c>
      <c r="AM461" s="102">
        <f t="shared" ref="AM461:AM522" si="1062">(G461-K461)/K461</f>
        <v>-0.18733639793140228</v>
      </c>
      <c r="AN461" s="92">
        <f t="shared" ref="AN461:AN522" si="1063">(I461-M461)/M461</f>
        <v>0.1492403238669785</v>
      </c>
      <c r="AO461" s="87">
        <f t="shared" ref="AO461:AO522" si="1064">(J461-N461)/N461</f>
        <v>0.64265865442766201</v>
      </c>
      <c r="AP461" s="102">
        <f t="shared" ref="AP461:AP522" si="1065">(K461-O461)/O461</f>
        <v>0.67992401400810709</v>
      </c>
      <c r="AQ461" s="92">
        <f t="shared" ref="AQ461:AQ522" si="1066">(M461-Q461)/Q461</f>
        <v>0.15074173799171744</v>
      </c>
      <c r="AR461" s="87">
        <f t="shared" ref="AR461:AR522" si="1067">(N461-R461)/R461</f>
        <v>-0.30563781915928612</v>
      </c>
      <c r="AS461" s="102">
        <f t="shared" ref="AS461:AS522" si="1068">(O461-S461)/S461</f>
        <v>0.52029987843285352</v>
      </c>
      <c r="AT461" s="92">
        <f t="shared" si="1040"/>
        <v>0.16963810408203198</v>
      </c>
      <c r="AU461" s="87">
        <f t="shared" si="1041"/>
        <v>0.15458174141814482</v>
      </c>
      <c r="AV461" s="102">
        <f t="shared" si="1042"/>
        <v>-0.56267214041541025</v>
      </c>
      <c r="AW461" s="124">
        <f t="shared" si="1043"/>
        <v>0.17645523048788614</v>
      </c>
      <c r="AX461" s="15">
        <f t="shared" si="1044"/>
        <v>0.17896018763577579</v>
      </c>
      <c r="AY461" s="12">
        <f t="shared" si="1045"/>
        <v>0.50112077138243527</v>
      </c>
      <c r="AZ461" s="92">
        <f t="shared" si="1046"/>
        <v>0.29411565285150543</v>
      </c>
      <c r="BA461" s="15">
        <f t="shared" si="1047"/>
        <v>0.30155996215834835</v>
      </c>
      <c r="BB461" s="12">
        <f t="shared" si="1048"/>
        <v>0.35074697026046719</v>
      </c>
      <c r="BC461" s="14">
        <f t="shared" si="1049"/>
        <v>0.49053726236117901</v>
      </c>
      <c r="BD461" s="15">
        <f t="shared" si="1050"/>
        <v>0.15133159622417411</v>
      </c>
      <c r="BE461" s="12">
        <f t="shared" si="1051"/>
        <v>0.19028196998527597</v>
      </c>
    </row>
    <row r="462" spans="3:57" x14ac:dyDescent="0.35">
      <c r="C462" s="19"/>
      <c r="D462" s="58" t="s">
        <v>16</v>
      </c>
      <c r="E462" s="9">
        <v>192.54497800000001</v>
      </c>
      <c r="F462" s="7">
        <v>187.05215576000001</v>
      </c>
      <c r="G462" s="7">
        <v>110.12881639</v>
      </c>
      <c r="H462" s="12">
        <f t="shared" si="1052"/>
        <v>0.58875994207360205</v>
      </c>
      <c r="I462" s="9">
        <v>168.73764672999999</v>
      </c>
      <c r="J462" s="7">
        <v>185.85237658</v>
      </c>
      <c r="K462" s="7">
        <v>131.41600425000001</v>
      </c>
      <c r="L462" s="12">
        <f t="shared" si="1053"/>
        <v>0.70709886345430784</v>
      </c>
      <c r="M462" s="7">
        <v>159.47101629999997</v>
      </c>
      <c r="N462" s="7">
        <v>156.54776437999999</v>
      </c>
      <c r="O462" s="7">
        <v>94.363662849999997</v>
      </c>
      <c r="P462" s="12">
        <f t="shared" si="1054"/>
        <v>0.602778731614104</v>
      </c>
      <c r="Q462" s="9">
        <v>162.06611606417408</v>
      </c>
      <c r="R462" s="7">
        <v>209.70914510827558</v>
      </c>
      <c r="S462" s="7">
        <v>110.10805683000001</v>
      </c>
      <c r="T462" s="12">
        <f t="shared" si="1055"/>
        <v>0.52505128840780779</v>
      </c>
      <c r="U462" s="9">
        <v>127.27221499999999</v>
      </c>
      <c r="V462" s="7">
        <v>153.77788530000001</v>
      </c>
      <c r="W462" s="7">
        <v>120.42182669</v>
      </c>
      <c r="X462" s="12">
        <f t="shared" si="1056"/>
        <v>0.78308936590637324</v>
      </c>
      <c r="Y462" s="9">
        <v>111.848685</v>
      </c>
      <c r="Z462" s="7">
        <v>130.24367570000001</v>
      </c>
      <c r="AA462" s="7">
        <v>84.232943089999992</v>
      </c>
      <c r="AB462" s="12">
        <f t="shared" si="1057"/>
        <v>0.64673346047158575</v>
      </c>
      <c r="AC462" s="9">
        <v>97.977560999999994</v>
      </c>
      <c r="AD462" s="7">
        <v>96.771921399999997</v>
      </c>
      <c r="AE462" s="7">
        <v>65.677251490000003</v>
      </c>
      <c r="AF462" s="12">
        <f t="shared" si="1058"/>
        <v>0.67868086672091232</v>
      </c>
      <c r="AG462" s="9">
        <v>86.043208419999999</v>
      </c>
      <c r="AH462" s="7">
        <v>88.276910479999998</v>
      </c>
      <c r="AI462" s="7">
        <v>58.81752255</v>
      </c>
      <c r="AJ462" s="15">
        <f t="shared" si="1059"/>
        <v>0.6662843344899988</v>
      </c>
      <c r="AK462" s="92">
        <f t="shared" si="1060"/>
        <v>0.14109081009109092</v>
      </c>
      <c r="AL462" s="87">
        <f t="shared" si="1061"/>
        <v>6.4555493025054934E-3</v>
      </c>
      <c r="AM462" s="102">
        <f t="shared" si="1062"/>
        <v>-0.16198322252671912</v>
      </c>
      <c r="AN462" s="92">
        <f t="shared" si="1063"/>
        <v>5.8108555679907727E-2</v>
      </c>
      <c r="AO462" s="87">
        <f t="shared" si="1064"/>
        <v>0.18719278627874078</v>
      </c>
      <c r="AP462" s="102">
        <f t="shared" si="1065"/>
        <v>0.39265476011564149</v>
      </c>
      <c r="AQ462" s="92">
        <f t="shared" si="1066"/>
        <v>-1.6012599223063473E-2</v>
      </c>
      <c r="AR462" s="87">
        <f t="shared" si="1067"/>
        <v>-0.25350053618704932</v>
      </c>
      <c r="AS462" s="102">
        <f t="shared" si="1068"/>
        <v>-0.14299038992494778</v>
      </c>
      <c r="AT462" s="92">
        <f t="shared" si="1040"/>
        <v>0.27338175158006089</v>
      </c>
      <c r="AU462" s="87">
        <f t="shared" si="1041"/>
        <v>0.36371458548256919</v>
      </c>
      <c r="AV462" s="102">
        <f t="shared" si="1042"/>
        <v>-8.5647013863612675E-2</v>
      </c>
      <c r="AW462" s="124">
        <f t="shared" si="1043"/>
        <v>0.13789639100361337</v>
      </c>
      <c r="AX462" s="15">
        <f t="shared" si="1044"/>
        <v>0.18069368415406289</v>
      </c>
      <c r="AY462" s="12">
        <f t="shared" si="1045"/>
        <v>0.42962862595615875</v>
      </c>
      <c r="AZ462" s="92">
        <f t="shared" si="1046"/>
        <v>0.14157449785874962</v>
      </c>
      <c r="BA462" s="15">
        <f t="shared" si="1047"/>
        <v>0.3458829153721858</v>
      </c>
      <c r="BB462" s="12">
        <f t="shared" si="1048"/>
        <v>0.28252844293926144</v>
      </c>
      <c r="BC462" s="14">
        <f t="shared" si="1049"/>
        <v>0.13870185455829606</v>
      </c>
      <c r="BD462" s="15">
        <f t="shared" si="1050"/>
        <v>9.6231402682863787E-2</v>
      </c>
      <c r="BE462" s="12">
        <f t="shared" si="1051"/>
        <v>0.11662730156933486</v>
      </c>
    </row>
    <row r="463" spans="3:57" x14ac:dyDescent="0.35">
      <c r="C463" s="19"/>
      <c r="D463" s="59" t="s">
        <v>17</v>
      </c>
      <c r="E463" s="46">
        <f>SUM(E457:E462)</f>
        <v>456.34836319999999</v>
      </c>
      <c r="F463" s="44">
        <f>SUM(F457:F462)</f>
        <v>429.74457294000001</v>
      </c>
      <c r="G463" s="44">
        <f>SUM(G457:G462)</f>
        <v>338.24041141999999</v>
      </c>
      <c r="H463" s="45">
        <f t="shared" si="1052"/>
        <v>0.78707314232267078</v>
      </c>
      <c r="I463" s="46">
        <f>SUM(I457:I462)</f>
        <v>410.45398945094115</v>
      </c>
      <c r="J463" s="44">
        <f>SUM(J457:J462)</f>
        <v>429.93845252943265</v>
      </c>
      <c r="K463" s="44">
        <f>SUM(K457:K462)</f>
        <v>359.08213862552952</v>
      </c>
      <c r="L463" s="45">
        <f t="shared" si="1053"/>
        <v>0.83519428539820484</v>
      </c>
      <c r="M463" s="44">
        <f>SUM(M457:M462)</f>
        <v>374.62023590000001</v>
      </c>
      <c r="N463" s="44">
        <f>SUM(N457:N462)</f>
        <v>365.33528607</v>
      </c>
      <c r="O463" s="44">
        <f>SUM(O457:O462)</f>
        <v>290.13591307000002</v>
      </c>
      <c r="P463" s="45">
        <f t="shared" si="1054"/>
        <v>0.7941634003960093</v>
      </c>
      <c r="Q463" s="46">
        <f>SUM(Q457:Q462)</f>
        <v>354.00572956328756</v>
      </c>
      <c r="R463" s="44">
        <f>SUM(R457:R462)</f>
        <v>403.12764380432088</v>
      </c>
      <c r="S463" s="44">
        <f>SUM(S457:S462)</f>
        <v>263.84997969637504</v>
      </c>
      <c r="T463" s="45">
        <f t="shared" si="1055"/>
        <v>0.65450728510309863</v>
      </c>
      <c r="U463" s="46">
        <f>SUM(U457:U462)</f>
        <v>312.54943213410309</v>
      </c>
      <c r="V463" s="44">
        <f>SUM(V457:V462)</f>
        <v>341.59419071135471</v>
      </c>
      <c r="W463" s="44">
        <f>SUM(W457:W462)</f>
        <v>299.2835725803132</v>
      </c>
      <c r="X463" s="45">
        <f t="shared" si="1056"/>
        <v>0.87613777025033268</v>
      </c>
      <c r="Y463" s="46">
        <f>SUM(Y457:Y462)</f>
        <v>278.97674899999998</v>
      </c>
      <c r="Z463" s="44">
        <f>SUM(Z457:Z462)</f>
        <v>308.98497767666669</v>
      </c>
      <c r="AA463" s="44">
        <f>SUM(AA457:AA462)</f>
        <v>247.76211794666668</v>
      </c>
      <c r="AB463" s="45">
        <f t="shared" si="1057"/>
        <v>0.80185813501242165</v>
      </c>
      <c r="AC463" s="46">
        <f>SUM(AC457:AC462)</f>
        <v>263.94186200000001</v>
      </c>
      <c r="AD463" s="44">
        <f>SUM(AD457:AD462)</f>
        <v>254.09150292999999</v>
      </c>
      <c r="AE463" s="44">
        <f>SUM(AE457:AE462)</f>
        <v>209.53407025000001</v>
      </c>
      <c r="AF463" s="45">
        <f t="shared" si="1058"/>
        <v>0.82464020966385809</v>
      </c>
      <c r="AG463" s="46">
        <f>SUM(AG457:AG462)</f>
        <v>247.98131179000001</v>
      </c>
      <c r="AH463" s="44">
        <f>SUM(AH457:AH462)</f>
        <v>253.05189286000001</v>
      </c>
      <c r="AI463" s="44">
        <f>SUM(AI457:AI462)</f>
        <v>214.27863887000001</v>
      </c>
      <c r="AJ463" s="47">
        <f t="shared" si="1059"/>
        <v>0.8467774591536007</v>
      </c>
      <c r="AK463" s="90">
        <f t="shared" si="1060"/>
        <v>0.11181368662161413</v>
      </c>
      <c r="AL463" s="98">
        <f t="shared" si="1061"/>
        <v>-4.5094731185824278E-4</v>
      </c>
      <c r="AM463" s="82">
        <f t="shared" si="1062"/>
        <v>-5.8041670591876551E-2</v>
      </c>
      <c r="AN463" s="90">
        <f t="shared" si="1063"/>
        <v>9.5653544888873787E-2</v>
      </c>
      <c r="AO463" s="98">
        <f t="shared" si="1064"/>
        <v>0.17683253964976814</v>
      </c>
      <c r="AP463" s="82">
        <f t="shared" si="1065"/>
        <v>0.23763423433518591</v>
      </c>
      <c r="AQ463" s="90">
        <f t="shared" si="1066"/>
        <v>5.823212624875633E-2</v>
      </c>
      <c r="AR463" s="98">
        <f t="shared" si="1067"/>
        <v>-9.3747869477949733E-2</v>
      </c>
      <c r="AS463" s="82">
        <f t="shared" si="1068"/>
        <v>9.9624541960827387E-2</v>
      </c>
      <c r="AT463" s="90">
        <f t="shared" si="1040"/>
        <v>0.13263917053414179</v>
      </c>
      <c r="AU463" s="98">
        <f t="shared" si="1041"/>
        <v>0.18013612282113314</v>
      </c>
      <c r="AV463" s="82">
        <f t="shared" si="1042"/>
        <v>-0.11839471367720826</v>
      </c>
      <c r="AW463" s="216">
        <f t="shared" si="1043"/>
        <v>0.12034222656348721</v>
      </c>
      <c r="AX463" s="47">
        <f t="shared" si="1044"/>
        <v>0.10553656452777944</v>
      </c>
      <c r="AY463" s="45">
        <f t="shared" si="1045"/>
        <v>0.20794726433819494</v>
      </c>
      <c r="AZ463" s="90">
        <f t="shared" si="1046"/>
        <v>5.696287389228151E-2</v>
      </c>
      <c r="BA463" s="47">
        <f t="shared" si="1047"/>
        <v>0.21603821502755791</v>
      </c>
      <c r="BB463" s="45">
        <f t="shared" si="1048"/>
        <v>0.18244311128522384</v>
      </c>
      <c r="BC463" s="107">
        <f t="shared" si="1049"/>
        <v>6.4361907334033339E-2</v>
      </c>
      <c r="BD463" s="47">
        <f t="shared" si="1050"/>
        <v>4.1082880600112363E-3</v>
      </c>
      <c r="BE463" s="45">
        <f t="shared" si="1051"/>
        <v>-2.2142051326350182E-2</v>
      </c>
    </row>
    <row r="464" spans="3:57" x14ac:dyDescent="0.35">
      <c r="C464" s="20"/>
      <c r="D464" s="58" t="s">
        <v>18</v>
      </c>
      <c r="E464" s="9">
        <v>1.5840000000000001</v>
      </c>
      <c r="F464" s="7">
        <v>1.5840000000000001</v>
      </c>
      <c r="G464" s="7">
        <v>1.45706924</v>
      </c>
      <c r="H464" s="12">
        <f t="shared" si="1052"/>
        <v>0.91986694444444439</v>
      </c>
      <c r="I464" s="9">
        <v>7.8513890000000002</v>
      </c>
      <c r="J464" s="7">
        <v>6.5900002899999999</v>
      </c>
      <c r="K464" s="7">
        <v>1.99</v>
      </c>
      <c r="L464" s="12">
        <f t="shared" si="1053"/>
        <v>0.30197267259907812</v>
      </c>
      <c r="M464" s="7">
        <v>2.35</v>
      </c>
      <c r="N464" s="7">
        <v>1.1000000000000001</v>
      </c>
      <c r="O464" s="7">
        <v>1.1000000000000001</v>
      </c>
      <c r="P464" s="12">
        <f t="shared" si="1054"/>
        <v>1</v>
      </c>
      <c r="Q464" s="9">
        <v>1.95</v>
      </c>
      <c r="R464" s="7">
        <v>1.95</v>
      </c>
      <c r="S464" s="7">
        <v>0.7</v>
      </c>
      <c r="T464" s="12">
        <f t="shared" si="1055"/>
        <v>0.35897435897435898</v>
      </c>
      <c r="U464" s="9">
        <v>2.8340000000000001</v>
      </c>
      <c r="V464" s="7">
        <v>11.778788950000001</v>
      </c>
      <c r="W464" s="7">
        <v>11.778788950000001</v>
      </c>
      <c r="X464" s="12">
        <f t="shared" si="1056"/>
        <v>1</v>
      </c>
      <c r="Y464" s="9">
        <v>1.7</v>
      </c>
      <c r="Z464" s="7">
        <v>1.48731367</v>
      </c>
      <c r="AA464" s="7">
        <v>1.48731367</v>
      </c>
      <c r="AB464" s="12">
        <f t="shared" si="1057"/>
        <v>1</v>
      </c>
      <c r="AC464" s="9">
        <v>5.9</v>
      </c>
      <c r="AD464" s="7">
        <v>3.4408864599999998</v>
      </c>
      <c r="AE464" s="7">
        <v>2.8408864600000001</v>
      </c>
      <c r="AF464" s="12">
        <f t="shared" si="1058"/>
        <v>0.82562633002426944</v>
      </c>
      <c r="AG464" s="9">
        <v>5.875</v>
      </c>
      <c r="AH464" s="7">
        <v>2.8738253999999999</v>
      </c>
      <c r="AI464" s="7">
        <v>2.8738253999999999</v>
      </c>
      <c r="AJ464" s="15">
        <f t="shared" si="1059"/>
        <v>1</v>
      </c>
      <c r="AK464" s="92">
        <f t="shared" si="1060"/>
        <v>-0.79825225829467872</v>
      </c>
      <c r="AL464" s="87">
        <f t="shared" si="1061"/>
        <v>-0.75963582241359806</v>
      </c>
      <c r="AM464" s="102">
        <f t="shared" si="1062"/>
        <v>-0.26780440201005024</v>
      </c>
      <c r="AN464" s="92">
        <f t="shared" si="1063"/>
        <v>2.3410165957446805</v>
      </c>
      <c r="AO464" s="87">
        <f t="shared" si="1064"/>
        <v>4.9909093545454537</v>
      </c>
      <c r="AP464" s="102">
        <f t="shared" si="1065"/>
        <v>0.80909090909090897</v>
      </c>
      <c r="AQ464" s="92">
        <f t="shared" si="1066"/>
        <v>0.2051282051282052</v>
      </c>
      <c r="AR464" s="87">
        <f t="shared" si="1067"/>
        <v>-0.43589743589743585</v>
      </c>
      <c r="AS464" s="102">
        <f t="shared" si="1068"/>
        <v>0.57142857142857162</v>
      </c>
      <c r="AT464" s="92">
        <f t="shared" si="1040"/>
        <v>-0.31192660550458717</v>
      </c>
      <c r="AU464" s="87">
        <f t="shared" si="1041"/>
        <v>-0.83444817559109086</v>
      </c>
      <c r="AV464" s="102">
        <f t="shared" si="1042"/>
        <v>-0.94057113995577624</v>
      </c>
      <c r="AW464" s="124">
        <f t="shared" si="1043"/>
        <v>0.66705882352941182</v>
      </c>
      <c r="AX464" s="15">
        <f t="shared" si="1044"/>
        <v>6.9195056077175705</v>
      </c>
      <c r="AY464" s="12">
        <f t="shared" si="1045"/>
        <v>6.9195056077175705</v>
      </c>
      <c r="AZ464" s="92">
        <f t="shared" si="1046"/>
        <v>-0.71186440677966101</v>
      </c>
      <c r="BA464" s="15">
        <f t="shared" si="1047"/>
        <v>-0.5677527615950454</v>
      </c>
      <c r="BB464" s="12">
        <f t="shared" si="1048"/>
        <v>-0.47646141760976962</v>
      </c>
      <c r="BC464" s="14">
        <f t="shared" si="1049"/>
        <v>4.255319148936231E-3</v>
      </c>
      <c r="BD464" s="15">
        <f t="shared" si="1050"/>
        <v>0.19731924562988409</v>
      </c>
      <c r="BE464" s="12">
        <f t="shared" si="1051"/>
        <v>-1.1461705363171941E-2</v>
      </c>
    </row>
    <row r="465" spans="1:57" x14ac:dyDescent="0.35">
      <c r="C465" s="19"/>
      <c r="D465" s="58" t="s">
        <v>19</v>
      </c>
      <c r="E465" s="9">
        <v>3.5119850000000001</v>
      </c>
      <c r="F465" s="7">
        <v>3.5119850000000001</v>
      </c>
      <c r="G465" s="7">
        <v>3.5113757699999999</v>
      </c>
      <c r="H465" s="12">
        <f>G465/F465</f>
        <v>0.99982652830237029</v>
      </c>
      <c r="I465" s="9">
        <v>3.5091649999999999</v>
      </c>
      <c r="J465" s="7">
        <v>3.5085607999999997</v>
      </c>
      <c r="K465" s="7">
        <v>3.5010849999999998</v>
      </c>
      <c r="L465" s="12">
        <f>K465/J465</f>
        <v>0.99786926878964166</v>
      </c>
      <c r="M465" s="7">
        <v>4.5063490000000002</v>
      </c>
      <c r="N465" s="7">
        <v>4.5636545699999997</v>
      </c>
      <c r="O465" s="7">
        <v>4.5636545699999997</v>
      </c>
      <c r="P465" s="12">
        <f>O465/N465</f>
        <v>1</v>
      </c>
      <c r="Q465" s="9">
        <v>4.5035350000000003</v>
      </c>
      <c r="R465" s="7">
        <v>4.5029371100000004</v>
      </c>
      <c r="S465" s="7">
        <v>4.5029361800000007</v>
      </c>
      <c r="T465" s="12">
        <f>S465/R465</f>
        <v>0.99999979346813495</v>
      </c>
      <c r="U465" s="9">
        <v>4.5007229999999998</v>
      </c>
      <c r="V465" s="7">
        <v>6.7099789900000006</v>
      </c>
      <c r="W465" s="7">
        <v>6.7099789900000006</v>
      </c>
      <c r="X465" s="12">
        <f>W465/V465</f>
        <v>1</v>
      </c>
      <c r="Y465" s="9">
        <v>4.4979149999999999</v>
      </c>
      <c r="Z465" s="7">
        <v>4.4979140199999996</v>
      </c>
      <c r="AA465" s="7">
        <v>4.4973219999999996</v>
      </c>
      <c r="AB465" s="12">
        <f>AA465/Z465</f>
        <v>0.99986837898693315</v>
      </c>
      <c r="AC465" s="9">
        <v>1.010286</v>
      </c>
      <c r="AD465" s="7">
        <v>1.03368777</v>
      </c>
      <c r="AE465" s="7">
        <v>1.03368777</v>
      </c>
      <c r="AF465" s="12">
        <f>AE465/AD465</f>
        <v>1</v>
      </c>
      <c r="AG465" s="9">
        <v>1</v>
      </c>
      <c r="AH465" s="7">
        <v>1.01023182</v>
      </c>
      <c r="AI465" s="7">
        <v>1.01023182</v>
      </c>
      <c r="AJ465" s="15">
        <f>AI465/AH465</f>
        <v>1</v>
      </c>
      <c r="AK465" s="92">
        <f t="shared" si="1060"/>
        <v>8.0360997559256035E-4</v>
      </c>
      <c r="AL465" s="87">
        <f t="shared" si="1061"/>
        <v>9.7595572520802051E-4</v>
      </c>
      <c r="AM465" s="102">
        <f t="shared" si="1062"/>
        <v>2.9393088142676102E-3</v>
      </c>
      <c r="AN465" s="92">
        <f t="shared" si="1063"/>
        <v>-0.22128423697321273</v>
      </c>
      <c r="AO465" s="87">
        <f t="shared" si="1064"/>
        <v>-0.23119492367714414</v>
      </c>
      <c r="AP465" s="102">
        <f t="shared" si="1065"/>
        <v>-0.23283304064794721</v>
      </c>
      <c r="AQ465" s="92">
        <f t="shared" si="1066"/>
        <v>6.2484248484798546E-4</v>
      </c>
      <c r="AR465" s="87">
        <f t="shared" si="1067"/>
        <v>1.348396802281774E-2</v>
      </c>
      <c r="AS465" s="102">
        <f t="shared" si="1068"/>
        <v>1.3484177339595118E-2</v>
      </c>
      <c r="AT465" s="92">
        <f t="shared" si="1040"/>
        <v>6.2478850620233258E-4</v>
      </c>
      <c r="AU465" s="87">
        <f t="shared" si="1041"/>
        <v>-0.32891934286071439</v>
      </c>
      <c r="AV465" s="102">
        <f t="shared" si="1042"/>
        <v>-0.32891948146025413</v>
      </c>
      <c r="AW465" s="124">
        <f t="shared" si="1043"/>
        <v>6.2428925402101233E-4</v>
      </c>
      <c r="AX465" s="15">
        <f t="shared" si="1044"/>
        <v>0.49179796682729859</v>
      </c>
      <c r="AY465" s="12">
        <f t="shared" si="1045"/>
        <v>0.49199434463442937</v>
      </c>
      <c r="AZ465" s="92">
        <f t="shared" si="1046"/>
        <v>3.452120488653708</v>
      </c>
      <c r="BA465" s="15">
        <f t="shared" si="1047"/>
        <v>3.3513274999858025</v>
      </c>
      <c r="BB465" s="12">
        <f t="shared" si="1048"/>
        <v>3.3507547738520689</v>
      </c>
      <c r="BC465" s="14">
        <f t="shared" si="1049"/>
        <v>1.0286000000000017E-2</v>
      </c>
      <c r="BD465" s="15">
        <f t="shared" si="1050"/>
        <v>2.3218383677520674E-2</v>
      </c>
      <c r="BE465" s="12">
        <f t="shared" si="1051"/>
        <v>2.3218383677520674E-2</v>
      </c>
    </row>
    <row r="466" spans="1:57" x14ac:dyDescent="0.35">
      <c r="C466" s="19"/>
      <c r="D466" s="59" t="s">
        <v>20</v>
      </c>
      <c r="E466" s="46">
        <f>SUM(E464:E465)</f>
        <v>5.0959850000000007</v>
      </c>
      <c r="F466" s="44">
        <f>SUM(F464:F465)</f>
        <v>5.0959850000000007</v>
      </c>
      <c r="G466" s="44">
        <f>SUM(G464:G465)</f>
        <v>4.9684450099999999</v>
      </c>
      <c r="H466" s="45">
        <f>G466/F466</f>
        <v>0.97497245576664748</v>
      </c>
      <c r="I466" s="46">
        <f>SUM(I464:I465)</f>
        <v>11.360554</v>
      </c>
      <c r="J466" s="44">
        <f>SUM(J464:J465)</f>
        <v>10.09856109</v>
      </c>
      <c r="K466" s="44">
        <f>SUM(K464:K465)</f>
        <v>5.491085</v>
      </c>
      <c r="L466" s="45">
        <f>K466/J466</f>
        <v>0.54374924814164782</v>
      </c>
      <c r="M466" s="44">
        <f>SUM(M464:M465)</f>
        <v>6.8563489999999998</v>
      </c>
      <c r="N466" s="44">
        <f>SUM(N464:N465)</f>
        <v>5.6636545700000003</v>
      </c>
      <c r="O466" s="44">
        <f>SUM(O464:O465)</f>
        <v>5.6636545700000003</v>
      </c>
      <c r="P466" s="45">
        <f>O466/N466</f>
        <v>1</v>
      </c>
      <c r="Q466" s="46">
        <f>SUM(Q464:Q465)</f>
        <v>6.4535350000000005</v>
      </c>
      <c r="R466" s="44">
        <f>SUM(R464:R465)</f>
        <v>6.4529371100000006</v>
      </c>
      <c r="S466" s="44">
        <f>SUM(S464:S465)</f>
        <v>5.2029361800000009</v>
      </c>
      <c r="T466" s="45">
        <f>S466/R466</f>
        <v>0.80628961530356535</v>
      </c>
      <c r="U466" s="46">
        <f>SUM(U464:U465)</f>
        <v>7.3347230000000003</v>
      </c>
      <c r="V466" s="44">
        <f>SUM(V464:V465)</f>
        <v>18.488767940000002</v>
      </c>
      <c r="W466" s="44">
        <f>SUM(W464:W465)</f>
        <v>18.488767940000002</v>
      </c>
      <c r="X466" s="45">
        <f>W466/V466</f>
        <v>1</v>
      </c>
      <c r="Y466" s="46">
        <f>SUM(Y464:Y465)</f>
        <v>6.1979150000000001</v>
      </c>
      <c r="Z466" s="44">
        <f>SUM(Z464:Z465)</f>
        <v>5.9852276899999994</v>
      </c>
      <c r="AA466" s="44">
        <f>SUM(AA464:AA465)</f>
        <v>5.9846356699999994</v>
      </c>
      <c r="AB466" s="45">
        <f>AA466/Z466</f>
        <v>0.99990108646977804</v>
      </c>
      <c r="AC466" s="46">
        <f>SUM(AC464:AC465)</f>
        <v>6.9102860000000002</v>
      </c>
      <c r="AD466" s="44">
        <f>SUM(AD464:AD465)</f>
        <v>4.47457423</v>
      </c>
      <c r="AE466" s="44">
        <f>SUM(AE464:AE465)</f>
        <v>3.8745742300000003</v>
      </c>
      <c r="AF466" s="45">
        <f>AE466/AD466</f>
        <v>0.8659090297402442</v>
      </c>
      <c r="AG466" s="46">
        <f>SUM(AG464:AG465)</f>
        <v>6.875</v>
      </c>
      <c r="AH466" s="44">
        <f>SUM(AH464:AH465)</f>
        <v>3.8840572199999999</v>
      </c>
      <c r="AI466" s="44">
        <f>SUM(AI464:AI465)</f>
        <v>3.8840572199999999</v>
      </c>
      <c r="AJ466" s="47">
        <f>AI466/AH466</f>
        <v>1</v>
      </c>
      <c r="AK466" s="90">
        <f t="shared" si="1060"/>
        <v>-0.55143164673131251</v>
      </c>
      <c r="AL466" s="98">
        <f t="shared" si="1061"/>
        <v>-0.49537513764745661</v>
      </c>
      <c r="AM466" s="82">
        <f t="shared" si="1062"/>
        <v>-9.5179730417576866E-2</v>
      </c>
      <c r="AN466" s="90">
        <f t="shared" si="1063"/>
        <v>0.65693928357497566</v>
      </c>
      <c r="AO466" s="98">
        <f t="shared" si="1064"/>
        <v>0.78304678810946626</v>
      </c>
      <c r="AP466" s="82">
        <f t="shared" si="1065"/>
        <v>-3.0469649564097669E-2</v>
      </c>
      <c r="AQ466" s="90">
        <f t="shared" si="1066"/>
        <v>6.241757424419319E-2</v>
      </c>
      <c r="AR466" s="98">
        <f t="shared" si="1067"/>
        <v>-0.12231368856467907</v>
      </c>
      <c r="AS466" s="82">
        <f t="shared" si="1068"/>
        <v>8.8549690801704065E-2</v>
      </c>
      <c r="AT466" s="90">
        <f t="shared" si="1040"/>
        <v>-0.12013923361522989</v>
      </c>
      <c r="AU466" s="98">
        <f t="shared" si="1041"/>
        <v>-0.65098068562809819</v>
      </c>
      <c r="AV466" s="82">
        <f t="shared" si="1042"/>
        <v>-0.71858935128156509</v>
      </c>
      <c r="AW466" s="216">
        <f t="shared" si="1043"/>
        <v>0.18341781066697435</v>
      </c>
      <c r="AX466" s="47">
        <f t="shared" si="1044"/>
        <v>2.0890667653113133</v>
      </c>
      <c r="AY466" s="45">
        <f t="shared" si="1045"/>
        <v>2.0893723460362299</v>
      </c>
      <c r="AZ466" s="90">
        <f t="shared" si="1046"/>
        <v>-0.10308849735018204</v>
      </c>
      <c r="BA466" s="47">
        <f t="shared" si="1047"/>
        <v>0.33760831362942872</v>
      </c>
      <c r="BB466" s="45">
        <f t="shared" si="1048"/>
        <v>0.54459182215745006</v>
      </c>
      <c r="BC466" s="107">
        <f t="shared" si="1049"/>
        <v>5.1325090909091131E-3</v>
      </c>
      <c r="BD466" s="47">
        <f t="shared" si="1050"/>
        <v>0.15203612525564186</v>
      </c>
      <c r="BE466" s="45">
        <f t="shared" si="1051"/>
        <v>-2.4415165541766979E-3</v>
      </c>
    </row>
    <row r="467" spans="1:57" x14ac:dyDescent="0.35">
      <c r="C467" s="21"/>
      <c r="D467" s="257" t="s">
        <v>71</v>
      </c>
      <c r="E467" s="136">
        <f>E474+E477</f>
        <v>290.63900071999996</v>
      </c>
      <c r="F467" s="129">
        <f>F474+F477</f>
        <v>277.16656567000001</v>
      </c>
      <c r="G467" s="129">
        <f>G474+G477</f>
        <v>192.19689960000002</v>
      </c>
      <c r="H467" s="130">
        <f>G467/F467</f>
        <v>0.69343464690771339</v>
      </c>
      <c r="I467" s="136">
        <f>I474+I477</f>
        <v>279.25673983486115</v>
      </c>
      <c r="J467" s="129">
        <f>J474+J477</f>
        <v>298.05244368735862</v>
      </c>
      <c r="K467" s="129">
        <f>K474+K477</f>
        <v>233.92921346345554</v>
      </c>
      <c r="L467" s="130">
        <f>K467/J467</f>
        <v>0.7848592367483993</v>
      </c>
      <c r="M467" s="129">
        <f>M474+M477</f>
        <v>246.310149</v>
      </c>
      <c r="N467" s="48">
        <f>N474+N477</f>
        <v>223.34877521000001</v>
      </c>
      <c r="O467" s="48">
        <f>O474+O477</f>
        <v>162.66213478</v>
      </c>
      <c r="P467" s="49">
        <f>O467/N467</f>
        <v>0.72828756113419291</v>
      </c>
      <c r="Q467" s="48">
        <f>Q474+Q477</f>
        <v>226.78479341538787</v>
      </c>
      <c r="R467" s="48">
        <f>R474+R477</f>
        <v>264.72225116538789</v>
      </c>
      <c r="S467" s="48">
        <f>S474+S477</f>
        <v>147.9721424857176</v>
      </c>
      <c r="T467" s="49">
        <f>S467/R467</f>
        <v>0.55897130609270362</v>
      </c>
      <c r="U467" s="48">
        <f>U474+U477</f>
        <v>188.91619901370146</v>
      </c>
      <c r="V467" s="48">
        <f>V474+V477</f>
        <v>212.5857525010415</v>
      </c>
      <c r="W467" s="48">
        <f>W474+W477</f>
        <v>170.57016234999998</v>
      </c>
      <c r="X467" s="49">
        <f>W467/V467</f>
        <v>0.8023593319084934</v>
      </c>
      <c r="Y467" s="48">
        <f>Y474+Y477</f>
        <v>180.050186</v>
      </c>
      <c r="Z467" s="48">
        <f>Z474+Z477</f>
        <v>206.93405740999998</v>
      </c>
      <c r="AA467" s="48">
        <f>AA474+AA477</f>
        <v>151.82984163999998</v>
      </c>
      <c r="AB467" s="49">
        <f>AA467/Z467</f>
        <v>0.73371122926942078</v>
      </c>
      <c r="AC467" s="50">
        <f>AC474+AC477</f>
        <v>158.26003</v>
      </c>
      <c r="AD467" s="48">
        <f>AD474+AD477</f>
        <v>160.55173920000001</v>
      </c>
      <c r="AE467" s="48">
        <f>AE474+AE477</f>
        <v>121.46026178</v>
      </c>
      <c r="AF467" s="49">
        <f>AE467/AD467</f>
        <v>0.75651788255433605</v>
      </c>
      <c r="AG467" s="50">
        <f>AG474+AG477</f>
        <v>137.48923600000001</v>
      </c>
      <c r="AH467" s="48">
        <f>AH474+AH477</f>
        <v>139.42906398</v>
      </c>
      <c r="AI467" s="48">
        <f>AI474+AI477</f>
        <v>100.91308986</v>
      </c>
      <c r="AJ467" s="131">
        <f>AI467/AH467</f>
        <v>0.72375935819575743</v>
      </c>
      <c r="AK467" s="132">
        <f t="shared" si="1060"/>
        <v>4.0759126858924591E-2</v>
      </c>
      <c r="AL467" s="133">
        <f t="shared" si="1061"/>
        <v>-7.0074506885327861E-2</v>
      </c>
      <c r="AM467" s="207">
        <f t="shared" si="1062"/>
        <v>-0.17839718795948906</v>
      </c>
      <c r="AN467" s="132">
        <f t="shared" si="1063"/>
        <v>0.13376058992543241</v>
      </c>
      <c r="AO467" s="133">
        <f t="shared" si="1064"/>
        <v>0.33447091172593046</v>
      </c>
      <c r="AP467" s="207">
        <f t="shared" si="1065"/>
        <v>0.43812949325818223</v>
      </c>
      <c r="AQ467" s="132">
        <f t="shared" si="1066"/>
        <v>8.6096405718212005E-2</v>
      </c>
      <c r="AR467" s="133">
        <f t="shared" si="1067"/>
        <v>-0.15629013342569145</v>
      </c>
      <c r="AS467" s="207">
        <f t="shared" si="1068"/>
        <v>9.9275390945294292E-2</v>
      </c>
      <c r="AT467" s="132">
        <f t="shared" si="1040"/>
        <v>0.20045181196420284</v>
      </c>
      <c r="AU467" s="133">
        <f t="shared" si="1041"/>
        <v>0.24524926083224211</v>
      </c>
      <c r="AV467" s="207">
        <f t="shared" si="1042"/>
        <v>-0.13248518705113599</v>
      </c>
      <c r="AW467" s="217">
        <f t="shared" si="1043"/>
        <v>4.9241898665416887E-2</v>
      </c>
      <c r="AX467" s="131">
        <f t="shared" si="1044"/>
        <v>2.7311575299776646E-2</v>
      </c>
      <c r="AY467" s="130">
        <f t="shared" si="1045"/>
        <v>0.12342975865333974</v>
      </c>
      <c r="AZ467" s="132">
        <f t="shared" si="1046"/>
        <v>0.13768578206386031</v>
      </c>
      <c r="BA467" s="131">
        <f t="shared" si="1047"/>
        <v>0.28889327789978847</v>
      </c>
      <c r="BB467" s="130">
        <f t="shared" si="1048"/>
        <v>0.25003716783525598</v>
      </c>
      <c r="BC467" s="168">
        <f t="shared" si="1049"/>
        <v>0.15107214647697945</v>
      </c>
      <c r="BD467" s="131">
        <f t="shared" si="1050"/>
        <v>0.15149406169025062</v>
      </c>
      <c r="BE467" s="130">
        <f t="shared" si="1051"/>
        <v>0.20361255361921585</v>
      </c>
    </row>
    <row r="468" spans="1:57" x14ac:dyDescent="0.35">
      <c r="A468" s="135"/>
      <c r="B468" s="135"/>
      <c r="C468" s="246"/>
      <c r="D468" s="58" t="s">
        <v>11</v>
      </c>
      <c r="E468" s="9">
        <v>24.218366719999999</v>
      </c>
      <c r="F468" s="7">
        <v>33.166965140000002</v>
      </c>
      <c r="G468" s="7">
        <v>27.284178910000001</v>
      </c>
      <c r="H468" s="12">
        <f t="shared" ref="H468:H475" si="1069">G468/F468</f>
        <v>0.82263115708150081</v>
      </c>
      <c r="I468" s="9">
        <v>20.051912834861167</v>
      </c>
      <c r="J468" s="7">
        <v>26.027428047358608</v>
      </c>
      <c r="K468" s="7">
        <v>23.678799243455511</v>
      </c>
      <c r="L468" s="12">
        <f t="shared" ref="L468:L475" si="1070">K468/J468</f>
        <v>0.90976331585166181</v>
      </c>
      <c r="M468" s="7">
        <v>20.911235999999999</v>
      </c>
      <c r="N468" s="7">
        <v>26.642732899999999</v>
      </c>
      <c r="O468" s="7">
        <v>23.42576176</v>
      </c>
      <c r="P468" s="12">
        <f t="shared" ref="P468:P475" si="1071">O468/N468</f>
        <v>0.87925521184052413</v>
      </c>
      <c r="Q468" s="9">
        <v>18.649463415387885</v>
      </c>
      <c r="R468" s="7">
        <v>23.708196815387879</v>
      </c>
      <c r="S468" s="7">
        <v>21.144629075717614</v>
      </c>
      <c r="T468" s="12">
        <f t="shared" ref="T468:T475" si="1072">S468/R468</f>
        <v>0.89186998236802328</v>
      </c>
      <c r="U468" s="9">
        <v>16.517478013701471</v>
      </c>
      <c r="V468" s="7">
        <v>20.367438521041485</v>
      </c>
      <c r="W468" s="7">
        <v>19.089573599999994</v>
      </c>
      <c r="X468" s="12">
        <f t="shared" ref="X468:X475" si="1073">W468/V468</f>
        <v>0.93725941925778555</v>
      </c>
      <c r="Y468" s="9">
        <v>16.272493000000001</v>
      </c>
      <c r="Z468" s="7">
        <v>19.736955569999996</v>
      </c>
      <c r="AA468" s="7">
        <v>18.988179180000003</v>
      </c>
      <c r="AB468" s="12">
        <f t="shared" ref="AB468:AB475" si="1074">AA468/Z468</f>
        <v>0.96206221433977757</v>
      </c>
      <c r="AC468" s="9">
        <v>16.278998999999999</v>
      </c>
      <c r="AD468" s="7">
        <v>18.283872119999998</v>
      </c>
      <c r="AE468" s="7">
        <v>16.748271219999999</v>
      </c>
      <c r="AF468" s="12">
        <f t="shared" ref="AF468:AF475" si="1075">AE468/AD468</f>
        <v>0.91601336467890371</v>
      </c>
      <c r="AG468" s="9">
        <v>15.834425</v>
      </c>
      <c r="AH468" s="7">
        <v>17.020122439999998</v>
      </c>
      <c r="AI468" s="7">
        <v>16.026294110000002</v>
      </c>
      <c r="AJ468" s="15">
        <f t="shared" ref="AJ468:AJ475" si="1076">AI468/AH468</f>
        <v>0.94160862628905995</v>
      </c>
      <c r="AK468" s="92">
        <f t="shared" si="1060"/>
        <v>0.20778336308620202</v>
      </c>
      <c r="AL468" s="87">
        <f t="shared" si="1061"/>
        <v>0.27430820592993432</v>
      </c>
      <c r="AM468" s="102">
        <f t="shared" si="1062"/>
        <v>0.15226192973197178</v>
      </c>
      <c r="AN468" s="92">
        <f t="shared" si="1063"/>
        <v>-4.1093848548160054E-2</v>
      </c>
      <c r="AO468" s="87">
        <f t="shared" si="1064"/>
        <v>-2.3094659806516715E-2</v>
      </c>
      <c r="AP468" s="102">
        <f t="shared" si="1065"/>
        <v>1.0801675781044531E-2</v>
      </c>
      <c r="AQ468" s="92">
        <f t="shared" ref="AQ468" si="1077">(M468-Q468)/Q468</f>
        <v>0.12127815874562373</v>
      </c>
      <c r="AR468" s="87">
        <f t="shared" ref="AR468" si="1078">(N468-R468)/R468</f>
        <v>0.12377727869660041</v>
      </c>
      <c r="AS468" s="102">
        <f t="shared" ref="AS468" si="1079">(O468-S468)/S468</f>
        <v>0.10788236937681862</v>
      </c>
      <c r="AT468" s="92">
        <f t="shared" si="1040"/>
        <v>0.12907451124910857</v>
      </c>
      <c r="AU468" s="87">
        <f t="shared" si="1041"/>
        <v>0.16402446929667053</v>
      </c>
      <c r="AV468" s="102">
        <f t="shared" si="1042"/>
        <v>0.10765329382305427</v>
      </c>
      <c r="AW468" s="124">
        <f t="shared" si="1043"/>
        <v>1.5055161719932524E-2</v>
      </c>
      <c r="AX468" s="15">
        <f t="shared" si="1044"/>
        <v>3.1944285875569307E-2</v>
      </c>
      <c r="AY468" s="12">
        <f t="shared" si="1045"/>
        <v>5.3398706131227479E-3</v>
      </c>
      <c r="AZ468" s="92">
        <f t="shared" si="1046"/>
        <v>-3.9965602307599654E-4</v>
      </c>
      <c r="BA468" s="15">
        <f t="shared" si="1047"/>
        <v>7.9473507606221308E-2</v>
      </c>
      <c r="BB468" s="12">
        <f t="shared" si="1048"/>
        <v>0.13373965172746968</v>
      </c>
      <c r="BC468" s="14">
        <f t="shared" si="1049"/>
        <v>2.8076422099318377E-2</v>
      </c>
      <c r="BD468" s="15">
        <f t="shared" si="1050"/>
        <v>7.4250328366027921E-2</v>
      </c>
      <c r="BE468" s="12">
        <f t="shared" si="1051"/>
        <v>4.5049535784414563E-2</v>
      </c>
    </row>
    <row r="469" spans="1:57" x14ac:dyDescent="0.35">
      <c r="A469" s="135"/>
      <c r="B469" s="135"/>
      <c r="C469" s="246"/>
      <c r="D469" s="58" t="s">
        <v>12</v>
      </c>
      <c r="E469" s="9">
        <v>3.0312679999999999</v>
      </c>
      <c r="F469" s="7">
        <v>3.4387060800000002</v>
      </c>
      <c r="G469" s="7">
        <v>2.7863859400000002</v>
      </c>
      <c r="H469" s="12">
        <f t="shared" si="1069"/>
        <v>0.81030069891870493</v>
      </c>
      <c r="I469" s="9">
        <v>3.1061190000000001</v>
      </c>
      <c r="J469" s="7">
        <v>3.2159851100000005</v>
      </c>
      <c r="K469" s="7">
        <v>3.0423744699999991</v>
      </c>
      <c r="L469" s="12">
        <f t="shared" si="1070"/>
        <v>0.94601634209680729</v>
      </c>
      <c r="M469" s="7">
        <v>2.9687139999999999</v>
      </c>
      <c r="N469" s="7">
        <v>2.72735942</v>
      </c>
      <c r="O469" s="7">
        <v>2.4086567300000001</v>
      </c>
      <c r="P469" s="12">
        <f t="shared" si="1071"/>
        <v>0.88314606147509522</v>
      </c>
      <c r="Q469" s="9">
        <v>2.882622</v>
      </c>
      <c r="R469" s="7">
        <v>2.5582419899999991</v>
      </c>
      <c r="S469" s="7">
        <v>2.1862973100000005</v>
      </c>
      <c r="T469" s="12">
        <f t="shared" si="1072"/>
        <v>0.85460926626413525</v>
      </c>
      <c r="U469" s="9">
        <v>2.4802719999999998</v>
      </c>
      <c r="V469" s="7">
        <v>2.4214012199999999</v>
      </c>
      <c r="W469" s="7">
        <v>2.0993128100000003</v>
      </c>
      <c r="X469" s="12">
        <f t="shared" si="1073"/>
        <v>0.86698263495547434</v>
      </c>
      <c r="Y469" s="9">
        <v>2.3112720000000002</v>
      </c>
      <c r="Z469" s="7">
        <v>2.18015465</v>
      </c>
      <c r="AA469" s="7">
        <v>2.00636912</v>
      </c>
      <c r="AB469" s="12">
        <f t="shared" si="1074"/>
        <v>0.92028752180493256</v>
      </c>
      <c r="AC469" s="9">
        <v>1.6008439999999999</v>
      </c>
      <c r="AD469" s="7">
        <v>1.6965577799999998</v>
      </c>
      <c r="AE469" s="7">
        <v>1.52275681</v>
      </c>
      <c r="AF469" s="12">
        <f t="shared" si="1075"/>
        <v>0.89755670449373093</v>
      </c>
      <c r="AG469" s="9">
        <v>1.5828439999999999</v>
      </c>
      <c r="AH469" s="7">
        <v>1.4833261900000001</v>
      </c>
      <c r="AI469" s="7">
        <v>1.3589766799999996</v>
      </c>
      <c r="AJ469" s="15">
        <f t="shared" si="1076"/>
        <v>0.91616846595285928</v>
      </c>
      <c r="AK469" s="92">
        <f t="shared" si="1060"/>
        <v>-2.40979176908548E-2</v>
      </c>
      <c r="AL469" s="87">
        <f t="shared" si="1061"/>
        <v>6.9254353606133343E-2</v>
      </c>
      <c r="AM469" s="102">
        <f t="shared" si="1062"/>
        <v>-8.4141032776941155E-2</v>
      </c>
      <c r="AN469" s="92">
        <f t="shared" si="1063"/>
        <v>4.628435073233738E-2</v>
      </c>
      <c r="AO469" s="87">
        <f t="shared" si="1064"/>
        <v>0.17915705807487617</v>
      </c>
      <c r="AP469" s="102">
        <f t="shared" si="1065"/>
        <v>0.26310006407596276</v>
      </c>
      <c r="AQ469" s="92">
        <f t="shared" si="1066"/>
        <v>2.9865865174136544E-2</v>
      </c>
      <c r="AR469" s="87">
        <f t="shared" si="1067"/>
        <v>6.6106893195041705E-2</v>
      </c>
      <c r="AS469" s="102">
        <f t="shared" si="1068"/>
        <v>0.10170593861271301</v>
      </c>
      <c r="AT469" s="92">
        <f t="shared" si="1040"/>
        <v>0.16222011134262704</v>
      </c>
      <c r="AU469" s="87">
        <f t="shared" si="1041"/>
        <v>5.6513050736795765E-2</v>
      </c>
      <c r="AV469" s="102">
        <f t="shared" si="1042"/>
        <v>4.1434749307322251E-2</v>
      </c>
      <c r="AW469" s="124">
        <f t="shared" si="1043"/>
        <v>7.3119909729360971E-2</v>
      </c>
      <c r="AX469" s="15">
        <f t="shared" si="1044"/>
        <v>0.11065571426320603</v>
      </c>
      <c r="AY469" s="12">
        <f t="shared" si="1045"/>
        <v>4.6324322415807639E-2</v>
      </c>
      <c r="AZ469" s="92">
        <f t="shared" si="1046"/>
        <v>0.44378340425425605</v>
      </c>
      <c r="BA469" s="15">
        <f t="shared" si="1047"/>
        <v>0.28504591809422503</v>
      </c>
      <c r="BB469" s="12">
        <f t="shared" si="1048"/>
        <v>0.31758998339334304</v>
      </c>
      <c r="BC469" s="14">
        <f t="shared" si="1049"/>
        <v>1.1371935579248503E-2</v>
      </c>
      <c r="BD469" s="15">
        <f t="shared" si="1050"/>
        <v>0.14375232598030221</v>
      </c>
      <c r="BE469" s="12">
        <f t="shared" si="1051"/>
        <v>0.12051724831657921</v>
      </c>
    </row>
    <row r="470" spans="1:57" x14ac:dyDescent="0.35">
      <c r="A470" s="135"/>
      <c r="B470" s="135"/>
      <c r="C470" s="246"/>
      <c r="D470" s="58" t="s">
        <v>13</v>
      </c>
      <c r="E470" s="9">
        <v>0.114414</v>
      </c>
      <c r="F470" s="7">
        <v>0.12133431</v>
      </c>
      <c r="G470" s="7">
        <v>0.11229508000000001</v>
      </c>
      <c r="H470" s="12">
        <f t="shared" si="1069"/>
        <v>0.92550145132073525</v>
      </c>
      <c r="I470" s="9">
        <v>0.121795</v>
      </c>
      <c r="J470" s="7">
        <v>0.11877211999999999</v>
      </c>
      <c r="K470" s="7">
        <v>0.11877134</v>
      </c>
      <c r="L470" s="12">
        <f t="shared" si="1070"/>
        <v>0.99999343280224351</v>
      </c>
      <c r="M470" s="7">
        <v>0.11727899999999999</v>
      </c>
      <c r="N470" s="7">
        <v>0.12922242</v>
      </c>
      <c r="O470" s="7">
        <v>0.12879568999999999</v>
      </c>
      <c r="P470" s="12">
        <f t="shared" si="1071"/>
        <v>0.99669770926747836</v>
      </c>
      <c r="Q470" s="9">
        <v>0.12026299999999999</v>
      </c>
      <c r="R470" s="7">
        <v>0.19926717999999999</v>
      </c>
      <c r="S470" s="7">
        <v>0.19926717999999999</v>
      </c>
      <c r="T470" s="12">
        <f t="shared" si="1072"/>
        <v>1</v>
      </c>
      <c r="U470" s="9">
        <v>0.123074</v>
      </c>
      <c r="V470" s="7">
        <v>0.12305459000000001</v>
      </c>
      <c r="W470" s="7">
        <v>0.12305459000000001</v>
      </c>
      <c r="X470" s="12">
        <f t="shared" si="1073"/>
        <v>1</v>
      </c>
      <c r="Y470" s="9">
        <v>0.125998</v>
      </c>
      <c r="Z470" s="7">
        <v>0.12588234000000001</v>
      </c>
      <c r="AA470" s="7">
        <v>0.12586044999999998</v>
      </c>
      <c r="AB470" s="12">
        <f t="shared" si="1074"/>
        <v>0.99982610745875855</v>
      </c>
      <c r="AC470" s="9">
        <v>4.4700000000000002E-4</v>
      </c>
      <c r="AD470" s="7">
        <v>7.4849199999999999E-3</v>
      </c>
      <c r="AE470" s="7">
        <v>7.4849199999999999E-3</v>
      </c>
      <c r="AF470" s="12">
        <f t="shared" si="1075"/>
        <v>1</v>
      </c>
      <c r="AG470" s="9">
        <v>4.4700000000000002E-4</v>
      </c>
      <c r="AH470" s="7">
        <v>4.3800000000000002E-4</v>
      </c>
      <c r="AI470" s="7">
        <v>4.3800000000000002E-4</v>
      </c>
      <c r="AJ470" s="15">
        <f t="shared" si="1076"/>
        <v>1</v>
      </c>
      <c r="AK470" s="92">
        <f t="shared" si="1060"/>
        <v>-6.0601830945441096E-2</v>
      </c>
      <c r="AL470" s="87">
        <f t="shared" si="1061"/>
        <v>2.1572318486863803E-2</v>
      </c>
      <c r="AM470" s="102">
        <f t="shared" si="1062"/>
        <v>-5.45271275039921E-2</v>
      </c>
      <c r="AN470" s="92">
        <f t="shared" si="1063"/>
        <v>3.8506467483522253E-2</v>
      </c>
      <c r="AO470" s="87">
        <f t="shared" si="1064"/>
        <v>-8.0870641487754288E-2</v>
      </c>
      <c r="AP470" s="102">
        <f t="shared" si="1065"/>
        <v>-7.7831408799471383E-2</v>
      </c>
      <c r="AQ470" s="92">
        <f t="shared" si="1066"/>
        <v>-2.4812286405627673E-2</v>
      </c>
      <c r="AR470" s="87">
        <f t="shared" si="1067"/>
        <v>-0.35151177429218394</v>
      </c>
      <c r="AS470" s="102">
        <f t="shared" si="1068"/>
        <v>-0.35365327095008825</v>
      </c>
      <c r="AT470" s="92">
        <f t="shared" si="1040"/>
        <v>-2.2839917448039454E-2</v>
      </c>
      <c r="AU470" s="87">
        <f t="shared" si="1041"/>
        <v>0.61933967680522917</v>
      </c>
      <c r="AV470" s="102">
        <f t="shared" si="1042"/>
        <v>0.61933967680522917</v>
      </c>
      <c r="AW470" s="124">
        <f t="shared" si="1043"/>
        <v>-2.3206717566945475E-2</v>
      </c>
      <c r="AX470" s="15">
        <f t="shared" si="1044"/>
        <v>-2.2463436888764569E-2</v>
      </c>
      <c r="AY470" s="12">
        <f t="shared" si="1045"/>
        <v>-2.2293421007154986E-2</v>
      </c>
      <c r="AZ470" s="92">
        <f t="shared" si="1046"/>
        <v>280.87472035794178</v>
      </c>
      <c r="BA470" s="15">
        <f t="shared" si="1047"/>
        <v>15.818127648658905</v>
      </c>
      <c r="BB470" s="12">
        <f t="shared" si="1048"/>
        <v>15.815203101703155</v>
      </c>
      <c r="BC470" s="14">
        <f t="shared" si="1049"/>
        <v>0</v>
      </c>
      <c r="BD470" s="15">
        <f t="shared" si="1050"/>
        <v>16.088858447488583</v>
      </c>
      <c r="BE470" s="12">
        <f t="shared" si="1051"/>
        <v>16.088858447488583</v>
      </c>
    </row>
    <row r="471" spans="1:57" x14ac:dyDescent="0.35">
      <c r="A471" s="135"/>
      <c r="B471" s="135"/>
      <c r="C471" s="246"/>
      <c r="D471" s="58" t="s">
        <v>14</v>
      </c>
      <c r="E471" s="9">
        <v>48.843463999999997</v>
      </c>
      <c r="F471" s="7">
        <v>40.99623098</v>
      </c>
      <c r="G471" s="7">
        <v>39.700935270000002</v>
      </c>
      <c r="H471" s="12">
        <f t="shared" si="1069"/>
        <v>0.9684045172193535</v>
      </c>
      <c r="I471" s="9">
        <v>45.193294000000002</v>
      </c>
      <c r="J471" s="7">
        <v>40.077218639999998</v>
      </c>
      <c r="K471" s="7">
        <v>39.116638330000001</v>
      </c>
      <c r="L471" s="12">
        <f t="shared" si="1070"/>
        <v>0.97603176211831055</v>
      </c>
      <c r="M471" s="7">
        <v>41.693463999999999</v>
      </c>
      <c r="N471" s="7">
        <v>41.091677179999998</v>
      </c>
      <c r="O471" s="7">
        <v>40.145863810000002</v>
      </c>
      <c r="P471" s="12">
        <f t="shared" si="1071"/>
        <v>0.9769828482333075</v>
      </c>
      <c r="Q471" s="9">
        <v>31.492135999999999</v>
      </c>
      <c r="R471" s="7">
        <v>26.192054640000002</v>
      </c>
      <c r="S471" s="7">
        <v>20.555181319999999</v>
      </c>
      <c r="T471" s="12">
        <f t="shared" si="1072"/>
        <v>0.78478689826068559</v>
      </c>
      <c r="U471" s="9">
        <v>29.622381000000001</v>
      </c>
      <c r="V471" s="7">
        <v>24.660442329999999</v>
      </c>
      <c r="W471" s="7">
        <v>21.516413369999995</v>
      </c>
      <c r="X471" s="12">
        <f t="shared" si="1073"/>
        <v>0.87250719521055708</v>
      </c>
      <c r="Y471" s="9">
        <v>28.099174999999999</v>
      </c>
      <c r="Z471" s="7">
        <v>25.270826240000005</v>
      </c>
      <c r="AA471" s="7">
        <v>21.246587890000004</v>
      </c>
      <c r="AB471" s="12">
        <f t="shared" si="1074"/>
        <v>0.84075556882148073</v>
      </c>
      <c r="AC471" s="9">
        <v>26.486757999999998</v>
      </c>
      <c r="AD471" s="7">
        <v>22.867322789999996</v>
      </c>
      <c r="AE471" s="7">
        <v>19.866875879999998</v>
      </c>
      <c r="AF471" s="12">
        <f t="shared" si="1075"/>
        <v>0.86878888545220911</v>
      </c>
      <c r="AG471" s="9">
        <v>24.407955000000001</v>
      </c>
      <c r="AH471" s="7">
        <v>18.326345</v>
      </c>
      <c r="AI471" s="7">
        <v>17.895115539999999</v>
      </c>
      <c r="AJ471" s="15">
        <f t="shared" si="1076"/>
        <v>0.97646942366303802</v>
      </c>
      <c r="AK471" s="92">
        <f t="shared" si="1060"/>
        <v>8.076795641406434E-2</v>
      </c>
      <c r="AL471" s="87">
        <f t="shared" si="1061"/>
        <v>2.2931040905187973E-2</v>
      </c>
      <c r="AM471" s="102">
        <f t="shared" si="1062"/>
        <v>1.4937299444566088E-2</v>
      </c>
      <c r="AN471" s="92">
        <f t="shared" si="1063"/>
        <v>8.394193392038625E-2</v>
      </c>
      <c r="AO471" s="87">
        <f t="shared" si="1064"/>
        <v>-2.4687688836749488E-2</v>
      </c>
      <c r="AP471" s="102">
        <f t="shared" si="1065"/>
        <v>-2.5637148695344038E-2</v>
      </c>
      <c r="AQ471" s="92">
        <f t="shared" si="1066"/>
        <v>0.32393255255851811</v>
      </c>
      <c r="AR471" s="87">
        <f t="shared" si="1067"/>
        <v>0.56886039468036154</v>
      </c>
      <c r="AS471" s="102">
        <f t="shared" si="1068"/>
        <v>0.95307758102520124</v>
      </c>
      <c r="AT471" s="92">
        <f t="shared" si="1040"/>
        <v>6.3119672925684059E-2</v>
      </c>
      <c r="AU471" s="87">
        <f t="shared" si="1041"/>
        <v>6.2108063168711355E-2</v>
      </c>
      <c r="AV471" s="102">
        <f t="shared" si="1042"/>
        <v>-4.4674362472521892E-2</v>
      </c>
      <c r="AW471" s="124">
        <f t="shared" si="1043"/>
        <v>5.4208210739283336E-2</v>
      </c>
      <c r="AX471" s="15">
        <f t="shared" si="1044"/>
        <v>-2.4153698189490081E-2</v>
      </c>
      <c r="AY471" s="12">
        <f t="shared" si="1045"/>
        <v>1.2699708837812395E-2</v>
      </c>
      <c r="AZ471" s="92">
        <f t="shared" si="1046"/>
        <v>6.0876344322698943E-2</v>
      </c>
      <c r="BA471" s="15">
        <f t="shared" si="1047"/>
        <v>0.10510646445464418</v>
      </c>
      <c r="BB471" s="12">
        <f t="shared" si="1048"/>
        <v>6.9447859760827471E-2</v>
      </c>
      <c r="BC471" s="14">
        <f t="shared" si="1049"/>
        <v>8.5169077048855471E-2</v>
      </c>
      <c r="BD471" s="15">
        <f t="shared" si="1050"/>
        <v>0.24778414844858568</v>
      </c>
      <c r="BE471" s="12">
        <f t="shared" si="1051"/>
        <v>0.11018427545732401</v>
      </c>
    </row>
    <row r="472" spans="1:57" x14ac:dyDescent="0.35">
      <c r="A472" s="135"/>
      <c r="B472" s="135"/>
      <c r="C472" s="246"/>
      <c r="D472" s="58" t="s">
        <v>15</v>
      </c>
      <c r="E472" s="9">
        <v>50.612332000000002</v>
      </c>
      <c r="F472" s="7">
        <v>26.503140899999998</v>
      </c>
      <c r="G472" s="7">
        <v>21.805195779999998</v>
      </c>
      <c r="H472" s="12">
        <f t="shared" si="1069"/>
        <v>0.82274006172604242</v>
      </c>
      <c r="I472" s="9">
        <v>41.596564999999998</v>
      </c>
      <c r="J472" s="7">
        <v>42.243272800000007</v>
      </c>
      <c r="K472" s="7">
        <v>32.490118040000006</v>
      </c>
      <c r="L472" s="12">
        <f t="shared" si="1070"/>
        <v>0.76911933868911786</v>
      </c>
      <c r="M472" s="7">
        <v>38.015163000000001</v>
      </c>
      <c r="N472" s="7">
        <v>24.994158120000002</v>
      </c>
      <c r="O472" s="7">
        <v>17.63656332</v>
      </c>
      <c r="P472" s="12">
        <f t="shared" si="1071"/>
        <v>0.70562742042859417</v>
      </c>
      <c r="Q472" s="9">
        <v>35.271447000000002</v>
      </c>
      <c r="R472" s="7">
        <v>39.592378059999994</v>
      </c>
      <c r="S472" s="7">
        <v>12.841014879999998</v>
      </c>
      <c r="T472" s="12">
        <f t="shared" si="1072"/>
        <v>0.32433047746059029</v>
      </c>
      <c r="U472" s="9">
        <v>26.666056000000001</v>
      </c>
      <c r="V472" s="7">
        <v>32.526375339999994</v>
      </c>
      <c r="W472" s="7">
        <v>28.61082609</v>
      </c>
      <c r="X472" s="12">
        <f t="shared" si="1073"/>
        <v>0.87961925640128846</v>
      </c>
      <c r="Y472" s="9">
        <v>26.10454</v>
      </c>
      <c r="Z472" s="7">
        <v>31.234564920000004</v>
      </c>
      <c r="AA472" s="7">
        <v>22.66387177</v>
      </c>
      <c r="AB472" s="12">
        <f t="shared" si="1074"/>
        <v>0.72560228797962067</v>
      </c>
      <c r="AC472" s="9">
        <v>19.145025</v>
      </c>
      <c r="AD472" s="7">
        <v>23.395395050000001</v>
      </c>
      <c r="AE472" s="7">
        <v>16.217166469999999</v>
      </c>
      <c r="AF472" s="12">
        <f t="shared" si="1075"/>
        <v>0.69317771447505427</v>
      </c>
      <c r="AG472" s="9">
        <v>13.918323000000001</v>
      </c>
      <c r="AH472" s="7">
        <v>21.610831070000003</v>
      </c>
      <c r="AI472" s="7">
        <v>14.103652180000003</v>
      </c>
      <c r="AJ472" s="15">
        <f t="shared" si="1076"/>
        <v>0.65261961163439886</v>
      </c>
      <c r="AK472" s="92">
        <f t="shared" si="1060"/>
        <v>0.2167430652026196</v>
      </c>
      <c r="AL472" s="87">
        <f t="shared" si="1061"/>
        <v>-0.37260682841789677</v>
      </c>
      <c r="AM472" s="102">
        <f t="shared" si="1062"/>
        <v>-0.32886683412000328</v>
      </c>
      <c r="AN472" s="92">
        <f t="shared" si="1063"/>
        <v>9.420982885171364E-2</v>
      </c>
      <c r="AO472" s="87">
        <f t="shared" si="1064"/>
        <v>0.69012585249660752</v>
      </c>
      <c r="AP472" s="102">
        <f t="shared" si="1065"/>
        <v>0.84220232992648625</v>
      </c>
      <c r="AQ472" s="92">
        <f t="shared" si="1066"/>
        <v>7.7788586331601281E-2</v>
      </c>
      <c r="AR472" s="87">
        <f t="shared" si="1067"/>
        <v>-0.36871288503754995</v>
      </c>
      <c r="AS472" s="102">
        <f t="shared" si="1068"/>
        <v>0.37345556288304865</v>
      </c>
      <c r="AT472" s="92">
        <f t="shared" si="1040"/>
        <v>0.32270955254875339</v>
      </c>
      <c r="AU472" s="87">
        <f t="shared" si="1041"/>
        <v>0.21723916809477492</v>
      </c>
      <c r="AV472" s="102">
        <f t="shared" si="1042"/>
        <v>-0.55118335836908383</v>
      </c>
      <c r="AW472" s="124">
        <f t="shared" si="1043"/>
        <v>2.1510281353358498E-2</v>
      </c>
      <c r="AX472" s="15">
        <f t="shared" si="1044"/>
        <v>4.1358361267674421E-2</v>
      </c>
      <c r="AY472" s="12">
        <f t="shared" si="1045"/>
        <v>0.2623979865554984</v>
      </c>
      <c r="AZ472" s="92">
        <f t="shared" si="1046"/>
        <v>0.3635155869475229</v>
      </c>
      <c r="BA472" s="15">
        <f t="shared" si="1047"/>
        <v>0.33507319937305363</v>
      </c>
      <c r="BB472" s="12">
        <f t="shared" si="1048"/>
        <v>0.3975235323584862</v>
      </c>
      <c r="BC472" s="14">
        <f t="shared" si="1049"/>
        <v>0.37552670677350997</v>
      </c>
      <c r="BD472" s="15">
        <f t="shared" si="1050"/>
        <v>8.2577295348780763E-2</v>
      </c>
      <c r="BE472" s="12">
        <f t="shared" si="1051"/>
        <v>0.14985581486454352</v>
      </c>
    </row>
    <row r="473" spans="1:57" x14ac:dyDescent="0.35">
      <c r="A473" s="135"/>
      <c r="B473" s="135"/>
      <c r="C473" s="246"/>
      <c r="D473" s="58" t="s">
        <v>16</v>
      </c>
      <c r="E473" s="9">
        <v>158.72317100000001</v>
      </c>
      <c r="F473" s="7">
        <v>167.84420326</v>
      </c>
      <c r="G473" s="7">
        <v>95.539463609999999</v>
      </c>
      <c r="H473" s="12">
        <f t="shared" si="1069"/>
        <v>0.56921515163680725</v>
      </c>
      <c r="I473" s="9">
        <v>157.82650000000001</v>
      </c>
      <c r="J473" s="7">
        <v>176.27120588</v>
      </c>
      <c r="K473" s="7">
        <v>129.99142704000002</v>
      </c>
      <c r="L473" s="12">
        <f t="shared" si="1070"/>
        <v>0.73745128361176682</v>
      </c>
      <c r="M473" s="7">
        <v>135.74794399999999</v>
      </c>
      <c r="N473" s="7">
        <v>122.09997060000001</v>
      </c>
      <c r="O473" s="7">
        <v>73.2528389</v>
      </c>
      <c r="P473" s="12">
        <f t="shared" si="1071"/>
        <v>0.59994149499000782</v>
      </c>
      <c r="Q473" s="9">
        <v>131.91532699999999</v>
      </c>
      <c r="R473" s="7">
        <v>166.01917537</v>
      </c>
      <c r="S473" s="7">
        <v>85.842816539999987</v>
      </c>
      <c r="T473" s="12">
        <f t="shared" si="1072"/>
        <v>0.51706567237601131</v>
      </c>
      <c r="U473" s="9">
        <v>106.67221499999999</v>
      </c>
      <c r="V473" s="7">
        <v>125.38990218000001</v>
      </c>
      <c r="W473" s="7">
        <v>92.033843570000002</v>
      </c>
      <c r="X473" s="12">
        <f t="shared" si="1073"/>
        <v>0.73398130128439976</v>
      </c>
      <c r="Y473" s="9">
        <v>100.938793</v>
      </c>
      <c r="Z473" s="7">
        <v>122.400446</v>
      </c>
      <c r="AA473" s="7">
        <v>80.814337559999998</v>
      </c>
      <c r="AB473" s="12">
        <f t="shared" si="1074"/>
        <v>0.66024545008602331</v>
      </c>
      <c r="AC473" s="9">
        <v>87.837671</v>
      </c>
      <c r="AD473" s="7">
        <v>89.826532310000005</v>
      </c>
      <c r="AE473" s="7">
        <v>63.223132249999999</v>
      </c>
      <c r="AF473" s="12">
        <f t="shared" si="1075"/>
        <v>0.70383583362442281</v>
      </c>
      <c r="AG473" s="9">
        <v>74.870242000000005</v>
      </c>
      <c r="AH473" s="7">
        <v>77.103944060000003</v>
      </c>
      <c r="AI473" s="7">
        <v>47.644556129999998</v>
      </c>
      <c r="AJ473" s="15">
        <f t="shared" si="1076"/>
        <v>0.61792631636229167</v>
      </c>
      <c r="AK473" s="92">
        <f t="shared" si="1060"/>
        <v>5.6813716327739497E-3</v>
      </c>
      <c r="AL473" s="87">
        <f t="shared" si="1061"/>
        <v>-4.7807028822034837E-2</v>
      </c>
      <c r="AM473" s="102">
        <f t="shared" si="1062"/>
        <v>-0.26503258110551176</v>
      </c>
      <c r="AN473" s="92">
        <f t="shared" si="1063"/>
        <v>0.1626437598200384</v>
      </c>
      <c r="AO473" s="87">
        <f t="shared" si="1064"/>
        <v>0.44366296743399863</v>
      </c>
      <c r="AP473" s="102">
        <f t="shared" si="1065"/>
        <v>0.77455821497178889</v>
      </c>
      <c r="AQ473" s="92">
        <f t="shared" si="1066"/>
        <v>2.9053614065634687E-2</v>
      </c>
      <c r="AR473" s="87">
        <f t="shared" si="1067"/>
        <v>-0.26454296422156715</v>
      </c>
      <c r="AS473" s="102">
        <f t="shared" si="1068"/>
        <v>-0.14666314722016913</v>
      </c>
      <c r="AT473" s="92">
        <f t="shared" si="1040"/>
        <v>0.2366418659254427</v>
      </c>
      <c r="AU473" s="87">
        <f t="shared" si="1041"/>
        <v>0.32402348581208529</v>
      </c>
      <c r="AV473" s="102">
        <f t="shared" si="1042"/>
        <v>-6.726902615222391E-2</v>
      </c>
      <c r="AW473" s="124">
        <f t="shared" si="1043"/>
        <v>5.6800976409535527E-2</v>
      </c>
      <c r="AX473" s="15">
        <f t="shared" si="1044"/>
        <v>2.4423572606916848E-2</v>
      </c>
      <c r="AY473" s="12">
        <f t="shared" si="1045"/>
        <v>0.13883063759162989</v>
      </c>
      <c r="AZ473" s="92">
        <f t="shared" si="1046"/>
        <v>0.14915151837302248</v>
      </c>
      <c r="BA473" s="15">
        <f t="shared" si="1047"/>
        <v>0.36263131674263333</v>
      </c>
      <c r="BB473" s="12">
        <f t="shared" si="1048"/>
        <v>0.27824001570248047</v>
      </c>
      <c r="BC473" s="114">
        <f t="shared" si="1049"/>
        <v>0.17319870556849534</v>
      </c>
      <c r="BD473" s="15">
        <f t="shared" si="1050"/>
        <v>0.1650056739004124</v>
      </c>
      <c r="BE473" s="12">
        <f t="shared" si="1051"/>
        <v>0.32697494499672236</v>
      </c>
    </row>
    <row r="474" spans="1:57" x14ac:dyDescent="0.35">
      <c r="A474" s="135"/>
      <c r="B474" s="135"/>
      <c r="C474" s="246"/>
      <c r="D474" s="59" t="s">
        <v>17</v>
      </c>
      <c r="E474" s="46">
        <f>SUM(E468:E473)</f>
        <v>285.54301571999997</v>
      </c>
      <c r="F474" s="44">
        <f>SUM(F468:F473)</f>
        <v>272.07058067000003</v>
      </c>
      <c r="G474" s="44">
        <f>SUM(G468:G473)</f>
        <v>187.22845459000001</v>
      </c>
      <c r="H474" s="45">
        <f t="shared" si="1069"/>
        <v>0.68816133713881122</v>
      </c>
      <c r="I474" s="46">
        <f>SUM(I468:I473)</f>
        <v>267.89618583486117</v>
      </c>
      <c r="J474" s="44">
        <f>SUM(J468:J473)</f>
        <v>287.95388259735864</v>
      </c>
      <c r="K474" s="44">
        <f>SUM(K468:K473)</f>
        <v>228.43812846345554</v>
      </c>
      <c r="L474" s="45">
        <f t="shared" si="1070"/>
        <v>0.79331497947842211</v>
      </c>
      <c r="M474" s="44">
        <f>SUM(M468:M473)</f>
        <v>239.4538</v>
      </c>
      <c r="N474" s="44">
        <f>SUM(N468:N473)</f>
        <v>217.68512064000001</v>
      </c>
      <c r="O474" s="44">
        <f>SUM(O468:O473)</f>
        <v>156.99848021</v>
      </c>
      <c r="P474" s="45">
        <f t="shared" si="1071"/>
        <v>0.72121824288412695</v>
      </c>
      <c r="Q474" s="46">
        <f>SUM(Q468:Q473)</f>
        <v>220.33125841538788</v>
      </c>
      <c r="R474" s="44">
        <f>SUM(R468:R473)</f>
        <v>258.26931405538789</v>
      </c>
      <c r="S474" s="44">
        <f>SUM(S468:S473)</f>
        <v>142.7692063057176</v>
      </c>
      <c r="T474" s="45">
        <f t="shared" si="1072"/>
        <v>0.55279198315871014</v>
      </c>
      <c r="U474" s="46">
        <f>SUM(U468:U473)</f>
        <v>182.08147601370146</v>
      </c>
      <c r="V474" s="44">
        <f>SUM(V468:V473)</f>
        <v>205.4886141810415</v>
      </c>
      <c r="W474" s="44">
        <f>SUM(W468:W473)</f>
        <v>163.47302402999998</v>
      </c>
      <c r="X474" s="45">
        <f t="shared" si="1073"/>
        <v>0.79553324490268573</v>
      </c>
      <c r="Y474" s="46">
        <f>SUM(Y468:Y473)</f>
        <v>173.852271</v>
      </c>
      <c r="Z474" s="44">
        <f>SUM(Z468:Z473)</f>
        <v>200.94882971999999</v>
      </c>
      <c r="AA474" s="44">
        <f>SUM(AA468:AA473)</f>
        <v>145.84520596999999</v>
      </c>
      <c r="AB474" s="45">
        <f t="shared" si="1074"/>
        <v>0.72578280835583464</v>
      </c>
      <c r="AC474" s="46">
        <f>SUM(AC468:AC473)</f>
        <v>151.34974399999999</v>
      </c>
      <c r="AD474" s="44">
        <f>SUM(AD468:AD473)</f>
        <v>156.07716497000001</v>
      </c>
      <c r="AE474" s="44">
        <f>SUM(AE468:AE473)</f>
        <v>117.58568754999999</v>
      </c>
      <c r="AF474" s="45">
        <f t="shared" si="1075"/>
        <v>0.75338174916619882</v>
      </c>
      <c r="AG474" s="46">
        <f>SUM(AG468:AG473)</f>
        <v>130.61423600000001</v>
      </c>
      <c r="AH474" s="44">
        <f>SUM(AH468:AH473)</f>
        <v>135.54500676000001</v>
      </c>
      <c r="AI474" s="44">
        <f>SUM(AI468:AI473)</f>
        <v>97.029032639999997</v>
      </c>
      <c r="AJ474" s="47">
        <f t="shared" si="1076"/>
        <v>0.71584365193033239</v>
      </c>
      <c r="AK474" s="90">
        <f t="shared" si="1060"/>
        <v>6.587189672053341E-2</v>
      </c>
      <c r="AL474" s="98">
        <f t="shared" si="1061"/>
        <v>-5.5159186547826429E-2</v>
      </c>
      <c r="AM474" s="82">
        <f t="shared" si="1062"/>
        <v>-0.18039752886544971</v>
      </c>
      <c r="AN474" s="90">
        <f t="shared" si="1063"/>
        <v>0.11878026506516569</v>
      </c>
      <c r="AO474" s="98">
        <f t="shared" si="1064"/>
        <v>0.32280002303679101</v>
      </c>
      <c r="AP474" s="82">
        <f t="shared" si="1065"/>
        <v>0.45503401152608869</v>
      </c>
      <c r="AQ474" s="90">
        <f t="shared" si="1066"/>
        <v>8.6789962178496813E-2</v>
      </c>
      <c r="AR474" s="98">
        <f t="shared" si="1067"/>
        <v>-0.1571390452010272</v>
      </c>
      <c r="AS474" s="82">
        <f t="shared" si="1068"/>
        <v>9.9666267484969137E-2</v>
      </c>
      <c r="AT474" s="90">
        <f t="shared" si="1040"/>
        <v>0.2100695976278672</v>
      </c>
      <c r="AU474" s="98">
        <f t="shared" si="1041"/>
        <v>0.25685461982747643</v>
      </c>
      <c r="AV474" s="82">
        <f t="shared" si="1042"/>
        <v>-0.12664975060645409</v>
      </c>
      <c r="AW474" s="216">
        <f t="shared" si="1043"/>
        <v>4.7334469468629833E-2</v>
      </c>
      <c r="AX474" s="47">
        <f t="shared" si="1044"/>
        <v>2.2591743715886251E-2</v>
      </c>
      <c r="AY474" s="45">
        <f t="shared" si="1045"/>
        <v>0.1208666266591305</v>
      </c>
      <c r="AZ474" s="90">
        <f t="shared" si="1046"/>
        <v>0.14867898950658295</v>
      </c>
      <c r="BA474" s="47">
        <f t="shared" si="1047"/>
        <v>0.28749666716860778</v>
      </c>
      <c r="BB474" s="45">
        <f t="shared" si="1048"/>
        <v>0.24033127678046229</v>
      </c>
      <c r="BC474" s="113">
        <f t="shared" si="1049"/>
        <v>0.15875381302234146</v>
      </c>
      <c r="BD474" s="47">
        <f t="shared" si="1050"/>
        <v>0.15147852879859197</v>
      </c>
      <c r="BE474" s="45">
        <f t="shared" si="1051"/>
        <v>0.21186086628596931</v>
      </c>
    </row>
    <row r="475" spans="1:57" x14ac:dyDescent="0.35">
      <c r="A475" s="135"/>
      <c r="B475" s="135"/>
      <c r="C475" s="246"/>
      <c r="D475" s="58" t="s">
        <v>18</v>
      </c>
      <c r="E475" s="9">
        <v>1.5840000000000001</v>
      </c>
      <c r="F475" s="7">
        <v>1.5840000000000001</v>
      </c>
      <c r="G475" s="7">
        <v>1.45706924</v>
      </c>
      <c r="H475" s="12">
        <f t="shared" si="1069"/>
        <v>0.91986694444444439</v>
      </c>
      <c r="I475" s="9">
        <v>7.8513890000000002</v>
      </c>
      <c r="J475" s="7">
        <v>6.5900002899999999</v>
      </c>
      <c r="K475" s="7">
        <v>1.99</v>
      </c>
      <c r="L475" s="12">
        <f t="shared" si="1070"/>
        <v>0.30197267259907812</v>
      </c>
      <c r="M475" s="7">
        <v>2.35</v>
      </c>
      <c r="N475" s="7">
        <v>1.1000000000000001</v>
      </c>
      <c r="O475" s="7">
        <v>1.1000000000000001</v>
      </c>
      <c r="P475" s="12">
        <f t="shared" si="1071"/>
        <v>1</v>
      </c>
      <c r="Q475" s="9">
        <v>1.95</v>
      </c>
      <c r="R475" s="7">
        <v>1.95</v>
      </c>
      <c r="S475" s="7">
        <v>0.7</v>
      </c>
      <c r="T475" s="12">
        <f t="shared" si="1072"/>
        <v>0.35897435897435898</v>
      </c>
      <c r="U475" s="9">
        <v>2.3340000000000001</v>
      </c>
      <c r="V475" s="7">
        <v>0.38715933000000002</v>
      </c>
      <c r="W475" s="7">
        <v>0.38715933000000002</v>
      </c>
      <c r="X475" s="12">
        <f t="shared" si="1073"/>
        <v>1</v>
      </c>
      <c r="Y475" s="9">
        <v>1.7</v>
      </c>
      <c r="Z475" s="7">
        <v>1.48731367</v>
      </c>
      <c r="AA475" s="7">
        <v>1.48731367</v>
      </c>
      <c r="AB475" s="12">
        <f t="shared" si="1074"/>
        <v>1</v>
      </c>
      <c r="AC475" s="9">
        <v>5.9</v>
      </c>
      <c r="AD475" s="7">
        <v>3.4408864599999998</v>
      </c>
      <c r="AE475" s="7">
        <v>2.8408864600000001</v>
      </c>
      <c r="AF475" s="12">
        <f t="shared" si="1075"/>
        <v>0.82562633002426944</v>
      </c>
      <c r="AG475" s="9">
        <v>5.875</v>
      </c>
      <c r="AH475" s="7">
        <v>2.8738253999999999</v>
      </c>
      <c r="AI475" s="7">
        <v>2.8738253999999999</v>
      </c>
      <c r="AJ475" s="15">
        <f t="shared" si="1076"/>
        <v>1</v>
      </c>
      <c r="AK475" s="92">
        <f t="shared" si="1060"/>
        <v>-0.79825225829467872</v>
      </c>
      <c r="AL475" s="87">
        <f t="shared" si="1061"/>
        <v>-0.75963582241359806</v>
      </c>
      <c r="AM475" s="102">
        <f t="shared" si="1062"/>
        <v>-0.26780440201005024</v>
      </c>
      <c r="AN475" s="92">
        <f t="shared" si="1063"/>
        <v>2.3410165957446805</v>
      </c>
      <c r="AO475" s="87">
        <f t="shared" si="1064"/>
        <v>4.9909093545454537</v>
      </c>
      <c r="AP475" s="102">
        <f t="shared" si="1065"/>
        <v>0.80909090909090897</v>
      </c>
      <c r="AQ475" s="92">
        <f t="shared" si="1066"/>
        <v>0.2051282051282052</v>
      </c>
      <c r="AR475" s="87">
        <f t="shared" si="1067"/>
        <v>-0.43589743589743585</v>
      </c>
      <c r="AS475" s="102">
        <f t="shared" si="1068"/>
        <v>0.57142857142857162</v>
      </c>
      <c r="AT475" s="92">
        <f t="shared" si="1040"/>
        <v>-0.16452442159383038</v>
      </c>
      <c r="AU475" s="87">
        <f t="shared" si="1041"/>
        <v>4.0366860589411599</v>
      </c>
      <c r="AV475" s="102">
        <f t="shared" si="1042"/>
        <v>0.80804114936349314</v>
      </c>
      <c r="AW475" s="124">
        <f t="shared" si="1043"/>
        <v>0.37294117647058833</v>
      </c>
      <c r="AX475" s="15">
        <f t="shared" si="1044"/>
        <v>-0.73969221300843691</v>
      </c>
      <c r="AY475" s="12">
        <f t="shared" si="1045"/>
        <v>-0.73969221300843691</v>
      </c>
      <c r="AZ475" s="92">
        <f t="shared" si="1046"/>
        <v>-0.71186440677966101</v>
      </c>
      <c r="BA475" s="15">
        <f t="shared" si="1047"/>
        <v>-0.5677527615950454</v>
      </c>
      <c r="BB475" s="12">
        <f t="shared" si="1048"/>
        <v>-0.47646141760976962</v>
      </c>
      <c r="BC475" s="114">
        <f t="shared" si="1049"/>
        <v>4.255319148936231E-3</v>
      </c>
      <c r="BD475" s="15">
        <f t="shared" si="1050"/>
        <v>0.19731924562988409</v>
      </c>
      <c r="BE475" s="12">
        <f t="shared" si="1051"/>
        <v>-1.1461705363171941E-2</v>
      </c>
    </row>
    <row r="476" spans="1:57" x14ac:dyDescent="0.35">
      <c r="A476" s="135"/>
      <c r="B476" s="135"/>
      <c r="C476" s="246"/>
      <c r="D476" s="58" t="s">
        <v>19</v>
      </c>
      <c r="E476" s="9">
        <v>3.5119850000000001</v>
      </c>
      <c r="F476" s="7">
        <v>3.5119850000000001</v>
      </c>
      <c r="G476" s="7">
        <v>3.5113757699999999</v>
      </c>
      <c r="H476" s="12">
        <f>G476/F476</f>
        <v>0.99982652830237029</v>
      </c>
      <c r="I476" s="9">
        <v>3.5091649999999999</v>
      </c>
      <c r="J476" s="7">
        <v>3.5085607999999997</v>
      </c>
      <c r="K476" s="7">
        <v>3.5010849999999998</v>
      </c>
      <c r="L476" s="12">
        <f>K476/J476</f>
        <v>0.99786926878964166</v>
      </c>
      <c r="M476" s="7">
        <v>4.5063490000000002</v>
      </c>
      <c r="N476" s="7">
        <v>4.5636545699999997</v>
      </c>
      <c r="O476" s="7">
        <v>4.5636545699999997</v>
      </c>
      <c r="P476" s="12">
        <f>O476/N476</f>
        <v>1</v>
      </c>
      <c r="Q476" s="9">
        <v>4.5035350000000003</v>
      </c>
      <c r="R476" s="7">
        <v>4.5029371100000004</v>
      </c>
      <c r="S476" s="7">
        <v>4.5029361800000007</v>
      </c>
      <c r="T476" s="12">
        <f>S476/R476</f>
        <v>0.99999979346813495</v>
      </c>
      <c r="U476" s="9">
        <v>4.5007229999999998</v>
      </c>
      <c r="V476" s="7">
        <v>6.7099789900000006</v>
      </c>
      <c r="W476" s="7">
        <v>6.7099789900000006</v>
      </c>
      <c r="X476" s="12">
        <f>W476/V476</f>
        <v>1</v>
      </c>
      <c r="Y476" s="9">
        <v>4.4979149999999999</v>
      </c>
      <c r="Z476" s="7">
        <v>4.4979140199999996</v>
      </c>
      <c r="AA476" s="7">
        <v>4.4973219999999996</v>
      </c>
      <c r="AB476" s="12">
        <f>AA476/Z476</f>
        <v>0.99986837898693315</v>
      </c>
      <c r="AC476" s="9">
        <v>1.010286</v>
      </c>
      <c r="AD476" s="7">
        <v>1.03368777</v>
      </c>
      <c r="AE476" s="7">
        <v>1.03368777</v>
      </c>
      <c r="AF476" s="12">
        <f>AE476/AD476</f>
        <v>1</v>
      </c>
      <c r="AG476" s="9">
        <v>1</v>
      </c>
      <c r="AH476" s="7">
        <v>1.01023182</v>
      </c>
      <c r="AI476" s="7">
        <v>1.01023182</v>
      </c>
      <c r="AJ476" s="15">
        <f>AI476/AH476</f>
        <v>1</v>
      </c>
      <c r="AK476" s="92">
        <f t="shared" si="1060"/>
        <v>8.0360997559256035E-4</v>
      </c>
      <c r="AL476" s="87">
        <f t="shared" si="1061"/>
        <v>9.7595572520802051E-4</v>
      </c>
      <c r="AM476" s="102">
        <f t="shared" si="1062"/>
        <v>2.9393088142676102E-3</v>
      </c>
      <c r="AN476" s="92">
        <f t="shared" si="1063"/>
        <v>-0.22128423697321273</v>
      </c>
      <c r="AO476" s="87">
        <f t="shared" si="1064"/>
        <v>-0.23119492367714414</v>
      </c>
      <c r="AP476" s="102">
        <f t="shared" si="1065"/>
        <v>-0.23283304064794721</v>
      </c>
      <c r="AQ476" s="92">
        <f t="shared" si="1066"/>
        <v>6.2484248484798546E-4</v>
      </c>
      <c r="AR476" s="87">
        <f t="shared" si="1067"/>
        <v>1.348396802281774E-2</v>
      </c>
      <c r="AS476" s="102">
        <f t="shared" si="1068"/>
        <v>1.3484177339595118E-2</v>
      </c>
      <c r="AT476" s="92">
        <f t="shared" si="1040"/>
        <v>6.2478850620233258E-4</v>
      </c>
      <c r="AU476" s="87">
        <f t="shared" si="1041"/>
        <v>-0.32891934286071439</v>
      </c>
      <c r="AV476" s="102">
        <f t="shared" si="1042"/>
        <v>-0.32891948146025413</v>
      </c>
      <c r="AW476" s="124">
        <f t="shared" si="1043"/>
        <v>6.2428925402101233E-4</v>
      </c>
      <c r="AX476" s="15">
        <f t="shared" si="1044"/>
        <v>0.49179796682729859</v>
      </c>
      <c r="AY476" s="12">
        <f t="shared" si="1045"/>
        <v>0.49199434463442937</v>
      </c>
      <c r="AZ476" s="92">
        <f t="shared" si="1046"/>
        <v>3.452120488653708</v>
      </c>
      <c r="BA476" s="15">
        <f t="shared" si="1047"/>
        <v>3.3513274999858025</v>
      </c>
      <c r="BB476" s="12">
        <f t="shared" si="1048"/>
        <v>3.3507547738520689</v>
      </c>
      <c r="BC476" s="114">
        <f t="shared" si="1049"/>
        <v>1.0286000000000017E-2</v>
      </c>
      <c r="BD476" s="15">
        <f t="shared" si="1050"/>
        <v>2.3218383677520674E-2</v>
      </c>
      <c r="BE476" s="12">
        <f t="shared" si="1051"/>
        <v>2.3218383677520674E-2</v>
      </c>
    </row>
    <row r="477" spans="1:57" x14ac:dyDescent="0.35">
      <c r="A477" s="135"/>
      <c r="B477" s="135"/>
      <c r="C477" s="246"/>
      <c r="D477" s="59" t="s">
        <v>20</v>
      </c>
      <c r="E477" s="46">
        <f>SUM(E475:E476)</f>
        <v>5.0959850000000007</v>
      </c>
      <c r="F477" s="44">
        <f>SUM(F475:F476)</f>
        <v>5.0959850000000007</v>
      </c>
      <c r="G477" s="44">
        <f>SUM(G475:G476)</f>
        <v>4.9684450099999999</v>
      </c>
      <c r="H477" s="45">
        <f>G477/F477</f>
        <v>0.97497245576664748</v>
      </c>
      <c r="I477" s="46">
        <f>SUM(I475:I476)</f>
        <v>11.360554</v>
      </c>
      <c r="J477" s="44">
        <f>SUM(J475:J476)</f>
        <v>10.09856109</v>
      </c>
      <c r="K477" s="44">
        <f>SUM(K475:K476)</f>
        <v>5.491085</v>
      </c>
      <c r="L477" s="45">
        <f>K477/J477</f>
        <v>0.54374924814164782</v>
      </c>
      <c r="M477" s="44">
        <f>SUM(M475:M476)</f>
        <v>6.8563489999999998</v>
      </c>
      <c r="N477" s="44">
        <f>SUM(N475:N476)</f>
        <v>5.6636545700000003</v>
      </c>
      <c r="O477" s="44">
        <f>SUM(O475:O476)</f>
        <v>5.6636545700000003</v>
      </c>
      <c r="P477" s="45">
        <f>O477/N477</f>
        <v>1</v>
      </c>
      <c r="Q477" s="46">
        <f>SUM(Q475:Q476)</f>
        <v>6.4535350000000005</v>
      </c>
      <c r="R477" s="44">
        <f>SUM(R475:R476)</f>
        <v>6.4529371100000006</v>
      </c>
      <c r="S477" s="44">
        <f>SUM(S475:S476)</f>
        <v>5.2029361800000009</v>
      </c>
      <c r="T477" s="45">
        <f>S477/R477</f>
        <v>0.80628961530356535</v>
      </c>
      <c r="U477" s="46">
        <f>SUM(U475:U476)</f>
        <v>6.8347230000000003</v>
      </c>
      <c r="V477" s="44">
        <f>SUM(V475:V476)</f>
        <v>7.0971383200000009</v>
      </c>
      <c r="W477" s="44">
        <f>SUM(W475:W476)</f>
        <v>7.0971383200000009</v>
      </c>
      <c r="X477" s="45">
        <f>W477/V477</f>
        <v>1</v>
      </c>
      <c r="Y477" s="46">
        <f>SUM(Y475:Y476)</f>
        <v>6.1979150000000001</v>
      </c>
      <c r="Z477" s="44">
        <f>SUM(Z475:Z476)</f>
        <v>5.9852276899999994</v>
      </c>
      <c r="AA477" s="44">
        <f>SUM(AA475:AA476)</f>
        <v>5.9846356699999994</v>
      </c>
      <c r="AB477" s="45">
        <f>AA477/Z477</f>
        <v>0.99990108646977804</v>
      </c>
      <c r="AC477" s="46">
        <f>SUM(AC475:AC476)</f>
        <v>6.9102860000000002</v>
      </c>
      <c r="AD477" s="44">
        <f>SUM(AD475:AD476)</f>
        <v>4.47457423</v>
      </c>
      <c r="AE477" s="44">
        <f>SUM(AE475:AE476)</f>
        <v>3.8745742300000003</v>
      </c>
      <c r="AF477" s="45">
        <f>AE477/AD477</f>
        <v>0.8659090297402442</v>
      </c>
      <c r="AG477" s="46">
        <f>SUM(AG475:AG476)</f>
        <v>6.875</v>
      </c>
      <c r="AH477" s="44">
        <f>SUM(AH475:AH476)</f>
        <v>3.8840572199999999</v>
      </c>
      <c r="AI477" s="44">
        <f>SUM(AI475:AI476)</f>
        <v>3.8840572199999999</v>
      </c>
      <c r="AJ477" s="47">
        <f>AI477/AH477</f>
        <v>1</v>
      </c>
      <c r="AK477" s="90">
        <f t="shared" si="1060"/>
        <v>-0.55143164673131251</v>
      </c>
      <c r="AL477" s="98">
        <f t="shared" si="1061"/>
        <v>-0.49537513764745661</v>
      </c>
      <c r="AM477" s="82">
        <f t="shared" si="1062"/>
        <v>-9.5179730417576866E-2</v>
      </c>
      <c r="AN477" s="90">
        <f t="shared" si="1063"/>
        <v>0.65693928357497566</v>
      </c>
      <c r="AO477" s="98">
        <f t="shared" si="1064"/>
        <v>0.78304678810946626</v>
      </c>
      <c r="AP477" s="82">
        <f t="shared" si="1065"/>
        <v>-3.0469649564097669E-2</v>
      </c>
      <c r="AQ477" s="90">
        <f t="shared" si="1066"/>
        <v>6.241757424419319E-2</v>
      </c>
      <c r="AR477" s="98">
        <f t="shared" si="1067"/>
        <v>-0.12231368856467907</v>
      </c>
      <c r="AS477" s="82">
        <f t="shared" si="1068"/>
        <v>8.8549690801704065E-2</v>
      </c>
      <c r="AT477" s="90">
        <f t="shared" si="1040"/>
        <v>-5.5772267581290398E-2</v>
      </c>
      <c r="AU477" s="98">
        <f t="shared" si="1041"/>
        <v>-9.0769149614094075E-2</v>
      </c>
      <c r="AV477" s="82">
        <f t="shared" si="1042"/>
        <v>-0.26689660742021437</v>
      </c>
      <c r="AW477" s="216">
        <f t="shared" si="1043"/>
        <v>0.10274552006602225</v>
      </c>
      <c r="AX477" s="47">
        <f t="shared" si="1044"/>
        <v>0.18577582802033746</v>
      </c>
      <c r="AY477" s="45">
        <f t="shared" si="1045"/>
        <v>0.18589312889618251</v>
      </c>
      <c r="AZ477" s="90">
        <f t="shared" si="1046"/>
        <v>-0.10308849735018204</v>
      </c>
      <c r="BA477" s="47">
        <f t="shared" si="1047"/>
        <v>0.33760831362942872</v>
      </c>
      <c r="BB477" s="45">
        <f t="shared" si="1048"/>
        <v>0.54459182215745006</v>
      </c>
      <c r="BC477" s="113">
        <f t="shared" si="1049"/>
        <v>5.1325090909091131E-3</v>
      </c>
      <c r="BD477" s="47">
        <f t="shared" si="1050"/>
        <v>0.15203612525564186</v>
      </c>
      <c r="BE477" s="45">
        <f t="shared" si="1051"/>
        <v>-2.4415165541766979E-3</v>
      </c>
    </row>
    <row r="478" spans="1:57" x14ac:dyDescent="0.35">
      <c r="C478" s="21"/>
      <c r="D478" s="257" t="s">
        <v>72</v>
      </c>
      <c r="E478" s="136">
        <f>E485+E488</f>
        <v>52.978417980000003</v>
      </c>
      <c r="F478" s="129">
        <f>F485+F488</f>
        <v>39.847062769999994</v>
      </c>
      <c r="G478" s="129">
        <f>G485+G488</f>
        <v>33.185027329999997</v>
      </c>
      <c r="H478" s="130">
        <f>G478/F478</f>
        <v>0.83280987413165863</v>
      </c>
      <c r="I478" s="136">
        <f>I485+I488</f>
        <v>25.811046889999997</v>
      </c>
      <c r="J478" s="129">
        <f>J485+J488</f>
        <v>24.668316776399998</v>
      </c>
      <c r="K478" s="129">
        <f>K485+K488</f>
        <v>13.327757006400001</v>
      </c>
      <c r="L478" s="130">
        <f>K478/J478</f>
        <v>0.54027833058924268</v>
      </c>
      <c r="M478" s="129">
        <f>M485+M488</f>
        <v>38.38259154</v>
      </c>
      <c r="N478" s="48">
        <f>N485+N488</f>
        <v>49.539524159999999</v>
      </c>
      <c r="O478" s="48">
        <f>O485+O488</f>
        <v>35.026791590000002</v>
      </c>
      <c r="P478" s="49">
        <f>O478/N478</f>
        <v>0.70704739667810335</v>
      </c>
      <c r="Q478" s="48">
        <f>Q485+Q488</f>
        <v>37.619288744174078</v>
      </c>
      <c r="R478" s="48">
        <f>R485+R488</f>
        <v>53.965625418275636</v>
      </c>
      <c r="S478" s="48">
        <f>S485+S488</f>
        <v>30.188069059999997</v>
      </c>
      <c r="T478" s="49">
        <f>S478/R478</f>
        <v>0.55939440756998449</v>
      </c>
      <c r="U478" s="48">
        <f>U485+U488</f>
        <v>31.494517000000002</v>
      </c>
      <c r="V478" s="48">
        <f>V485+V488</f>
        <v>50.676564120000002</v>
      </c>
      <c r="W478" s="48">
        <f>W485+W488</f>
        <v>50.381536140000009</v>
      </c>
      <c r="X478" s="49">
        <f>W478/V478</f>
        <v>0.99417821659532046</v>
      </c>
      <c r="Y478" s="48">
        <f>Y485+Y488</f>
        <v>16.201084000000002</v>
      </c>
      <c r="Z478" s="48">
        <f>Z485+Z488</f>
        <v>13.47654837</v>
      </c>
      <c r="AA478" s="48">
        <f>AA485+AA488</f>
        <v>7.3573123899999997</v>
      </c>
      <c r="AB478" s="49">
        <f>AA478/Z478</f>
        <v>0.54593447728633793</v>
      </c>
      <c r="AC478" s="50">
        <f>AC485+AC488</f>
        <v>14.438022</v>
      </c>
      <c r="AD478" s="48">
        <f>AD485+AD488</f>
        <v>10.517243329999999</v>
      </c>
      <c r="AE478" s="48">
        <f>AE485+AE488</f>
        <v>4.4512880700000004</v>
      </c>
      <c r="AF478" s="49">
        <f>AE478/AD478</f>
        <v>0.42323714782778543</v>
      </c>
      <c r="AG478" s="50">
        <f>AG485+AG488</f>
        <v>3.0918169999999998</v>
      </c>
      <c r="AH478" s="48">
        <f>AH485+AH488</f>
        <v>3.2317461099999996</v>
      </c>
      <c r="AI478" s="48">
        <f>AI485+AI488</f>
        <v>2.9744662400000004</v>
      </c>
      <c r="AJ478" s="131">
        <f>AI478/AH478</f>
        <v>0.92038982604360609</v>
      </c>
      <c r="AK478" s="132">
        <f t="shared" si="1060"/>
        <v>1.0525482056493218</v>
      </c>
      <c r="AL478" s="133">
        <f t="shared" si="1061"/>
        <v>0.61531340509302179</v>
      </c>
      <c r="AM478" s="207">
        <f t="shared" si="1062"/>
        <v>1.4899183946754522</v>
      </c>
      <c r="AN478" s="132">
        <f t="shared" si="1063"/>
        <v>-0.32753246056610597</v>
      </c>
      <c r="AO478" s="133">
        <f t="shared" si="1064"/>
        <v>-0.50204776499815296</v>
      </c>
      <c r="AP478" s="207">
        <f t="shared" si="1065"/>
        <v>-0.61949820690385426</v>
      </c>
      <c r="AQ478" s="132">
        <f t="shared" si="1066"/>
        <v>2.0290197430809509E-2</v>
      </c>
      <c r="AR478" s="133">
        <f t="shared" si="1067"/>
        <v>-8.2017047406935509E-2</v>
      </c>
      <c r="AS478" s="207">
        <f t="shared" si="1068"/>
        <v>0.16028592356744814</v>
      </c>
      <c r="AT478" s="132">
        <f t="shared" si="1040"/>
        <v>0.19447104853756214</v>
      </c>
      <c r="AU478" s="133">
        <f t="shared" si="1041"/>
        <v>6.4903005075231085E-2</v>
      </c>
      <c r="AV478" s="207">
        <f t="shared" si="1042"/>
        <v>-0.4008108649940027</v>
      </c>
      <c r="AW478" s="217">
        <f t="shared" si="1043"/>
        <v>0.94397590926631814</v>
      </c>
      <c r="AX478" s="131">
        <f t="shared" si="1044"/>
        <v>2.7603518889755603</v>
      </c>
      <c r="AY478" s="130">
        <f t="shared" si="1045"/>
        <v>5.8478179896884894</v>
      </c>
      <c r="AZ478" s="132">
        <f t="shared" si="1046"/>
        <v>0.12211243340673684</v>
      </c>
      <c r="BA478" s="131">
        <f t="shared" si="1047"/>
        <v>0.28137649259846498</v>
      </c>
      <c r="BB478" s="130">
        <f t="shared" si="1048"/>
        <v>0.65285020297506813</v>
      </c>
      <c r="BC478" s="201">
        <f t="shared" si="1049"/>
        <v>3.6697530934075342</v>
      </c>
      <c r="BD478" s="131">
        <f t="shared" si="1050"/>
        <v>2.2543532109333926</v>
      </c>
      <c r="BE478" s="130">
        <f t="shared" si="1051"/>
        <v>0.49649977873004864</v>
      </c>
    </row>
    <row r="479" spans="1:57" x14ac:dyDescent="0.35">
      <c r="A479" s="135"/>
      <c r="B479" s="135"/>
      <c r="C479" s="246"/>
      <c r="D479" s="58" t="s">
        <v>11</v>
      </c>
      <c r="E479" s="9">
        <v>2.9780100799999998</v>
      </c>
      <c r="F479" s="7">
        <v>3.2410393599999998</v>
      </c>
      <c r="G479" s="7">
        <v>2.9702623199999998</v>
      </c>
      <c r="H479" s="12">
        <f t="shared" ref="H479:H480" si="1080">G479/F479</f>
        <v>0.91645364035319832</v>
      </c>
      <c r="I479" s="9">
        <v>2.8412321899999999</v>
      </c>
      <c r="J479" s="7">
        <v>3.0510958964000001</v>
      </c>
      <c r="K479" s="7">
        <v>2.8200162263999999</v>
      </c>
      <c r="L479" s="12">
        <f t="shared" ref="L479:L480" si="1081">K479/J479</f>
        <v>0.92426338671535957</v>
      </c>
      <c r="M479" s="7">
        <v>2.86942378</v>
      </c>
      <c r="N479" s="7">
        <v>3.1125910299999999</v>
      </c>
      <c r="O479" s="7">
        <v>2.9418078699999999</v>
      </c>
      <c r="P479" s="12">
        <f t="shared" ref="P479:P480" si="1082">O479/N479</f>
        <v>0.94513151314967325</v>
      </c>
      <c r="Q479" s="9">
        <v>2.3201149999999999</v>
      </c>
      <c r="R479" s="7">
        <v>2.6817315000000002</v>
      </c>
      <c r="S479" s="7">
        <v>2.29848271</v>
      </c>
      <c r="T479" s="12">
        <f t="shared" ref="T479:T480" si="1083">S479/R479</f>
        <v>0.85708905235292943</v>
      </c>
      <c r="U479" s="9">
        <v>2.301752</v>
      </c>
      <c r="V479" s="7">
        <v>2.3536883900000003</v>
      </c>
      <c r="W479" s="7">
        <v>2.2098047500000004</v>
      </c>
      <c r="X479" s="12">
        <f t="shared" ref="X479:X480" si="1084">W479/V479</f>
        <v>0.93886886615436815</v>
      </c>
      <c r="Y479" s="9">
        <v>2.2629709999999998</v>
      </c>
      <c r="Z479" s="7">
        <v>2.3252438799999999</v>
      </c>
      <c r="AA479" s="7">
        <v>2.2246151200000002</v>
      </c>
      <c r="AB479" s="12">
        <f t="shared" ref="AB479:AB485" si="1085">AA479/Z479</f>
        <v>0.9567233523908899</v>
      </c>
      <c r="AC479" s="9">
        <v>2.1079240000000001</v>
      </c>
      <c r="AD479" s="7">
        <v>2.1196770800000002</v>
      </c>
      <c r="AE479" s="7">
        <v>2.02714163</v>
      </c>
      <c r="AF479" s="12">
        <f t="shared" ref="AF479:AF485" si="1086">AE479/AD479</f>
        <v>0.95634455319958445</v>
      </c>
      <c r="AG479" s="9">
        <v>2.0154719999999999</v>
      </c>
      <c r="AH479" s="7">
        <v>2.1416339199999999</v>
      </c>
      <c r="AI479" s="7">
        <v>2.04389624</v>
      </c>
      <c r="AJ479" s="15">
        <f t="shared" ref="AJ479:AJ485" si="1087">AI479/AH479</f>
        <v>0.95436303138119893</v>
      </c>
      <c r="AK479" s="92">
        <f t="shared" si="1060"/>
        <v>4.8140342236513887E-2</v>
      </c>
      <c r="AL479" s="87">
        <f t="shared" si="1061"/>
        <v>6.2254176875959466E-2</v>
      </c>
      <c r="AM479" s="102">
        <f t="shared" si="1062"/>
        <v>5.3278450029275996E-2</v>
      </c>
      <c r="AN479" s="92">
        <f t="shared" si="1063"/>
        <v>-9.8248262234726606E-3</v>
      </c>
      <c r="AO479" s="87">
        <f t="shared" si="1064"/>
        <v>-1.9756894820839924E-2</v>
      </c>
      <c r="AP479" s="102">
        <f t="shared" si="1065"/>
        <v>-4.1400271187662555E-2</v>
      </c>
      <c r="AQ479" s="92">
        <f t="shared" ref="AQ479" si="1088">(M479-Q479)/Q479</f>
        <v>0.23675928994898962</v>
      </c>
      <c r="AR479" s="87">
        <f t="shared" ref="AR479" si="1089">(N479-R479)/R479</f>
        <v>0.16066467877190529</v>
      </c>
      <c r="AS479" s="102">
        <f t="shared" ref="AS479" si="1090">(O479-S479)/S479</f>
        <v>0.27989123311699821</v>
      </c>
      <c r="AT479" s="92">
        <f t="shared" si="1040"/>
        <v>7.977836013610462E-3</v>
      </c>
      <c r="AU479" s="87">
        <f t="shared" si="1041"/>
        <v>0.13937406132168575</v>
      </c>
      <c r="AV479" s="102">
        <f t="shared" si="1042"/>
        <v>4.012931911744673E-2</v>
      </c>
      <c r="AW479" s="124">
        <f t="shared" si="1043"/>
        <v>1.7137205912051097E-2</v>
      </c>
      <c r="AX479" s="15">
        <f t="shared" si="1044"/>
        <v>1.2232914682480689E-2</v>
      </c>
      <c r="AY479" s="12">
        <f t="shared" si="1045"/>
        <v>-6.6574976798682095E-3</v>
      </c>
      <c r="AZ479" s="92">
        <f t="shared" si="1046"/>
        <v>7.3554359644844733E-2</v>
      </c>
      <c r="BA479" s="15">
        <f t="shared" si="1047"/>
        <v>9.6980243802041621E-2</v>
      </c>
      <c r="BB479" s="12">
        <f t="shared" si="1048"/>
        <v>9.7414747483628036E-2</v>
      </c>
      <c r="BC479" s="114">
        <f t="shared" si="1049"/>
        <v>4.5871140854350845E-2</v>
      </c>
      <c r="BD479" s="15">
        <f t="shared" si="1050"/>
        <v>-1.0252377773321617E-2</v>
      </c>
      <c r="BE479" s="12">
        <f t="shared" si="1051"/>
        <v>-8.1973877499769768E-3</v>
      </c>
    </row>
    <row r="480" spans="1:57" x14ac:dyDescent="0.35">
      <c r="A480" s="135"/>
      <c r="B480" s="135"/>
      <c r="C480" s="246"/>
      <c r="D480" s="58" t="s">
        <v>12</v>
      </c>
      <c r="E480" s="9">
        <v>0.74531800000000004</v>
      </c>
      <c r="F480" s="7">
        <v>0.98929137</v>
      </c>
      <c r="G480" s="7">
        <v>0.67639234000000004</v>
      </c>
      <c r="H480" s="12">
        <f t="shared" si="1080"/>
        <v>0.68371398003805495</v>
      </c>
      <c r="I480" s="9">
        <v>0.71122373000000005</v>
      </c>
      <c r="J480" s="7">
        <v>0.72332866000000007</v>
      </c>
      <c r="K480" s="7">
        <v>0.66597934000000025</v>
      </c>
      <c r="L480" s="12">
        <f t="shared" si="1081"/>
        <v>0.92071471355773482</v>
      </c>
      <c r="M480" s="7">
        <v>0.69478481999999997</v>
      </c>
      <c r="N480" s="7">
        <v>0.69994508</v>
      </c>
      <c r="O480" s="7">
        <v>0.63307060999999998</v>
      </c>
      <c r="P480" s="12">
        <f t="shared" si="1082"/>
        <v>0.90445754686924862</v>
      </c>
      <c r="Q480" s="9">
        <v>0.64293400000000001</v>
      </c>
      <c r="R480" s="7">
        <v>0.64293400000000001</v>
      </c>
      <c r="S480" s="7">
        <v>0.56524324000000015</v>
      </c>
      <c r="T480" s="12">
        <f t="shared" si="1083"/>
        <v>0.87916215350253701</v>
      </c>
      <c r="U480" s="9">
        <v>0.65614300000000003</v>
      </c>
      <c r="V480" s="7">
        <v>0.62592897999999997</v>
      </c>
      <c r="W480" s="7">
        <v>0.56655686999999999</v>
      </c>
      <c r="X480" s="12">
        <f t="shared" si="1084"/>
        <v>0.90514561252620074</v>
      </c>
      <c r="Y480" s="9">
        <v>0.58424799999999999</v>
      </c>
      <c r="Z480" s="7">
        <v>0.58424799999999999</v>
      </c>
      <c r="AA480" s="7">
        <v>0.53915626999999999</v>
      </c>
      <c r="AB480" s="12">
        <f t="shared" si="1085"/>
        <v>0.92282090824444418</v>
      </c>
      <c r="AC480" s="9">
        <v>0.36214000000000002</v>
      </c>
      <c r="AD480" s="7">
        <v>0.35783690000000001</v>
      </c>
      <c r="AE480" s="7">
        <v>0.31921651000000001</v>
      </c>
      <c r="AF480" s="12">
        <f t="shared" si="1086"/>
        <v>0.892072645386767</v>
      </c>
      <c r="AG480" s="9">
        <v>0.342333</v>
      </c>
      <c r="AH480" s="7">
        <v>0.342333</v>
      </c>
      <c r="AI480" s="7">
        <v>0.32763064000000003</v>
      </c>
      <c r="AJ480" s="15">
        <f t="shared" si="1087"/>
        <v>0.95705246061583316</v>
      </c>
      <c r="AK480" s="92">
        <f t="shared" si="1060"/>
        <v>4.7937475314553946E-2</v>
      </c>
      <c r="AL480" s="87">
        <f t="shared" si="1061"/>
        <v>0.367692758088695</v>
      </c>
      <c r="AM480" s="102">
        <f t="shared" si="1062"/>
        <v>1.5635620168036712E-2</v>
      </c>
      <c r="AN480" s="92">
        <f t="shared" si="1063"/>
        <v>2.3660433456217544E-2</v>
      </c>
      <c r="AO480" s="87">
        <f t="shared" si="1064"/>
        <v>3.3407735361180149E-2</v>
      </c>
      <c r="AP480" s="102">
        <f t="shared" si="1065"/>
        <v>5.1982716430320902E-2</v>
      </c>
      <c r="AQ480" s="92">
        <f t="shared" si="1066"/>
        <v>8.0647189291591301E-2</v>
      </c>
      <c r="AR480" s="87">
        <f t="shared" si="1067"/>
        <v>8.8673300836477759E-2</v>
      </c>
      <c r="AS480" s="102">
        <f t="shared" si="1068"/>
        <v>0.11999678227023081</v>
      </c>
      <c r="AT480" s="92">
        <f t="shared" si="1040"/>
        <v>-2.0131282357656832E-2</v>
      </c>
      <c r="AU480" s="87">
        <f t="shared" si="1041"/>
        <v>2.7167650873107102E-2</v>
      </c>
      <c r="AV480" s="102">
        <f t="shared" si="1042"/>
        <v>-2.318619841287678E-3</v>
      </c>
      <c r="AW480" s="124">
        <f t="shared" si="1043"/>
        <v>0.12305562021607271</v>
      </c>
      <c r="AX480" s="15">
        <f t="shared" si="1044"/>
        <v>7.1341245498486902E-2</v>
      </c>
      <c r="AY480" s="12">
        <f t="shared" si="1045"/>
        <v>5.0821258185497868E-2</v>
      </c>
      <c r="AZ480" s="92">
        <f t="shared" si="1046"/>
        <v>0.6133208151543601</v>
      </c>
      <c r="BA480" s="15">
        <f t="shared" si="1047"/>
        <v>0.63272149965528979</v>
      </c>
      <c r="BB480" s="12">
        <f t="shared" si="1048"/>
        <v>0.68899869872018826</v>
      </c>
      <c r="BC480" s="114">
        <f t="shared" si="1049"/>
        <v>5.7858868411751189E-2</v>
      </c>
      <c r="BD480" s="15">
        <f t="shared" si="1050"/>
        <v>4.5288943806177068E-2</v>
      </c>
      <c r="BE480" s="12">
        <f t="shared" si="1051"/>
        <v>-2.56817555281155E-2</v>
      </c>
    </row>
    <row r="481" spans="1:57" x14ac:dyDescent="0.35">
      <c r="A481" s="135"/>
      <c r="B481" s="135"/>
      <c r="C481" s="246"/>
      <c r="D481" s="58" t="s">
        <v>13</v>
      </c>
      <c r="E481" s="9">
        <v>0</v>
      </c>
      <c r="F481" s="7">
        <v>0</v>
      </c>
      <c r="G481" s="7">
        <v>0</v>
      </c>
      <c r="H481" s="17">
        <v>0</v>
      </c>
      <c r="I481" s="9">
        <v>0</v>
      </c>
      <c r="J481" s="7">
        <v>0</v>
      </c>
      <c r="K481" s="7">
        <v>0</v>
      </c>
      <c r="L481" s="17">
        <v>0</v>
      </c>
      <c r="M481" s="7">
        <v>0</v>
      </c>
      <c r="N481" s="7">
        <v>0</v>
      </c>
      <c r="O481" s="7">
        <v>0</v>
      </c>
      <c r="P481" s="17">
        <v>0</v>
      </c>
      <c r="Q481" s="9">
        <v>0</v>
      </c>
      <c r="R481" s="7">
        <v>0</v>
      </c>
      <c r="S481" s="7">
        <v>0</v>
      </c>
      <c r="T481" s="17">
        <v>0</v>
      </c>
      <c r="U481" s="9">
        <v>0</v>
      </c>
      <c r="V481" s="7">
        <v>0</v>
      </c>
      <c r="W481" s="7">
        <v>0</v>
      </c>
      <c r="X481" s="17">
        <v>0</v>
      </c>
      <c r="Y481" s="9">
        <v>0</v>
      </c>
      <c r="Z481" s="7">
        <v>0</v>
      </c>
      <c r="AA481" s="7">
        <v>0</v>
      </c>
      <c r="AB481" s="17">
        <v>0</v>
      </c>
      <c r="AC481" s="9">
        <v>0</v>
      </c>
      <c r="AD481" s="7">
        <v>0</v>
      </c>
      <c r="AE481" s="7">
        <v>0</v>
      </c>
      <c r="AF481" s="17">
        <v>0</v>
      </c>
      <c r="AG481" s="9">
        <v>0</v>
      </c>
      <c r="AH481" s="7">
        <v>0</v>
      </c>
      <c r="AI481" s="7">
        <v>0</v>
      </c>
      <c r="AJ481" s="18">
        <v>0</v>
      </c>
      <c r="AK481" s="150">
        <v>0</v>
      </c>
      <c r="AL481" s="16">
        <v>0</v>
      </c>
      <c r="AM481" s="211">
        <v>0</v>
      </c>
      <c r="AN481" s="150">
        <v>0</v>
      </c>
      <c r="AO481" s="16">
        <v>0</v>
      </c>
      <c r="AP481" s="211">
        <v>0</v>
      </c>
      <c r="AQ481" s="150">
        <v>0</v>
      </c>
      <c r="AR481" s="16">
        <v>0</v>
      </c>
      <c r="AS481" s="211">
        <v>0</v>
      </c>
      <c r="AT481" s="150">
        <v>0</v>
      </c>
      <c r="AU481" s="16">
        <v>0</v>
      </c>
      <c r="AV481" s="211">
        <v>0</v>
      </c>
      <c r="AW481" s="150">
        <v>0</v>
      </c>
      <c r="AX481" s="16">
        <v>0</v>
      </c>
      <c r="AY481" s="17">
        <v>0</v>
      </c>
      <c r="AZ481" s="9">
        <v>0</v>
      </c>
      <c r="BA481" s="16">
        <v>0</v>
      </c>
      <c r="BB481" s="17">
        <v>0</v>
      </c>
      <c r="BC481" s="203">
        <v>0</v>
      </c>
      <c r="BD481" s="16">
        <v>0</v>
      </c>
      <c r="BE481" s="17">
        <v>0</v>
      </c>
    </row>
    <row r="482" spans="1:57" x14ac:dyDescent="0.35">
      <c r="A482" s="135"/>
      <c r="B482" s="135"/>
      <c r="C482" s="246"/>
      <c r="D482" s="58" t="s">
        <v>14</v>
      </c>
      <c r="E482" s="9">
        <v>4.9161919999999997</v>
      </c>
      <c r="F482" s="7">
        <v>4.8329703899999998</v>
      </c>
      <c r="G482" s="7">
        <v>4.5369725399999998</v>
      </c>
      <c r="H482" s="12">
        <f t="shared" ref="H482:H485" si="1091">G482/F482</f>
        <v>0.93875446648453398</v>
      </c>
      <c r="I482" s="9">
        <v>1.5395000000000001</v>
      </c>
      <c r="J482" s="7">
        <v>1.53644095</v>
      </c>
      <c r="K482" s="7">
        <v>1.2632933</v>
      </c>
      <c r="L482" s="12">
        <f t="shared" ref="L482:L485" si="1092">K482/J482</f>
        <v>0.82222053506189086</v>
      </c>
      <c r="M482" s="7">
        <v>4.3813528699999997</v>
      </c>
      <c r="N482" s="7">
        <v>4.60545034</v>
      </c>
      <c r="O482" s="7">
        <v>4.3789607300000002</v>
      </c>
      <c r="P482" s="12">
        <f t="shared" ref="P482:P485" si="1093">O482/N482</f>
        <v>0.95082139784835895</v>
      </c>
      <c r="Q482" s="9">
        <v>0.90708067999999997</v>
      </c>
      <c r="R482" s="7">
        <v>0.93618667999999994</v>
      </c>
      <c r="S482" s="7">
        <v>0.37772498999999998</v>
      </c>
      <c r="T482" s="12">
        <f t="shared" ref="T482:T485" si="1094">S482/R482</f>
        <v>0.40347186952072422</v>
      </c>
      <c r="U482" s="9">
        <v>0.87033300000000002</v>
      </c>
      <c r="V482" s="7">
        <v>0.94266760999999999</v>
      </c>
      <c r="W482" s="7">
        <v>0.94266760999999999</v>
      </c>
      <c r="X482" s="12">
        <f t="shared" ref="X482:X486" si="1095">W482/V482</f>
        <v>1</v>
      </c>
      <c r="Y482" s="9">
        <v>0.300651</v>
      </c>
      <c r="Z482" s="7">
        <v>0.45340811999999991</v>
      </c>
      <c r="AA482" s="7">
        <v>0.19399401999999999</v>
      </c>
      <c r="AB482" s="12">
        <f t="shared" si="1085"/>
        <v>0.4278574014069268</v>
      </c>
      <c r="AC482" s="9">
        <v>0.82799999999999996</v>
      </c>
      <c r="AD482" s="7">
        <v>0.41356652999999999</v>
      </c>
      <c r="AE482" s="7">
        <v>2.8992069999999998E-2</v>
      </c>
      <c r="AF482" s="12">
        <f t="shared" si="1086"/>
        <v>7.0102553995363207E-2</v>
      </c>
      <c r="AG482" s="9">
        <v>8.0000000000000002E-3</v>
      </c>
      <c r="AH482" s="7">
        <v>0</v>
      </c>
      <c r="AI482" s="7">
        <v>0</v>
      </c>
      <c r="AJ482" s="18">
        <v>0</v>
      </c>
      <c r="AK482" s="92">
        <f t="shared" si="1060"/>
        <v>2.1933692757388759</v>
      </c>
      <c r="AL482" s="87">
        <f t="shared" si="1061"/>
        <v>2.1455620796881258</v>
      </c>
      <c r="AM482" s="102">
        <f t="shared" si="1062"/>
        <v>2.591384945997893</v>
      </c>
      <c r="AN482" s="92">
        <f t="shared" si="1063"/>
        <v>-0.64862451263826182</v>
      </c>
      <c r="AO482" s="87">
        <f t="shared" si="1064"/>
        <v>-0.6663863820970003</v>
      </c>
      <c r="AP482" s="102">
        <f t="shared" si="1065"/>
        <v>-0.71150841994419989</v>
      </c>
      <c r="AQ482" s="92">
        <f t="shared" si="1066"/>
        <v>3.8301688775909106</v>
      </c>
      <c r="AR482" s="87">
        <f t="shared" si="1067"/>
        <v>3.9193717859775576</v>
      </c>
      <c r="AS482" s="102">
        <f t="shared" si="1068"/>
        <v>10.592986553524035</v>
      </c>
      <c r="AT482" s="92">
        <f t="shared" ref="AT482:AV486" si="1096">(Q482-U482)/U482</f>
        <v>4.2222551598066427E-2</v>
      </c>
      <c r="AU482" s="87">
        <f t="shared" si="1096"/>
        <v>-6.8750956660111103E-3</v>
      </c>
      <c r="AV482" s="102">
        <f t="shared" si="1096"/>
        <v>-0.59930203818077521</v>
      </c>
      <c r="AW482" s="124">
        <f t="shared" ref="AW482:AY485" si="1097">(U482-Y482)/Y482</f>
        <v>1.8948282227566182</v>
      </c>
      <c r="AX482" s="15">
        <f t="shared" si="1097"/>
        <v>1.079070860045471</v>
      </c>
      <c r="AY482" s="12">
        <f t="shared" si="1097"/>
        <v>3.8592611772259788</v>
      </c>
      <c r="AZ482" s="92">
        <f t="shared" ref="AZ482:BB485" si="1098">(Y482-AC482)/AC482</f>
        <v>-0.63689492753623189</v>
      </c>
      <c r="BA482" s="15">
        <f t="shared" si="1098"/>
        <v>9.6336591841704233E-2</v>
      </c>
      <c r="BB482" s="12">
        <f t="shared" si="1098"/>
        <v>5.6912786841367309</v>
      </c>
      <c r="BC482" s="114">
        <f>(AC482-AG482)/AG482</f>
        <v>102.49999999999999</v>
      </c>
      <c r="BD482" s="16">
        <v>0</v>
      </c>
      <c r="BE482" s="17">
        <v>0</v>
      </c>
    </row>
    <row r="483" spans="1:57" x14ac:dyDescent="0.35">
      <c r="A483" s="135"/>
      <c r="B483" s="135"/>
      <c r="C483" s="246"/>
      <c r="D483" s="58" t="s">
        <v>15</v>
      </c>
      <c r="E483" s="9">
        <v>10.517090899999999</v>
      </c>
      <c r="F483" s="7">
        <v>11.57580915</v>
      </c>
      <c r="G483" s="7">
        <v>10.41204735</v>
      </c>
      <c r="H483" s="12">
        <f t="shared" si="1091"/>
        <v>0.89946605158050663</v>
      </c>
      <c r="I483" s="9">
        <v>9.8079442399999976</v>
      </c>
      <c r="J483" s="7">
        <v>9.7762805699999991</v>
      </c>
      <c r="K483" s="7">
        <v>7.1538909299999984</v>
      </c>
      <c r="L483" s="12">
        <f t="shared" si="1092"/>
        <v>0.73175998568952683</v>
      </c>
      <c r="M483" s="7">
        <v>6.7139577700000004</v>
      </c>
      <c r="N483" s="7">
        <v>6.6737439299999997</v>
      </c>
      <c r="O483" s="7">
        <v>5.9621284299999999</v>
      </c>
      <c r="P483" s="12">
        <f t="shared" si="1093"/>
        <v>0.8933708713633548</v>
      </c>
      <c r="Q483" s="9">
        <v>3.5983700000000001</v>
      </c>
      <c r="R483" s="7">
        <v>6.0148035000000002</v>
      </c>
      <c r="S483" s="7">
        <v>2.6813778300000002</v>
      </c>
      <c r="T483" s="12">
        <f t="shared" si="1094"/>
        <v>0.44579641379805673</v>
      </c>
      <c r="U483" s="9">
        <v>6.5662890000000003</v>
      </c>
      <c r="V483" s="7">
        <v>6.9746663999999994</v>
      </c>
      <c r="W483" s="7">
        <v>6.882894170000001</v>
      </c>
      <c r="X483" s="12">
        <f t="shared" si="1095"/>
        <v>0.98684206172212074</v>
      </c>
      <c r="Y483" s="9">
        <v>2.1433219999999999</v>
      </c>
      <c r="Z483" s="7">
        <v>2.2704186699999998</v>
      </c>
      <c r="AA483" s="7">
        <v>0.98094144999999988</v>
      </c>
      <c r="AB483" s="12">
        <f t="shared" si="1085"/>
        <v>0.43205311115592615</v>
      </c>
      <c r="AC483" s="9">
        <v>2.6829019999999999</v>
      </c>
      <c r="AD483" s="7">
        <v>2.3467793899999996</v>
      </c>
      <c r="AE483" s="7">
        <v>1.2878242799999999</v>
      </c>
      <c r="AF483" s="12">
        <f t="shared" si="1086"/>
        <v>0.54876239559952844</v>
      </c>
      <c r="AG483" s="9">
        <v>0.72601199999999999</v>
      </c>
      <c r="AH483" s="7">
        <v>0.74777918999999993</v>
      </c>
      <c r="AI483" s="7">
        <v>0.60293936000000004</v>
      </c>
      <c r="AJ483" s="15">
        <f t="shared" si="1087"/>
        <v>0.80630668526627503</v>
      </c>
      <c r="AK483" s="92">
        <f t="shared" si="1060"/>
        <v>7.2303292376792921E-2</v>
      </c>
      <c r="AL483" s="87">
        <f t="shared" si="1061"/>
        <v>0.18407088126358884</v>
      </c>
      <c r="AM483" s="102">
        <f t="shared" si="1062"/>
        <v>0.45543836939655469</v>
      </c>
      <c r="AN483" s="92">
        <f t="shared" si="1063"/>
        <v>0.46082900369508834</v>
      </c>
      <c r="AO483" s="87">
        <f t="shared" si="1064"/>
        <v>0.46488697686667152</v>
      </c>
      <c r="AP483" s="102">
        <f t="shared" si="1065"/>
        <v>0.19988876690467375</v>
      </c>
      <c r="AQ483" s="92">
        <f t="shared" si="1066"/>
        <v>0.86583307719884284</v>
      </c>
      <c r="AR483" s="87">
        <f t="shared" si="1067"/>
        <v>0.1095531100891325</v>
      </c>
      <c r="AS483" s="102">
        <f t="shared" si="1068"/>
        <v>1.2235316348535632</v>
      </c>
      <c r="AT483" s="92">
        <f t="shared" si="1096"/>
        <v>-0.45199335576000388</v>
      </c>
      <c r="AU483" s="87">
        <f t="shared" si="1096"/>
        <v>-0.13762133483545524</v>
      </c>
      <c r="AV483" s="102">
        <f t="shared" si="1096"/>
        <v>-0.61042872899497169</v>
      </c>
      <c r="AW483" s="124">
        <f t="shared" si="1097"/>
        <v>2.0636036022585502</v>
      </c>
      <c r="AX483" s="15">
        <f t="shared" si="1097"/>
        <v>2.071973681400356</v>
      </c>
      <c r="AY483" s="12">
        <f t="shared" si="1097"/>
        <v>6.016620788121454</v>
      </c>
      <c r="AZ483" s="92">
        <f t="shared" si="1098"/>
        <v>-0.20111804307425316</v>
      </c>
      <c r="BA483" s="15">
        <f t="shared" si="1098"/>
        <v>-3.2538516541173408E-2</v>
      </c>
      <c r="BB483" s="12">
        <f t="shared" si="1098"/>
        <v>-0.23829557709534727</v>
      </c>
      <c r="BC483" s="114">
        <f>(AC483-AG483)/AG483</f>
        <v>2.6953962193462369</v>
      </c>
      <c r="BD483" s="15">
        <f>(AD483-AH483)/AH483</f>
        <v>2.1383320389004137</v>
      </c>
      <c r="BE483" s="12">
        <f>(AE483-AI483)/AI483</f>
        <v>1.1359101187223868</v>
      </c>
    </row>
    <row r="484" spans="1:57" x14ac:dyDescent="0.35">
      <c r="A484" s="135"/>
      <c r="B484" s="135"/>
      <c r="C484" s="246"/>
      <c r="D484" s="58" t="s">
        <v>16</v>
      </c>
      <c r="E484" s="9">
        <v>33.821807</v>
      </c>
      <c r="F484" s="7">
        <v>19.207952500000001</v>
      </c>
      <c r="G484" s="7">
        <v>14.58935278</v>
      </c>
      <c r="H484" s="12">
        <f t="shared" si="1091"/>
        <v>0.75954752491188215</v>
      </c>
      <c r="I484" s="9">
        <v>10.911146729999999</v>
      </c>
      <c r="J484" s="7">
        <v>9.5811706999999995</v>
      </c>
      <c r="K484" s="7">
        <v>1.42457721</v>
      </c>
      <c r="L484" s="12">
        <f t="shared" si="1092"/>
        <v>0.14868508813855077</v>
      </c>
      <c r="M484" s="7">
        <v>23.723072299999998</v>
      </c>
      <c r="N484" s="7">
        <v>34.447793779999998</v>
      </c>
      <c r="O484" s="7">
        <v>21.11082395</v>
      </c>
      <c r="P484" s="12">
        <f t="shared" si="1093"/>
        <v>0.61283529751785459</v>
      </c>
      <c r="Q484" s="9">
        <v>30.150789064174077</v>
      </c>
      <c r="R484" s="7">
        <v>43.689969738275636</v>
      </c>
      <c r="S484" s="7">
        <v>24.265240289999998</v>
      </c>
      <c r="T484" s="12">
        <f t="shared" si="1094"/>
        <v>0.55539613406373811</v>
      </c>
      <c r="U484" s="9">
        <v>20.6</v>
      </c>
      <c r="V484" s="7">
        <v>28.387983120000001</v>
      </c>
      <c r="W484" s="7">
        <v>28.387983120000001</v>
      </c>
      <c r="X484" s="12">
        <f t="shared" si="1095"/>
        <v>1</v>
      </c>
      <c r="Y484" s="9">
        <v>10.909891999999999</v>
      </c>
      <c r="Z484" s="7">
        <v>7.8432297000000002</v>
      </c>
      <c r="AA484" s="7">
        <v>3.4186055299999998</v>
      </c>
      <c r="AB484" s="12">
        <f t="shared" si="1085"/>
        <v>0.4358670676188407</v>
      </c>
      <c r="AC484" s="9">
        <v>8.4570559999999997</v>
      </c>
      <c r="AD484" s="7">
        <v>5.2793834299999993</v>
      </c>
      <c r="AE484" s="7">
        <v>0.78811358000000009</v>
      </c>
      <c r="AF484" s="12">
        <f t="shared" si="1086"/>
        <v>0.14928136788124902</v>
      </c>
      <c r="AG484" s="9">
        <v>0</v>
      </c>
      <c r="AH484" s="7">
        <v>0</v>
      </c>
      <c r="AI484" s="7">
        <v>0</v>
      </c>
      <c r="AJ484" s="18">
        <v>0</v>
      </c>
      <c r="AK484" s="92">
        <f t="shared" si="1060"/>
        <v>2.0997481600176413</v>
      </c>
      <c r="AL484" s="87">
        <f t="shared" si="1061"/>
        <v>1.0047604934123553</v>
      </c>
      <c r="AM484" s="102">
        <f t="shared" si="1062"/>
        <v>9.2411808061986331</v>
      </c>
      <c r="AN484" s="92">
        <f t="shared" si="1063"/>
        <v>-0.54006181863720915</v>
      </c>
      <c r="AO484" s="87">
        <f t="shared" si="1064"/>
        <v>-0.72186402527866034</v>
      </c>
      <c r="AP484" s="102">
        <f t="shared" si="1065"/>
        <v>-0.93251910899479606</v>
      </c>
      <c r="AQ484" s="92">
        <f t="shared" si="1066"/>
        <v>-0.21318568978387545</v>
      </c>
      <c r="AR484" s="87">
        <f t="shared" si="1067"/>
        <v>-0.21153999450310468</v>
      </c>
      <c r="AS484" s="102">
        <f t="shared" si="1068"/>
        <v>-0.12999732548702478</v>
      </c>
      <c r="AT484" s="92">
        <f t="shared" si="1096"/>
        <v>0.46363053709582891</v>
      </c>
      <c r="AU484" s="87">
        <f t="shared" si="1096"/>
        <v>0.53903042543008362</v>
      </c>
      <c r="AV484" s="102">
        <f t="shared" si="1096"/>
        <v>-0.14522845150966129</v>
      </c>
      <c r="AW484" s="124">
        <f t="shared" si="1097"/>
        <v>0.88819467690422627</v>
      </c>
      <c r="AX484" s="15">
        <f t="shared" si="1097"/>
        <v>2.6194251865401825</v>
      </c>
      <c r="AY484" s="12">
        <f t="shared" si="1097"/>
        <v>7.3039657166879977</v>
      </c>
      <c r="AZ484" s="92">
        <f t="shared" si="1098"/>
        <v>0.2900342625140474</v>
      </c>
      <c r="BA484" s="15">
        <f t="shared" si="1098"/>
        <v>0.48563365476184045</v>
      </c>
      <c r="BB484" s="12">
        <f t="shared" si="1098"/>
        <v>3.3377066665949333</v>
      </c>
      <c r="BC484" s="203">
        <v>0</v>
      </c>
      <c r="BD484" s="16">
        <v>0</v>
      </c>
      <c r="BE484" s="17">
        <v>0</v>
      </c>
    </row>
    <row r="485" spans="1:57" x14ac:dyDescent="0.35">
      <c r="C485" s="19"/>
      <c r="D485" s="59" t="s">
        <v>17</v>
      </c>
      <c r="E485" s="46">
        <f>SUM(E479:E484)</f>
        <v>52.978417980000003</v>
      </c>
      <c r="F485" s="44">
        <f>SUM(F479:F484)</f>
        <v>39.847062769999994</v>
      </c>
      <c r="G485" s="44">
        <f>SUM(G479:G484)</f>
        <v>33.185027329999997</v>
      </c>
      <c r="H485" s="45">
        <f t="shared" si="1091"/>
        <v>0.83280987413165863</v>
      </c>
      <c r="I485" s="46">
        <f>SUM(I479:I484)</f>
        <v>25.811046889999997</v>
      </c>
      <c r="J485" s="44">
        <f>SUM(J479:J484)</f>
        <v>24.668316776399998</v>
      </c>
      <c r="K485" s="44">
        <f>SUM(K479:K484)</f>
        <v>13.327757006400001</v>
      </c>
      <c r="L485" s="45">
        <f t="shared" si="1092"/>
        <v>0.54027833058924268</v>
      </c>
      <c r="M485" s="44">
        <f>SUM(M479:M484)</f>
        <v>38.38259154</v>
      </c>
      <c r="N485" s="44">
        <f>SUM(N479:N484)</f>
        <v>49.539524159999999</v>
      </c>
      <c r="O485" s="44">
        <f>SUM(O479:O484)</f>
        <v>35.026791590000002</v>
      </c>
      <c r="P485" s="45">
        <f t="shared" si="1093"/>
        <v>0.70704739667810335</v>
      </c>
      <c r="Q485" s="46">
        <f>SUM(Q479:Q484)</f>
        <v>37.619288744174078</v>
      </c>
      <c r="R485" s="44">
        <f>SUM(R479:R484)</f>
        <v>53.965625418275636</v>
      </c>
      <c r="S485" s="44">
        <f>SUM(S479:S484)</f>
        <v>30.188069059999997</v>
      </c>
      <c r="T485" s="45">
        <f t="shared" si="1094"/>
        <v>0.55939440756998449</v>
      </c>
      <c r="U485" s="46">
        <f>SUM(U479:U484)</f>
        <v>30.994517000000002</v>
      </c>
      <c r="V485" s="44">
        <f>SUM(V479:V484)</f>
        <v>39.284934499999999</v>
      </c>
      <c r="W485" s="44">
        <f>SUM(W479:W484)</f>
        <v>38.989906520000005</v>
      </c>
      <c r="X485" s="45">
        <f t="shared" si="1095"/>
        <v>0.99249004780700367</v>
      </c>
      <c r="Y485" s="46">
        <f>SUM(Y479:Y484)</f>
        <v>16.201084000000002</v>
      </c>
      <c r="Z485" s="44">
        <f>SUM(Z479:Z484)</f>
        <v>13.47654837</v>
      </c>
      <c r="AA485" s="44">
        <f>SUM(AA479:AA484)</f>
        <v>7.3573123899999997</v>
      </c>
      <c r="AB485" s="45">
        <f t="shared" si="1085"/>
        <v>0.54593447728633793</v>
      </c>
      <c r="AC485" s="46">
        <f>SUM(AC479:AC484)</f>
        <v>14.438022</v>
      </c>
      <c r="AD485" s="44">
        <f>SUM(AD479:AD484)</f>
        <v>10.517243329999999</v>
      </c>
      <c r="AE485" s="44">
        <f>SUM(AE479:AE484)</f>
        <v>4.4512880700000004</v>
      </c>
      <c r="AF485" s="45">
        <f t="shared" si="1086"/>
        <v>0.42323714782778543</v>
      </c>
      <c r="AG485" s="46">
        <f>SUM(AG479:AG484)</f>
        <v>3.0918169999999998</v>
      </c>
      <c r="AH485" s="44">
        <f>SUM(AH479:AH484)</f>
        <v>3.2317461099999996</v>
      </c>
      <c r="AI485" s="44">
        <f>SUM(AI479:AI484)</f>
        <v>2.9744662400000004</v>
      </c>
      <c r="AJ485" s="47">
        <f t="shared" si="1087"/>
        <v>0.92038982604360609</v>
      </c>
      <c r="AK485" s="90">
        <f t="shared" si="1060"/>
        <v>1.0525482056493218</v>
      </c>
      <c r="AL485" s="98">
        <f t="shared" si="1061"/>
        <v>0.61531340509302179</v>
      </c>
      <c r="AM485" s="82">
        <f t="shared" si="1062"/>
        <v>1.4899183946754522</v>
      </c>
      <c r="AN485" s="90">
        <f t="shared" si="1063"/>
        <v>-0.32753246056610597</v>
      </c>
      <c r="AO485" s="98">
        <f t="shared" si="1064"/>
        <v>-0.50204776499815296</v>
      </c>
      <c r="AP485" s="82">
        <f t="shared" si="1065"/>
        <v>-0.61949820690385426</v>
      </c>
      <c r="AQ485" s="90">
        <f t="shared" si="1066"/>
        <v>2.0290197430809509E-2</v>
      </c>
      <c r="AR485" s="98">
        <f t="shared" si="1067"/>
        <v>-8.2017047406935509E-2</v>
      </c>
      <c r="AS485" s="82">
        <f t="shared" si="1068"/>
        <v>0.16028592356744814</v>
      </c>
      <c r="AT485" s="90">
        <f t="shared" si="1096"/>
        <v>0.21374011874984455</v>
      </c>
      <c r="AU485" s="98">
        <f t="shared" si="1096"/>
        <v>0.37369773184363175</v>
      </c>
      <c r="AV485" s="82">
        <f t="shared" si="1096"/>
        <v>-0.2257465648317232</v>
      </c>
      <c r="AW485" s="216">
        <f t="shared" si="1097"/>
        <v>0.9131137768312293</v>
      </c>
      <c r="AX485" s="47">
        <f t="shared" si="1097"/>
        <v>1.9150590656767701</v>
      </c>
      <c r="AY485" s="45">
        <f t="shared" si="1097"/>
        <v>4.2994768270265071</v>
      </c>
      <c r="AZ485" s="90">
        <f t="shared" si="1098"/>
        <v>0.12211243340673684</v>
      </c>
      <c r="BA485" s="47">
        <f t="shared" si="1098"/>
        <v>0.28137649259846498</v>
      </c>
      <c r="BB485" s="45">
        <f t="shared" si="1098"/>
        <v>0.65285020297506813</v>
      </c>
      <c r="BC485" s="113">
        <f>(AC485-AG485)/AG485</f>
        <v>3.6697530934075342</v>
      </c>
      <c r="BD485" s="47">
        <f>(AD485-AH485)/AH485</f>
        <v>2.2543532109333926</v>
      </c>
      <c r="BE485" s="45">
        <f>(AE485-AI485)/AI485</f>
        <v>0.49649977873004864</v>
      </c>
    </row>
    <row r="486" spans="1:57" x14ac:dyDescent="0.35">
      <c r="C486" s="20"/>
      <c r="D486" s="58" t="s">
        <v>18</v>
      </c>
      <c r="E486" s="9">
        <v>0</v>
      </c>
      <c r="F486" s="7">
        <v>0</v>
      </c>
      <c r="G486" s="7">
        <v>0</v>
      </c>
      <c r="H486" s="17">
        <v>0</v>
      </c>
      <c r="I486" s="9">
        <v>0</v>
      </c>
      <c r="J486" s="7">
        <v>0</v>
      </c>
      <c r="K486" s="7">
        <v>0</v>
      </c>
      <c r="L486" s="17">
        <v>0</v>
      </c>
      <c r="M486" s="7">
        <v>0</v>
      </c>
      <c r="N486" s="7">
        <v>0</v>
      </c>
      <c r="O486" s="7">
        <v>0</v>
      </c>
      <c r="P486" s="17">
        <v>0</v>
      </c>
      <c r="Q486" s="9">
        <v>0</v>
      </c>
      <c r="R486" s="7">
        <v>0</v>
      </c>
      <c r="S486" s="7">
        <v>0</v>
      </c>
      <c r="T486" s="17">
        <v>0</v>
      </c>
      <c r="U486" s="9">
        <v>0.5</v>
      </c>
      <c r="V486" s="7">
        <v>11.391629620000002</v>
      </c>
      <c r="W486" s="7">
        <v>11.391629620000002</v>
      </c>
      <c r="X486" s="12">
        <f t="shared" si="1095"/>
        <v>1</v>
      </c>
      <c r="Y486" s="9">
        <v>0</v>
      </c>
      <c r="Z486" s="7">
        <v>0</v>
      </c>
      <c r="AA486" s="7">
        <v>0</v>
      </c>
      <c r="AB486" s="17">
        <v>0</v>
      </c>
      <c r="AC486" s="9">
        <v>0</v>
      </c>
      <c r="AD486" s="7">
        <v>0</v>
      </c>
      <c r="AE486" s="7">
        <v>0</v>
      </c>
      <c r="AF486" s="17">
        <v>0</v>
      </c>
      <c r="AG486" s="9">
        <v>0</v>
      </c>
      <c r="AH486" s="7">
        <v>0</v>
      </c>
      <c r="AI486" s="7">
        <v>0</v>
      </c>
      <c r="AJ486" s="18">
        <v>0</v>
      </c>
      <c r="AK486" s="150">
        <v>0</v>
      </c>
      <c r="AL486" s="16">
        <v>0</v>
      </c>
      <c r="AM486" s="211">
        <v>0</v>
      </c>
      <c r="AN486" s="150">
        <v>0</v>
      </c>
      <c r="AO486" s="16">
        <v>0</v>
      </c>
      <c r="AP486" s="211">
        <v>0</v>
      </c>
      <c r="AQ486" s="150">
        <v>0</v>
      </c>
      <c r="AR486" s="16">
        <v>0</v>
      </c>
      <c r="AS486" s="211">
        <v>0</v>
      </c>
      <c r="AT486" s="92">
        <f t="shared" si="1096"/>
        <v>-1</v>
      </c>
      <c r="AU486" s="87">
        <f t="shared" si="1096"/>
        <v>-1</v>
      </c>
      <c r="AV486" s="102">
        <f t="shared" si="1096"/>
        <v>-1</v>
      </c>
      <c r="AW486" s="150">
        <v>0</v>
      </c>
      <c r="AX486" s="16">
        <v>0</v>
      </c>
      <c r="AY486" s="17">
        <v>0</v>
      </c>
      <c r="AZ486" s="9">
        <v>0</v>
      </c>
      <c r="BA486" s="16">
        <v>0</v>
      </c>
      <c r="BB486" s="17">
        <v>0</v>
      </c>
      <c r="BC486" s="203">
        <v>0</v>
      </c>
      <c r="BD486" s="16">
        <v>0</v>
      </c>
      <c r="BE486" s="17">
        <v>0</v>
      </c>
    </row>
    <row r="487" spans="1:57" x14ac:dyDescent="0.35">
      <c r="C487" s="19"/>
      <c r="D487" s="58" t="s">
        <v>19</v>
      </c>
      <c r="E487" s="9">
        <v>0</v>
      </c>
      <c r="F487" s="7">
        <v>0</v>
      </c>
      <c r="G487" s="7">
        <v>0</v>
      </c>
      <c r="H487" s="17">
        <v>0</v>
      </c>
      <c r="I487" s="9">
        <v>0</v>
      </c>
      <c r="J487" s="7">
        <v>0</v>
      </c>
      <c r="K487" s="7">
        <v>0</v>
      </c>
      <c r="L487" s="17">
        <v>0</v>
      </c>
      <c r="M487" s="7">
        <v>0</v>
      </c>
      <c r="N487" s="7">
        <v>0</v>
      </c>
      <c r="O487" s="7">
        <v>0</v>
      </c>
      <c r="P487" s="17">
        <v>0</v>
      </c>
      <c r="Q487" s="9">
        <v>0</v>
      </c>
      <c r="R487" s="7">
        <v>0</v>
      </c>
      <c r="S487" s="7">
        <v>0</v>
      </c>
      <c r="T487" s="17">
        <v>0</v>
      </c>
      <c r="U487" s="9">
        <v>0</v>
      </c>
      <c r="V487" s="7">
        <v>0</v>
      </c>
      <c r="W487" s="7">
        <v>0</v>
      </c>
      <c r="X487" s="17">
        <v>0</v>
      </c>
      <c r="Y487" s="9">
        <v>0</v>
      </c>
      <c r="Z487" s="7">
        <v>0</v>
      </c>
      <c r="AA487" s="7">
        <v>0</v>
      </c>
      <c r="AB487" s="17">
        <v>0</v>
      </c>
      <c r="AC487" s="9">
        <v>0</v>
      </c>
      <c r="AD487" s="7">
        <v>0</v>
      </c>
      <c r="AE487" s="7">
        <v>0</v>
      </c>
      <c r="AF487" s="17">
        <v>0</v>
      </c>
      <c r="AG487" s="9">
        <v>0</v>
      </c>
      <c r="AH487" s="7">
        <v>0</v>
      </c>
      <c r="AI487" s="7">
        <v>0</v>
      </c>
      <c r="AJ487" s="18">
        <v>0</v>
      </c>
      <c r="AK487" s="150">
        <v>0</v>
      </c>
      <c r="AL487" s="16">
        <v>0</v>
      </c>
      <c r="AM487" s="211">
        <v>0</v>
      </c>
      <c r="AN487" s="150">
        <v>0</v>
      </c>
      <c r="AO487" s="16">
        <v>0</v>
      </c>
      <c r="AP487" s="211">
        <v>0</v>
      </c>
      <c r="AQ487" s="150">
        <v>0</v>
      </c>
      <c r="AR487" s="16">
        <v>0</v>
      </c>
      <c r="AS487" s="211">
        <v>0</v>
      </c>
      <c r="AT487" s="150">
        <v>0</v>
      </c>
      <c r="AU487" s="16">
        <v>0</v>
      </c>
      <c r="AV487" s="211">
        <v>0</v>
      </c>
      <c r="AW487" s="150">
        <v>0</v>
      </c>
      <c r="AX487" s="16">
        <v>0</v>
      </c>
      <c r="AY487" s="17">
        <v>0</v>
      </c>
      <c r="AZ487" s="9">
        <v>0</v>
      </c>
      <c r="BA487" s="16">
        <v>0</v>
      </c>
      <c r="BB487" s="17">
        <v>0</v>
      </c>
      <c r="BC487" s="203">
        <v>0</v>
      </c>
      <c r="BD487" s="16">
        <v>0</v>
      </c>
      <c r="BE487" s="17">
        <v>0</v>
      </c>
    </row>
    <row r="488" spans="1:57" x14ac:dyDescent="0.35">
      <c r="C488" s="19"/>
      <c r="D488" s="67" t="s">
        <v>20</v>
      </c>
      <c r="E488" s="46">
        <f>SUM(E486:E487)</f>
        <v>0</v>
      </c>
      <c r="F488" s="44">
        <f>SUM(F486:F487)</f>
        <v>0</v>
      </c>
      <c r="G488" s="44">
        <f>SUM(G486:G487)</f>
        <v>0</v>
      </c>
      <c r="H488" s="60">
        <v>0</v>
      </c>
      <c r="I488" s="46">
        <f>SUM(I486:I487)</f>
        <v>0</v>
      </c>
      <c r="J488" s="44">
        <f>SUM(J486:J487)</f>
        <v>0</v>
      </c>
      <c r="K488" s="44">
        <f>SUM(K486:K487)</f>
        <v>0</v>
      </c>
      <c r="L488" s="60">
        <v>0</v>
      </c>
      <c r="M488" s="44">
        <f>SUM(M486:M487)</f>
        <v>0</v>
      </c>
      <c r="N488" s="44">
        <f>SUM(N486:N487)</f>
        <v>0</v>
      </c>
      <c r="O488" s="44">
        <f>SUM(O486:O487)</f>
        <v>0</v>
      </c>
      <c r="P488" s="60">
        <v>0</v>
      </c>
      <c r="Q488" s="46">
        <f>SUM(Q486:Q487)</f>
        <v>0</v>
      </c>
      <c r="R488" s="44">
        <f>SUM(R486:R487)</f>
        <v>0</v>
      </c>
      <c r="S488" s="44">
        <f>SUM(S486:S487)</f>
        <v>0</v>
      </c>
      <c r="T488" s="60">
        <v>0</v>
      </c>
      <c r="U488" s="46">
        <f>SUM(U486:U487)</f>
        <v>0.5</v>
      </c>
      <c r="V488" s="44">
        <f>SUM(V486:V487)</f>
        <v>11.391629620000002</v>
      </c>
      <c r="W488" s="44">
        <f>SUM(W486:W487)</f>
        <v>11.391629620000002</v>
      </c>
      <c r="X488" s="60">
        <v>0</v>
      </c>
      <c r="Y488" s="46">
        <f>SUM(Y486:Y487)</f>
        <v>0</v>
      </c>
      <c r="Z488" s="44">
        <f>SUM(Z486:Z487)</f>
        <v>0</v>
      </c>
      <c r="AA488" s="44">
        <f>SUM(AA486:AA487)</f>
        <v>0</v>
      </c>
      <c r="AB488" s="60">
        <v>0</v>
      </c>
      <c r="AC488" s="46">
        <v>0</v>
      </c>
      <c r="AD488" s="44">
        <v>0</v>
      </c>
      <c r="AE488" s="44">
        <v>0</v>
      </c>
      <c r="AF488" s="60">
        <v>0</v>
      </c>
      <c r="AG488" s="61">
        <v>0</v>
      </c>
      <c r="AH488" s="62">
        <v>0</v>
      </c>
      <c r="AI488" s="62">
        <v>0</v>
      </c>
      <c r="AJ488" s="65">
        <v>0</v>
      </c>
      <c r="AK488" s="128">
        <v>0</v>
      </c>
      <c r="AL488" s="66">
        <v>0</v>
      </c>
      <c r="AM488" s="60">
        <v>0</v>
      </c>
      <c r="AN488" s="128">
        <v>0</v>
      </c>
      <c r="AO488" s="66">
        <v>0</v>
      </c>
      <c r="AP488" s="60">
        <v>0</v>
      </c>
      <c r="AQ488" s="128">
        <v>0</v>
      </c>
      <c r="AR488" s="66">
        <v>0</v>
      </c>
      <c r="AS488" s="60">
        <v>0</v>
      </c>
      <c r="AT488" s="90">
        <f t="shared" ref="AT488:AV490" si="1099">(Q488-U488)/U488</f>
        <v>-1</v>
      </c>
      <c r="AU488" s="98">
        <f t="shared" si="1099"/>
        <v>-1</v>
      </c>
      <c r="AV488" s="82">
        <f t="shared" si="1099"/>
        <v>-1</v>
      </c>
      <c r="AW488" s="128">
        <v>0</v>
      </c>
      <c r="AX488" s="66">
        <v>0</v>
      </c>
      <c r="AY488" s="60">
        <v>0</v>
      </c>
      <c r="AZ488" s="61">
        <v>0</v>
      </c>
      <c r="BA488" s="66">
        <v>0</v>
      </c>
      <c r="BB488" s="60">
        <v>0</v>
      </c>
      <c r="BC488" s="206">
        <v>0</v>
      </c>
      <c r="BD488" s="66">
        <v>0</v>
      </c>
      <c r="BE488" s="60">
        <v>0</v>
      </c>
    </row>
    <row r="489" spans="1:57" x14ac:dyDescent="0.35">
      <c r="C489" s="21"/>
      <c r="D489" s="259" t="s">
        <v>83</v>
      </c>
      <c r="E489" s="136">
        <f>E492</f>
        <v>117.82692950000001</v>
      </c>
      <c r="F489" s="129">
        <f>F492</f>
        <v>117.82692950000001</v>
      </c>
      <c r="G489" s="129">
        <f>G492</f>
        <v>117.82692950000001</v>
      </c>
      <c r="H489" s="130">
        <f t="shared" ref="H489:H490" si="1100">G489/F489</f>
        <v>1</v>
      </c>
      <c r="I489" s="136">
        <f>I492</f>
        <v>116.74675672607999</v>
      </c>
      <c r="J489" s="129">
        <f>J492</f>
        <v>117.31625315567399</v>
      </c>
      <c r="K489" s="129">
        <f>K492</f>
        <v>117.31625315567399</v>
      </c>
      <c r="L489" s="130">
        <f t="shared" ref="L489:L490" si="1101">K489/J489</f>
        <v>1</v>
      </c>
      <c r="M489" s="129">
        <f>M492</f>
        <v>96.783844360000003</v>
      </c>
      <c r="N489" s="129">
        <f>N492</f>
        <v>98.110641270000002</v>
      </c>
      <c r="O489" s="129">
        <f>O492</f>
        <v>98.110641270000002</v>
      </c>
      <c r="P489" s="130">
        <f t="shared" ref="P489:P490" si="1102">O489/N489</f>
        <v>1</v>
      </c>
      <c r="Q489" s="129">
        <f>Q492</f>
        <v>96.055182403725567</v>
      </c>
      <c r="R489" s="129">
        <f>R492</f>
        <v>90.892704330657423</v>
      </c>
      <c r="S489" s="129">
        <f>S492</f>
        <v>90.892704330657423</v>
      </c>
      <c r="T489" s="130">
        <f t="shared" ref="T489:T490" si="1103">S489/R489</f>
        <v>1</v>
      </c>
      <c r="U489" s="129">
        <f>U492</f>
        <v>99.473439120401622</v>
      </c>
      <c r="V489" s="129">
        <f>V492</f>
        <v>96.820642030313209</v>
      </c>
      <c r="W489" s="129">
        <f>W492</f>
        <v>96.820642030313209</v>
      </c>
      <c r="X489" s="130">
        <f t="shared" ref="X489:X490" si="1104">W489/V489</f>
        <v>1</v>
      </c>
      <c r="Y489" s="129">
        <f>Y492</f>
        <v>88.923394000000002</v>
      </c>
      <c r="Z489" s="129">
        <f>Z492</f>
        <v>94.559599586666664</v>
      </c>
      <c r="AA489" s="129">
        <f>AA492</f>
        <v>94.559599586666664</v>
      </c>
      <c r="AB489" s="130">
        <f t="shared" ref="AB489:AB490" si="1105">AA489/Z489</f>
        <v>1</v>
      </c>
      <c r="AC489" s="129">
        <f>AC492</f>
        <v>98.15409600000001</v>
      </c>
      <c r="AD489" s="129">
        <f>AD492</f>
        <v>87.497094630000007</v>
      </c>
      <c r="AE489" s="129">
        <f>AE492</f>
        <v>87.497094630000007</v>
      </c>
      <c r="AF489" s="130">
        <f>AE489/AD489</f>
        <v>1</v>
      </c>
      <c r="AG489" s="129">
        <f>AG492</f>
        <v>114.27525879</v>
      </c>
      <c r="AH489" s="129">
        <f>AH492</f>
        <v>114.27513998999999</v>
      </c>
      <c r="AI489" s="129">
        <f>AI492</f>
        <v>114.27513998999999</v>
      </c>
      <c r="AJ489" s="131">
        <f t="shared" ref="AJ489:AJ490" si="1106">AI489/AH489</f>
        <v>1</v>
      </c>
      <c r="AK489" s="132">
        <f t="shared" si="1060"/>
        <v>9.2522722190424029E-3</v>
      </c>
      <c r="AL489" s="133">
        <f t="shared" si="1061"/>
        <v>4.3529888705904013E-3</v>
      </c>
      <c r="AM489" s="207">
        <f t="shared" si="1062"/>
        <v>4.3529888705904013E-3</v>
      </c>
      <c r="AN489" s="132">
        <f t="shared" si="1063"/>
        <v>0.20626285820829104</v>
      </c>
      <c r="AO489" s="133">
        <f t="shared" si="1064"/>
        <v>0.19575462597191917</v>
      </c>
      <c r="AP489" s="207">
        <f t="shared" si="1065"/>
        <v>0.19575462597191917</v>
      </c>
      <c r="AQ489" s="132">
        <f t="shared" si="1066"/>
        <v>7.5858682274094003E-3</v>
      </c>
      <c r="AR489" s="133">
        <f t="shared" si="1067"/>
        <v>7.9411620464988439E-2</v>
      </c>
      <c r="AS489" s="207">
        <f t="shared" si="1068"/>
        <v>7.9411620464988439E-2</v>
      </c>
      <c r="AT489" s="132">
        <f t="shared" si="1099"/>
        <v>-3.436351197769117E-2</v>
      </c>
      <c r="AU489" s="133">
        <f t="shared" si="1099"/>
        <v>-6.1225969745168911E-2</v>
      </c>
      <c r="AV489" s="207">
        <f t="shared" si="1099"/>
        <v>-6.1225969745168911E-2</v>
      </c>
      <c r="AW489" s="217">
        <f t="shared" ref="AW489:AY490" si="1107">(U489-Y489)/Y489</f>
        <v>0.11864195287464646</v>
      </c>
      <c r="AX489" s="131">
        <f t="shared" si="1107"/>
        <v>2.3911294607103669E-2</v>
      </c>
      <c r="AY489" s="130">
        <f t="shared" si="1107"/>
        <v>2.3911294607103669E-2</v>
      </c>
      <c r="AZ489" s="132">
        <f t="shared" ref="AZ489:BB495" si="1108">(Y489-AC489)/AC489</f>
        <v>-9.4042962812270287E-2</v>
      </c>
      <c r="BA489" s="131">
        <f t="shared" si="1108"/>
        <v>8.0717022508369624E-2</v>
      </c>
      <c r="BB489" s="130">
        <f t="shared" si="1108"/>
        <v>8.0717022508369624E-2</v>
      </c>
      <c r="BC489" s="201">
        <f t="shared" ref="BC489:BE495" si="1109">(AC489-AG489)/AG489</f>
        <v>-0.14107308056615592</v>
      </c>
      <c r="BD489" s="131">
        <f t="shared" si="1109"/>
        <v>-0.23432957826473264</v>
      </c>
      <c r="BE489" s="130">
        <f t="shared" si="1109"/>
        <v>-0.23432957826473264</v>
      </c>
    </row>
    <row r="490" spans="1:57" x14ac:dyDescent="0.35">
      <c r="C490" s="19"/>
      <c r="D490" s="122" t="s">
        <v>14</v>
      </c>
      <c r="E490" s="30">
        <v>117.82692950000001</v>
      </c>
      <c r="F490" s="26">
        <v>117.82692950000001</v>
      </c>
      <c r="G490" s="26">
        <v>117.82692950000001</v>
      </c>
      <c r="H490" s="31">
        <f t="shared" si="1100"/>
        <v>1</v>
      </c>
      <c r="I490" s="30">
        <v>116.74675672607999</v>
      </c>
      <c r="J490" s="26">
        <v>117.31625315567399</v>
      </c>
      <c r="K490" s="26">
        <v>117.31625315567399</v>
      </c>
      <c r="L490" s="31">
        <f t="shared" si="1101"/>
        <v>1</v>
      </c>
      <c r="M490" s="26">
        <v>96.783844360000003</v>
      </c>
      <c r="N490" s="26">
        <v>98.110641270000002</v>
      </c>
      <c r="O490" s="26">
        <v>98.110641270000002</v>
      </c>
      <c r="P490" s="31">
        <f t="shared" si="1102"/>
        <v>1</v>
      </c>
      <c r="Q490" s="26">
        <v>96.055182403725567</v>
      </c>
      <c r="R490" s="26">
        <v>90.892704330657423</v>
      </c>
      <c r="S490" s="26">
        <v>90.892704330657423</v>
      </c>
      <c r="T490" s="31">
        <f t="shared" si="1103"/>
        <v>1</v>
      </c>
      <c r="U490" s="26">
        <v>99.473439120401622</v>
      </c>
      <c r="V490" s="26">
        <v>96.820642030313209</v>
      </c>
      <c r="W490" s="26">
        <v>96.820642030313209</v>
      </c>
      <c r="X490" s="31">
        <f t="shared" si="1104"/>
        <v>1</v>
      </c>
      <c r="Y490" s="26">
        <v>88.923394000000002</v>
      </c>
      <c r="Z490" s="26">
        <v>94.559599586666664</v>
      </c>
      <c r="AA490" s="26">
        <v>94.559599586666664</v>
      </c>
      <c r="AB490" s="31">
        <f t="shared" si="1105"/>
        <v>1</v>
      </c>
      <c r="AC490" s="26">
        <v>96.47126200000001</v>
      </c>
      <c r="AD490" s="26">
        <v>85.83108897000001</v>
      </c>
      <c r="AE490" s="26">
        <v>85.83108897000001</v>
      </c>
      <c r="AF490" s="31">
        <f t="shared" ref="AF490" si="1110">AE490/AD490</f>
        <v>1</v>
      </c>
      <c r="AG490" s="26">
        <v>103.10229237</v>
      </c>
      <c r="AH490" s="26">
        <v>103.10217356999999</v>
      </c>
      <c r="AI490" s="26">
        <v>103.10217356999999</v>
      </c>
      <c r="AJ490" s="15">
        <f t="shared" si="1106"/>
        <v>1</v>
      </c>
      <c r="AK490" s="89">
        <f t="shared" si="1060"/>
        <v>9.2522722190424029E-3</v>
      </c>
      <c r="AL490" s="36">
        <f t="shared" si="1061"/>
        <v>4.3529888705904013E-3</v>
      </c>
      <c r="AM490" s="83">
        <f t="shared" si="1062"/>
        <v>4.3529888705904013E-3</v>
      </c>
      <c r="AN490" s="89">
        <f t="shared" si="1063"/>
        <v>0.20626285820829104</v>
      </c>
      <c r="AO490" s="36">
        <f t="shared" si="1064"/>
        <v>0.19575462597191917</v>
      </c>
      <c r="AP490" s="83">
        <f t="shared" si="1065"/>
        <v>0.19575462597191917</v>
      </c>
      <c r="AQ490" s="89">
        <f t="shared" si="1066"/>
        <v>7.5858682274094003E-3</v>
      </c>
      <c r="AR490" s="36">
        <f t="shared" si="1067"/>
        <v>7.9411620464988439E-2</v>
      </c>
      <c r="AS490" s="83">
        <f t="shared" si="1068"/>
        <v>7.9411620464988439E-2</v>
      </c>
      <c r="AT490" s="89">
        <f t="shared" si="1099"/>
        <v>-3.436351197769117E-2</v>
      </c>
      <c r="AU490" s="36">
        <f t="shared" si="1099"/>
        <v>-6.1225969745168911E-2</v>
      </c>
      <c r="AV490" s="83">
        <f t="shared" si="1099"/>
        <v>-6.1225969745168911E-2</v>
      </c>
      <c r="AW490" s="215">
        <f t="shared" si="1107"/>
        <v>0.11864195287464646</v>
      </c>
      <c r="AX490" s="34">
        <f t="shared" si="1107"/>
        <v>2.3911294607103669E-2</v>
      </c>
      <c r="AY490" s="31">
        <f t="shared" si="1107"/>
        <v>2.3911294607103669E-2</v>
      </c>
      <c r="AZ490" s="89">
        <f t="shared" si="1108"/>
        <v>-7.8239548685493585E-2</v>
      </c>
      <c r="BA490" s="34">
        <f t="shared" si="1108"/>
        <v>0.10169404491323038</v>
      </c>
      <c r="BB490" s="31">
        <f t="shared" si="1108"/>
        <v>0.10169404491323038</v>
      </c>
      <c r="BC490" s="108">
        <f t="shared" si="1109"/>
        <v>-6.4315062425609484E-2</v>
      </c>
      <c r="BD490" s="34">
        <f t="shared" si="1109"/>
        <v>-0.16751426281303355</v>
      </c>
      <c r="BE490" s="31">
        <f t="shared" si="1109"/>
        <v>-0.16751426281303355</v>
      </c>
    </row>
    <row r="491" spans="1:57" x14ac:dyDescent="0.35">
      <c r="C491" s="19"/>
      <c r="D491" s="122" t="s">
        <v>16</v>
      </c>
      <c r="E491" s="9">
        <v>0</v>
      </c>
      <c r="F491" s="7">
        <v>0</v>
      </c>
      <c r="G491" s="7">
        <v>0</v>
      </c>
      <c r="H491" s="17">
        <v>0</v>
      </c>
      <c r="I491" s="9">
        <v>0</v>
      </c>
      <c r="J491" s="7">
        <v>0</v>
      </c>
      <c r="K491" s="7">
        <v>0</v>
      </c>
      <c r="L491" s="17">
        <v>0</v>
      </c>
      <c r="M491" s="7">
        <v>0</v>
      </c>
      <c r="N491" s="7">
        <v>0</v>
      </c>
      <c r="O491" s="7">
        <v>0</v>
      </c>
      <c r="P491" s="17">
        <v>0</v>
      </c>
      <c r="Q491" s="9">
        <v>0</v>
      </c>
      <c r="R491" s="7">
        <v>0</v>
      </c>
      <c r="S491" s="7">
        <v>0</v>
      </c>
      <c r="T491" s="17">
        <v>0</v>
      </c>
      <c r="U491" s="9">
        <v>0</v>
      </c>
      <c r="V491" s="7">
        <v>0</v>
      </c>
      <c r="W491" s="7">
        <v>0</v>
      </c>
      <c r="X491" s="17">
        <v>0</v>
      </c>
      <c r="Y491" s="9">
        <v>0</v>
      </c>
      <c r="Z491" s="7">
        <v>0</v>
      </c>
      <c r="AA491" s="7">
        <v>0</v>
      </c>
      <c r="AB491" s="17">
        <v>0</v>
      </c>
      <c r="AC491" s="26">
        <v>1.6828339999999999</v>
      </c>
      <c r="AD491" s="26">
        <v>1.6660056600000002</v>
      </c>
      <c r="AE491" s="26">
        <v>1.6660056600000002</v>
      </c>
      <c r="AF491" s="31">
        <f>AE491/AD491</f>
        <v>1</v>
      </c>
      <c r="AG491" s="26">
        <v>11.17296642</v>
      </c>
      <c r="AH491" s="26">
        <v>11.17296642</v>
      </c>
      <c r="AI491" s="26">
        <v>11.17296642</v>
      </c>
      <c r="AJ491" s="34">
        <f>AI491/AH491</f>
        <v>1</v>
      </c>
      <c r="AK491" s="150">
        <v>0</v>
      </c>
      <c r="AL491" s="16">
        <v>0</v>
      </c>
      <c r="AM491" s="211">
        <v>0</v>
      </c>
      <c r="AN491" s="150">
        <v>0</v>
      </c>
      <c r="AO491" s="16">
        <v>0</v>
      </c>
      <c r="AP491" s="211">
        <v>0</v>
      </c>
      <c r="AQ491" s="150">
        <v>0</v>
      </c>
      <c r="AR491" s="16">
        <v>0</v>
      </c>
      <c r="AS491" s="211">
        <v>0</v>
      </c>
      <c r="AT491" s="150">
        <v>0</v>
      </c>
      <c r="AU491" s="16">
        <v>0</v>
      </c>
      <c r="AV491" s="211">
        <v>0</v>
      </c>
      <c r="AW491" s="150">
        <v>0</v>
      </c>
      <c r="AX491" s="16">
        <v>0</v>
      </c>
      <c r="AY491" s="17">
        <v>0</v>
      </c>
      <c r="AZ491" s="92">
        <f t="shared" si="1108"/>
        <v>-1</v>
      </c>
      <c r="BA491" s="15">
        <f t="shared" si="1108"/>
        <v>-1</v>
      </c>
      <c r="BB491" s="12">
        <f t="shared" si="1108"/>
        <v>-1</v>
      </c>
      <c r="BC491" s="14">
        <f t="shared" si="1109"/>
        <v>-0.84938341916183802</v>
      </c>
      <c r="BD491" s="15">
        <f t="shared" si="1109"/>
        <v>-0.8508895849702196</v>
      </c>
      <c r="BE491" s="12">
        <f t="shared" si="1109"/>
        <v>-0.8508895849702196</v>
      </c>
    </row>
    <row r="492" spans="1:57" ht="15" thickBot="1" x14ac:dyDescent="0.4">
      <c r="C492" s="19"/>
      <c r="D492" s="260" t="s">
        <v>17</v>
      </c>
      <c r="E492" s="264">
        <f>SUM(E490:E491)</f>
        <v>117.82692950000001</v>
      </c>
      <c r="F492" s="68">
        <f>SUM(F490:F491)</f>
        <v>117.82692950000001</v>
      </c>
      <c r="G492" s="68">
        <f>SUM(G490:G491)</f>
        <v>117.82692950000001</v>
      </c>
      <c r="H492" s="96">
        <f t="shared" ref="H492" si="1111">G492/F492</f>
        <v>1</v>
      </c>
      <c r="I492" s="264">
        <f>SUM(I490:I491)</f>
        <v>116.74675672607999</v>
      </c>
      <c r="J492" s="68">
        <f>SUM(J490:J491)</f>
        <v>117.31625315567399</v>
      </c>
      <c r="K492" s="68">
        <f>SUM(K490:K491)</f>
        <v>117.31625315567399</v>
      </c>
      <c r="L492" s="96">
        <f t="shared" ref="L492" si="1112">K492/J492</f>
        <v>1</v>
      </c>
      <c r="M492" s="68">
        <f>SUM(M490:M491)</f>
        <v>96.783844360000003</v>
      </c>
      <c r="N492" s="68">
        <f>SUM(N490:N491)</f>
        <v>98.110641270000002</v>
      </c>
      <c r="O492" s="68">
        <f>SUM(O490:O491)</f>
        <v>98.110641270000002</v>
      </c>
      <c r="P492" s="96">
        <f t="shared" ref="P492" si="1113">O492/N492</f>
        <v>1</v>
      </c>
      <c r="Q492" s="68">
        <f>SUM(Q490:Q491)</f>
        <v>96.055182403725567</v>
      </c>
      <c r="R492" s="68">
        <f>SUM(R490:R491)</f>
        <v>90.892704330657423</v>
      </c>
      <c r="S492" s="68">
        <f>SUM(S490:S491)</f>
        <v>90.892704330657423</v>
      </c>
      <c r="T492" s="96">
        <f t="shared" ref="T492" si="1114">S492/R492</f>
        <v>1</v>
      </c>
      <c r="U492" s="68">
        <f>SUM(U490:U491)</f>
        <v>99.473439120401622</v>
      </c>
      <c r="V492" s="68">
        <f>SUM(V490:V491)</f>
        <v>96.820642030313209</v>
      </c>
      <c r="W492" s="68">
        <f>SUM(W490:W491)</f>
        <v>96.820642030313209</v>
      </c>
      <c r="X492" s="96">
        <f t="shared" ref="X492" si="1115">W492/V492</f>
        <v>1</v>
      </c>
      <c r="Y492" s="68">
        <f>SUM(Y490:Y491)</f>
        <v>88.923394000000002</v>
      </c>
      <c r="Z492" s="68">
        <f>SUM(Z490:Z491)</f>
        <v>94.559599586666664</v>
      </c>
      <c r="AA492" s="68">
        <f>SUM(AA490:AA491)</f>
        <v>94.559599586666664</v>
      </c>
      <c r="AB492" s="96">
        <f t="shared" ref="AB492" si="1116">AA492/Z492</f>
        <v>1</v>
      </c>
      <c r="AC492" s="68">
        <f>SUM(AC490:AC491)</f>
        <v>98.15409600000001</v>
      </c>
      <c r="AD492" s="68">
        <f>SUM(AD490:AD491)</f>
        <v>87.497094630000007</v>
      </c>
      <c r="AE492" s="68">
        <f>SUM(AE490:AE491)</f>
        <v>87.497094630000007</v>
      </c>
      <c r="AF492" s="96">
        <f t="shared" ref="AF492" si="1117">AE492/AD492</f>
        <v>1</v>
      </c>
      <c r="AG492" s="68">
        <f>SUM(AG490:AG491)</f>
        <v>114.27525879</v>
      </c>
      <c r="AH492" s="68">
        <f>SUM(AH490:AH491)</f>
        <v>114.27513998999999</v>
      </c>
      <c r="AI492" s="68">
        <f>SUM(AI490:AI491)</f>
        <v>114.27513998999999</v>
      </c>
      <c r="AJ492" s="95">
        <f t="shared" ref="AJ492" si="1118">AI492/AH492</f>
        <v>1</v>
      </c>
      <c r="AK492" s="93">
        <f t="shared" si="1060"/>
        <v>9.2522722190424029E-3</v>
      </c>
      <c r="AL492" s="94">
        <f t="shared" si="1061"/>
        <v>4.3529888705904013E-3</v>
      </c>
      <c r="AM492" s="210">
        <f t="shared" si="1062"/>
        <v>4.3529888705904013E-3</v>
      </c>
      <c r="AN492" s="93">
        <f t="shared" si="1063"/>
        <v>0.20626285820829104</v>
      </c>
      <c r="AO492" s="94">
        <f t="shared" si="1064"/>
        <v>0.19575462597191917</v>
      </c>
      <c r="AP492" s="210">
        <f t="shared" si="1065"/>
        <v>0.19575462597191917</v>
      </c>
      <c r="AQ492" s="93">
        <f t="shared" si="1066"/>
        <v>7.5858682274094003E-3</v>
      </c>
      <c r="AR492" s="94">
        <f t="shared" si="1067"/>
        <v>7.9411620464988439E-2</v>
      </c>
      <c r="AS492" s="210">
        <f t="shared" si="1068"/>
        <v>7.9411620464988439E-2</v>
      </c>
      <c r="AT492" s="93">
        <f t="shared" ref="AT492:AV495" si="1119">(Q492-U492)/U492</f>
        <v>-3.436351197769117E-2</v>
      </c>
      <c r="AU492" s="94">
        <f t="shared" si="1119"/>
        <v>-6.1225969745168911E-2</v>
      </c>
      <c r="AV492" s="210">
        <f t="shared" si="1119"/>
        <v>-6.1225969745168911E-2</v>
      </c>
      <c r="AW492" s="218">
        <f t="shared" ref="AW492:AY495" si="1120">(U492-Y492)/Y492</f>
        <v>0.11864195287464646</v>
      </c>
      <c r="AX492" s="95">
        <f t="shared" si="1120"/>
        <v>2.3911294607103669E-2</v>
      </c>
      <c r="AY492" s="96">
        <f t="shared" si="1120"/>
        <v>2.3911294607103669E-2</v>
      </c>
      <c r="AZ492" s="93">
        <f t="shared" si="1108"/>
        <v>-9.4042962812270287E-2</v>
      </c>
      <c r="BA492" s="95">
        <f t="shared" si="1108"/>
        <v>8.0717022508369624E-2</v>
      </c>
      <c r="BB492" s="96">
        <f t="shared" si="1108"/>
        <v>8.0717022508369624E-2</v>
      </c>
      <c r="BC492" s="169">
        <f t="shared" si="1109"/>
        <v>-0.14107308056615592</v>
      </c>
      <c r="BD492" s="95">
        <f t="shared" si="1109"/>
        <v>-0.23432957826473264</v>
      </c>
      <c r="BE492" s="96">
        <f t="shared" si="1109"/>
        <v>-0.23432957826473264</v>
      </c>
    </row>
    <row r="493" spans="1:57" x14ac:dyDescent="0.35">
      <c r="C493" s="37" t="s">
        <v>60</v>
      </c>
      <c r="D493" s="69" t="s">
        <v>21</v>
      </c>
      <c r="E493" s="56">
        <f>E500+E503</f>
        <v>625.97097292000001</v>
      </c>
      <c r="F493" s="54">
        <f>F500+F503</f>
        <v>629.33289248000006</v>
      </c>
      <c r="G493" s="54">
        <f>G500+G503</f>
        <v>624.46820410999999</v>
      </c>
      <c r="H493" s="55">
        <f>G493/F493</f>
        <v>0.99227008721754573</v>
      </c>
      <c r="I493" s="56">
        <f>I500+I503</f>
        <v>596.86013479780104</v>
      </c>
      <c r="J493" s="54">
        <f>J500+J503</f>
        <v>591.85222431206512</v>
      </c>
      <c r="K493" s="54">
        <f>K500+K503</f>
        <v>583.01710752206509</v>
      </c>
      <c r="L493" s="55">
        <f>K493/J493</f>
        <v>0.98507208991185347</v>
      </c>
      <c r="M493" s="54">
        <f>M500+M503</f>
        <v>579.23279776817765</v>
      </c>
      <c r="N493" s="54">
        <f>N500+N503</f>
        <v>580.33465694817767</v>
      </c>
      <c r="O493" s="54">
        <f>O500+O503</f>
        <v>567.88724723817768</v>
      </c>
      <c r="P493" s="55">
        <f>O493/N493</f>
        <v>0.97855132454873961</v>
      </c>
      <c r="Q493" s="56">
        <f>Q500+Q503</f>
        <v>535.60727111800747</v>
      </c>
      <c r="R493" s="54">
        <f>R500+R503</f>
        <v>550.50527745053432</v>
      </c>
      <c r="S493" s="54">
        <f>S500+S503</f>
        <v>519.4690469105343</v>
      </c>
      <c r="T493" s="55">
        <f>S493/R493</f>
        <v>0.94362228336169074</v>
      </c>
      <c r="U493" s="56">
        <f>U500+U503</f>
        <v>516.08719575870691</v>
      </c>
      <c r="V493" s="54">
        <f>V500+V503</f>
        <v>532.13666907503421</v>
      </c>
      <c r="W493" s="54">
        <f>W500+W503</f>
        <v>513.04653496815672</v>
      </c>
      <c r="X493" s="55">
        <f>W493/V493</f>
        <v>0.96412550531415142</v>
      </c>
      <c r="Y493" s="56">
        <f>Y500+Y503</f>
        <v>440.79691701000002</v>
      </c>
      <c r="Z493" s="54">
        <f>Z500+Z503</f>
        <v>429.55125557000014</v>
      </c>
      <c r="AA493" s="54">
        <f>AA500+AA503</f>
        <v>416.29546420000008</v>
      </c>
      <c r="AB493" s="55">
        <f>AA493/Z493</f>
        <v>0.96914037335914649</v>
      </c>
      <c r="AC493" s="56">
        <f>AC500+AC503</f>
        <v>416.65626514999997</v>
      </c>
      <c r="AD493" s="54">
        <f>AD500+AD503</f>
        <v>416.81314922000001</v>
      </c>
      <c r="AE493" s="54">
        <f>AE500+AE503</f>
        <v>399.68503125999996</v>
      </c>
      <c r="AF493" s="55">
        <f>AE493/AD493</f>
        <v>0.95890696348699023</v>
      </c>
      <c r="AG493" s="56">
        <f>AG500+AG503</f>
        <v>380.01739021000003</v>
      </c>
      <c r="AH493" s="54">
        <f>AH500+AH503</f>
        <v>375.78086242000006</v>
      </c>
      <c r="AI493" s="54">
        <f>AI500+AI503</f>
        <v>360.24791169000002</v>
      </c>
      <c r="AJ493" s="57">
        <f>AI493/AH493</f>
        <v>0.9586648701853282</v>
      </c>
      <c r="AK493" s="88">
        <f t="shared" si="1060"/>
        <v>4.8773299513563392E-2</v>
      </c>
      <c r="AL493" s="97">
        <f t="shared" si="1061"/>
        <v>6.3327747414483923E-2</v>
      </c>
      <c r="AM493" s="81">
        <f t="shared" si="1062"/>
        <v>7.109756481093675E-2</v>
      </c>
      <c r="AN493" s="88">
        <f t="shared" si="1063"/>
        <v>3.043221498772633E-2</v>
      </c>
      <c r="AO493" s="97">
        <f t="shared" si="1064"/>
        <v>1.984642348340044E-2</v>
      </c>
      <c r="AP493" s="81">
        <f t="shared" si="1065"/>
        <v>2.6642366697736026E-2</v>
      </c>
      <c r="AQ493" s="88">
        <f t="shared" si="1066"/>
        <v>8.1450587030134608E-2</v>
      </c>
      <c r="AR493" s="97">
        <f t="shared" si="1067"/>
        <v>5.4185456015584998E-2</v>
      </c>
      <c r="AS493" s="81">
        <f t="shared" si="1068"/>
        <v>9.3207094081165176E-2</v>
      </c>
      <c r="AT493" s="88">
        <f t="shared" si="1119"/>
        <v>3.7823211890781035E-2</v>
      </c>
      <c r="AU493" s="97">
        <f t="shared" si="1119"/>
        <v>3.4518591638175646E-2</v>
      </c>
      <c r="AV493" s="81">
        <f t="shared" si="1119"/>
        <v>1.2518380896532531E-2</v>
      </c>
      <c r="AW493" s="214">
        <f t="shared" si="1120"/>
        <v>0.17080491229252143</v>
      </c>
      <c r="AX493" s="57">
        <f t="shared" si="1120"/>
        <v>0.23881995960856095</v>
      </c>
      <c r="AY493" s="55">
        <f t="shared" si="1120"/>
        <v>0.23240962030197546</v>
      </c>
      <c r="AZ493" s="88">
        <f t="shared" si="1108"/>
        <v>5.7939010832608502E-2</v>
      </c>
      <c r="BA493" s="57">
        <f t="shared" si="1108"/>
        <v>3.0560711373519473E-2</v>
      </c>
      <c r="BB493" s="55">
        <f t="shared" si="1108"/>
        <v>4.1558806662426236E-2</v>
      </c>
      <c r="BC493" s="106">
        <f t="shared" si="1109"/>
        <v>9.6413679699639696E-2</v>
      </c>
      <c r="BD493" s="57">
        <f t="shared" si="1109"/>
        <v>0.10919206086162865</v>
      </c>
      <c r="BE493" s="55">
        <f t="shared" si="1109"/>
        <v>0.10947216705571441</v>
      </c>
    </row>
    <row r="494" spans="1:57" x14ac:dyDescent="0.35">
      <c r="C494" s="19"/>
      <c r="D494" s="58" t="s">
        <v>11</v>
      </c>
      <c r="E494" s="9">
        <v>16.956136000000001</v>
      </c>
      <c r="F494" s="7">
        <v>16.584407469999999</v>
      </c>
      <c r="G494" s="7">
        <v>16.57951267</v>
      </c>
      <c r="H494" s="12">
        <f t="shared" ref="H494:H495" si="1121">G494/F494</f>
        <v>0.99970485529803499</v>
      </c>
      <c r="I494" s="9">
        <v>16.162614000000001</v>
      </c>
      <c r="J494" s="7">
        <v>15.01702944</v>
      </c>
      <c r="K494" s="7">
        <v>15.016681469999998</v>
      </c>
      <c r="L494" s="12">
        <f t="shared" ref="L494:L495" si="1122">K494/J494</f>
        <v>0.99997682830673051</v>
      </c>
      <c r="M494" s="7">
        <v>14.477603999999999</v>
      </c>
      <c r="N494" s="7">
        <v>13.36117316</v>
      </c>
      <c r="O494" s="7">
        <v>13.343672679999999</v>
      </c>
      <c r="P494" s="12">
        <f t="shared" ref="P494:P495" si="1123">O494/N494</f>
        <v>0.99869019884777832</v>
      </c>
      <c r="Q494" s="9">
        <v>13.932496</v>
      </c>
      <c r="R494" s="7">
        <v>11.82573627</v>
      </c>
      <c r="S494" s="7">
        <v>11.825720690000001</v>
      </c>
      <c r="T494" s="12">
        <f t="shared" ref="T494:T496" si="1124">S494/R494</f>
        <v>0.99999868253446178</v>
      </c>
      <c r="U494" s="9">
        <v>13.698048999999999</v>
      </c>
      <c r="V494" s="7">
        <v>12.092371040000003</v>
      </c>
      <c r="W494" s="7">
        <v>11.807754249999999</v>
      </c>
      <c r="X494" s="12">
        <f t="shared" ref="X494:X495" si="1125">W494/V494</f>
        <v>0.97646311140647857</v>
      </c>
      <c r="Y494" s="9">
        <v>13.223528</v>
      </c>
      <c r="Z494" s="7">
        <v>11.535632570000001</v>
      </c>
      <c r="AA494" s="7">
        <v>11.53561775</v>
      </c>
      <c r="AB494" s="12">
        <f t="shared" ref="AB494:AB501" si="1126">AA494/Z494</f>
        <v>0.99999871528501705</v>
      </c>
      <c r="AC494" s="9">
        <v>12.774234999999999</v>
      </c>
      <c r="AD494" s="7">
        <v>10.47695727</v>
      </c>
      <c r="AE494" s="7">
        <v>10.47671422</v>
      </c>
      <c r="AF494" s="12">
        <f t="shared" ref="AF494:AF501" si="1127">AE494/AD494</f>
        <v>0.99997680147071943</v>
      </c>
      <c r="AG494" s="9">
        <v>11.867582000000001</v>
      </c>
      <c r="AH494" s="7">
        <v>10.54017125</v>
      </c>
      <c r="AI494" s="7">
        <v>10.54015643</v>
      </c>
      <c r="AJ494" s="15">
        <f t="shared" ref="AJ494:AJ501" si="1128">AI494/AH494</f>
        <v>0.99999859395073865</v>
      </c>
      <c r="AK494" s="92">
        <f t="shared" si="1060"/>
        <v>4.9096142492792275E-2</v>
      </c>
      <c r="AL494" s="87">
        <f t="shared" si="1061"/>
        <v>0.1043733739926662</v>
      </c>
      <c r="AM494" s="102">
        <f t="shared" si="1062"/>
        <v>0.10407300728341291</v>
      </c>
      <c r="AN494" s="92">
        <f t="shared" si="1063"/>
        <v>0.11638735249285738</v>
      </c>
      <c r="AO494" s="87">
        <f t="shared" si="1064"/>
        <v>0.12393045581934514</v>
      </c>
      <c r="AP494" s="102">
        <f t="shared" si="1065"/>
        <v>0.12537843441765234</v>
      </c>
      <c r="AQ494" s="92">
        <f t="shared" si="1066"/>
        <v>3.9124934972168589E-2</v>
      </c>
      <c r="AR494" s="87">
        <f t="shared" si="1067"/>
        <v>0.12983858720874381</v>
      </c>
      <c r="AS494" s="102">
        <f t="shared" si="1068"/>
        <v>0.12836020990108454</v>
      </c>
      <c r="AT494" s="92">
        <f t="shared" si="1119"/>
        <v>1.7115357084793694E-2</v>
      </c>
      <c r="AU494" s="87">
        <f t="shared" si="1119"/>
        <v>-2.204983366107521E-2</v>
      </c>
      <c r="AV494" s="102">
        <f t="shared" si="1119"/>
        <v>1.521579770344741E-3</v>
      </c>
      <c r="AW494" s="124">
        <f t="shared" si="1120"/>
        <v>3.5884599026825469E-2</v>
      </c>
      <c r="AX494" s="15">
        <f t="shared" si="1120"/>
        <v>4.8262500267898412E-2</v>
      </c>
      <c r="AY494" s="12">
        <f t="shared" si="1120"/>
        <v>2.3590977604992021E-2</v>
      </c>
      <c r="AZ494" s="92">
        <f t="shared" si="1108"/>
        <v>3.5171812636921179E-2</v>
      </c>
      <c r="BA494" s="15">
        <f t="shared" si="1108"/>
        <v>0.10104797344467942</v>
      </c>
      <c r="BB494" s="12">
        <f t="shared" si="1108"/>
        <v>0.10107210216525313</v>
      </c>
      <c r="BC494" s="14">
        <f t="shared" si="1109"/>
        <v>7.6397449792215341E-2</v>
      </c>
      <c r="BD494" s="15">
        <f t="shared" si="1109"/>
        <v>-5.9974338652230572E-3</v>
      </c>
      <c r="BE494" s="12">
        <f t="shared" si="1109"/>
        <v>-6.019095676742232E-3</v>
      </c>
    </row>
    <row r="495" spans="1:57" x14ac:dyDescent="0.35">
      <c r="C495" s="19"/>
      <c r="D495" s="58" t="s">
        <v>12</v>
      </c>
      <c r="E495" s="9">
        <v>8.7070687200000005</v>
      </c>
      <c r="F495" s="7">
        <v>9.3131307200000002</v>
      </c>
      <c r="G495" s="7">
        <v>8.0556792500000007</v>
      </c>
      <c r="H495" s="12">
        <f t="shared" si="1121"/>
        <v>0.86498079885213941</v>
      </c>
      <c r="I495" s="9">
        <v>7.3937587499999999</v>
      </c>
      <c r="J495" s="7">
        <v>7.45589032</v>
      </c>
      <c r="K495" s="7">
        <v>7.16700509</v>
      </c>
      <c r="L495" s="12">
        <f t="shared" si="1122"/>
        <v>0.96125409339444257</v>
      </c>
      <c r="M495" s="7">
        <v>7.3925081500000003</v>
      </c>
      <c r="N495" s="7">
        <v>6.6251689899999997</v>
      </c>
      <c r="O495" s="7">
        <v>6.1320726400000005</v>
      </c>
      <c r="P495" s="12">
        <f t="shared" si="1123"/>
        <v>0.92557226076130639</v>
      </c>
      <c r="Q495" s="9">
        <v>5.5389671500000004</v>
      </c>
      <c r="R495" s="7">
        <v>11.690554390000001</v>
      </c>
      <c r="S495" s="7">
        <v>11.148602140000001</v>
      </c>
      <c r="T495" s="12">
        <f t="shared" si="1124"/>
        <v>0.95364186916032134</v>
      </c>
      <c r="U495" s="9">
        <v>5.5894630000000003</v>
      </c>
      <c r="V495" s="7">
        <v>5.80246189</v>
      </c>
      <c r="W495" s="7">
        <v>4.9261688099999974</v>
      </c>
      <c r="X495" s="12">
        <f t="shared" si="1125"/>
        <v>0.84897908911556808</v>
      </c>
      <c r="Y495" s="9">
        <v>5.5508136100000005</v>
      </c>
      <c r="Z495" s="7">
        <v>5.5406857199999999</v>
      </c>
      <c r="AA495" s="7">
        <v>4.9862509900000003</v>
      </c>
      <c r="AB495" s="12">
        <f t="shared" si="1126"/>
        <v>0.89993391467798323</v>
      </c>
      <c r="AC495" s="9">
        <v>3.6675301499999997</v>
      </c>
      <c r="AD495" s="7">
        <v>5.0896156599999989</v>
      </c>
      <c r="AE495" s="7">
        <v>4.2442386799999996</v>
      </c>
      <c r="AF495" s="12">
        <f t="shared" si="1127"/>
        <v>0.83390160741528385</v>
      </c>
      <c r="AG495" s="9">
        <v>3.3997850000000001</v>
      </c>
      <c r="AH495" s="7">
        <v>3.2042955499999999</v>
      </c>
      <c r="AI495" s="7">
        <v>2.7746584800000003</v>
      </c>
      <c r="AJ495" s="15">
        <f t="shared" si="1128"/>
        <v>0.86591840131600861</v>
      </c>
      <c r="AK495" s="92">
        <f t="shared" si="1060"/>
        <v>0.17762413062233071</v>
      </c>
      <c r="AL495" s="87">
        <f t="shared" si="1061"/>
        <v>0.2490970655802244</v>
      </c>
      <c r="AM495" s="102">
        <f t="shared" si="1062"/>
        <v>0.12399519029782087</v>
      </c>
      <c r="AN495" s="92">
        <f t="shared" si="1063"/>
        <v>1.6917127105225545E-4</v>
      </c>
      <c r="AO495" s="87">
        <f t="shared" si="1064"/>
        <v>0.12538870046241649</v>
      </c>
      <c r="AP495" s="102">
        <f t="shared" si="1065"/>
        <v>0.16877367747554917</v>
      </c>
      <c r="AQ495" s="92">
        <f t="shared" si="1066"/>
        <v>0.33463657570166305</v>
      </c>
      <c r="AR495" s="87">
        <f t="shared" si="1067"/>
        <v>-0.43328872447083333</v>
      </c>
      <c r="AS495" s="102">
        <f t="shared" si="1068"/>
        <v>-0.44996937167586465</v>
      </c>
      <c r="AT495" s="92">
        <f t="shared" si="1119"/>
        <v>-9.0341147262268124E-3</v>
      </c>
      <c r="AU495" s="87">
        <f t="shared" si="1119"/>
        <v>1.0147576341944748</v>
      </c>
      <c r="AV495" s="102">
        <f t="shared" si="1119"/>
        <v>1.263138469264111</v>
      </c>
      <c r="AW495" s="124">
        <f t="shared" si="1120"/>
        <v>6.9628333277794536E-3</v>
      </c>
      <c r="AX495" s="15">
        <f t="shared" si="1120"/>
        <v>4.7246168295573369E-2</v>
      </c>
      <c r="AY495" s="12">
        <f t="shared" si="1120"/>
        <v>-1.2049569931497344E-2</v>
      </c>
      <c r="AZ495" s="92">
        <f t="shared" si="1108"/>
        <v>0.51350183447026354</v>
      </c>
      <c r="BA495" s="15">
        <f t="shared" si="1108"/>
        <v>8.8625564312257155E-2</v>
      </c>
      <c r="BB495" s="12">
        <f t="shared" si="1108"/>
        <v>0.17482812959991231</v>
      </c>
      <c r="BC495" s="14">
        <f t="shared" si="1109"/>
        <v>7.8753553533532167E-2</v>
      </c>
      <c r="BD495" s="15">
        <f t="shared" si="1109"/>
        <v>0.58837272672928032</v>
      </c>
      <c r="BE495" s="12">
        <f t="shared" si="1109"/>
        <v>0.52964363383561319</v>
      </c>
    </row>
    <row r="496" spans="1:57" x14ac:dyDescent="0.35">
      <c r="C496" s="19"/>
      <c r="D496" s="58" t="s">
        <v>13</v>
      </c>
      <c r="E496" s="9">
        <v>0</v>
      </c>
      <c r="F496" s="7">
        <v>0</v>
      </c>
      <c r="G496" s="7">
        <v>0</v>
      </c>
      <c r="H496" s="12">
        <v>0</v>
      </c>
      <c r="I496" s="9">
        <v>0</v>
      </c>
      <c r="J496" s="7">
        <v>0</v>
      </c>
      <c r="K496" s="7">
        <v>0</v>
      </c>
      <c r="L496" s="12">
        <v>0</v>
      </c>
      <c r="M496" s="7">
        <v>0</v>
      </c>
      <c r="N496" s="7">
        <v>0</v>
      </c>
      <c r="O496" s="7">
        <v>0</v>
      </c>
      <c r="P496" s="12">
        <v>0</v>
      </c>
      <c r="Q496" s="9">
        <v>0</v>
      </c>
      <c r="R496" s="7">
        <v>1.1510057499999999</v>
      </c>
      <c r="S496" s="7">
        <v>1.1510057499999999</v>
      </c>
      <c r="T496" s="12">
        <f t="shared" si="1124"/>
        <v>1</v>
      </c>
      <c r="U496" s="9">
        <v>0</v>
      </c>
      <c r="V496" s="7">
        <v>0</v>
      </c>
      <c r="W496" s="7">
        <v>0</v>
      </c>
      <c r="X496" s="17">
        <v>0</v>
      </c>
      <c r="Y496" s="9">
        <v>0</v>
      </c>
      <c r="Z496" s="7">
        <v>1.90526E-3</v>
      </c>
      <c r="AA496" s="7">
        <v>1.90526E-3</v>
      </c>
      <c r="AB496" s="12">
        <f t="shared" si="1126"/>
        <v>1</v>
      </c>
      <c r="AC496" s="9">
        <v>0</v>
      </c>
      <c r="AD496" s="7">
        <v>0</v>
      </c>
      <c r="AE496" s="7">
        <v>0</v>
      </c>
      <c r="AF496" s="17">
        <v>0</v>
      </c>
      <c r="AG496" s="9">
        <v>0</v>
      </c>
      <c r="AH496" s="7">
        <v>0</v>
      </c>
      <c r="AI496" s="7">
        <v>0</v>
      </c>
      <c r="AJ496" s="18">
        <v>0</v>
      </c>
      <c r="AK496" s="150">
        <v>0</v>
      </c>
      <c r="AL496" s="16">
        <v>0</v>
      </c>
      <c r="AM496" s="211">
        <v>0</v>
      </c>
      <c r="AN496" s="150">
        <v>0</v>
      </c>
      <c r="AO496" s="16">
        <v>0</v>
      </c>
      <c r="AP496" s="211">
        <v>0</v>
      </c>
      <c r="AQ496" s="9">
        <v>0</v>
      </c>
      <c r="AR496" s="87">
        <f t="shared" ref="AR496" si="1129">(N496-R496)/R496</f>
        <v>-1</v>
      </c>
      <c r="AS496" s="102">
        <f t="shared" ref="AS496" si="1130">(O496-S496)/S496</f>
        <v>-1</v>
      </c>
      <c r="AT496" s="9">
        <v>0</v>
      </c>
      <c r="AU496" s="16">
        <v>0</v>
      </c>
      <c r="AV496" s="211">
        <v>0</v>
      </c>
      <c r="AW496" s="150">
        <v>0</v>
      </c>
      <c r="AX496" s="15">
        <f>(V496-Z496)/Z496</f>
        <v>-1</v>
      </c>
      <c r="AY496" s="12">
        <f>(W496-AA496)/AA496</f>
        <v>-1</v>
      </c>
      <c r="AZ496" s="9">
        <v>0</v>
      </c>
      <c r="BA496" s="16">
        <v>0</v>
      </c>
      <c r="BB496" s="17">
        <v>0</v>
      </c>
      <c r="BC496" s="203">
        <v>0</v>
      </c>
      <c r="BD496" s="16">
        <v>0</v>
      </c>
      <c r="BE496" s="17">
        <v>0</v>
      </c>
    </row>
    <row r="497" spans="1:57" x14ac:dyDescent="0.35">
      <c r="C497" s="19"/>
      <c r="D497" s="58" t="s">
        <v>14</v>
      </c>
      <c r="E497" s="9">
        <v>431.18548019999997</v>
      </c>
      <c r="F497" s="7">
        <v>438.58252816999999</v>
      </c>
      <c r="G497" s="7">
        <v>438.35868417</v>
      </c>
      <c r="H497" s="12">
        <f>G498/F498</f>
        <v>0.93077885414933026</v>
      </c>
      <c r="I497" s="9">
        <v>405.95827004780114</v>
      </c>
      <c r="J497" s="7">
        <v>423.95570232206506</v>
      </c>
      <c r="K497" s="7">
        <v>423.76916233206504</v>
      </c>
      <c r="L497" s="12">
        <f>K498/J498</f>
        <v>0.96188590804875562</v>
      </c>
      <c r="M497" s="7">
        <v>396.55332568</v>
      </c>
      <c r="N497" s="7">
        <v>402.12245548999999</v>
      </c>
      <c r="O497" s="7">
        <v>401.66955116000003</v>
      </c>
      <c r="P497" s="12">
        <f>O498/N498</f>
        <v>0.86158785183620679</v>
      </c>
      <c r="Q497" s="9">
        <v>393.23362317800752</v>
      </c>
      <c r="R497" s="7">
        <v>403.13250190053429</v>
      </c>
      <c r="S497" s="7">
        <v>394.81096569053432</v>
      </c>
      <c r="T497" s="12">
        <f>S498/R498</f>
        <v>0.79821617426528835</v>
      </c>
      <c r="U497" s="9">
        <v>379.14378174268626</v>
      </c>
      <c r="V497" s="7">
        <v>385.33457873901358</v>
      </c>
      <c r="W497" s="7">
        <v>379.57829111213613</v>
      </c>
      <c r="X497" s="12">
        <f>W498/V498</f>
        <v>0.81063719719301286</v>
      </c>
      <c r="Y497" s="9">
        <v>301.42061539999997</v>
      </c>
      <c r="Z497" s="7">
        <v>294.80029593000006</v>
      </c>
      <c r="AA497" s="7">
        <v>294.69372452000005</v>
      </c>
      <c r="AB497" s="12">
        <f t="shared" si="1126"/>
        <v>0.99963849625841172</v>
      </c>
      <c r="AC497" s="9">
        <v>293.31553600000001</v>
      </c>
      <c r="AD497" s="7">
        <v>303.832674</v>
      </c>
      <c r="AE497" s="7">
        <v>303.50740112</v>
      </c>
      <c r="AF497" s="12">
        <f t="shared" si="1127"/>
        <v>0.99892943416612268</v>
      </c>
      <c r="AG497" s="9">
        <v>288.44203600000003</v>
      </c>
      <c r="AH497" s="7">
        <v>286.29069815000003</v>
      </c>
      <c r="AI497" s="7">
        <v>286.20537547000004</v>
      </c>
      <c r="AJ497" s="15">
        <f t="shared" si="1128"/>
        <v>0.99970197187491128</v>
      </c>
      <c r="AK497" s="92">
        <f t="shared" si="1060"/>
        <v>6.2142372784346429E-2</v>
      </c>
      <c r="AL497" s="87">
        <f t="shared" si="1061"/>
        <v>3.450083527081188E-2</v>
      </c>
      <c r="AM497" s="102">
        <f t="shared" si="1062"/>
        <v>3.4427993197161041E-2</v>
      </c>
      <c r="AN497" s="92">
        <f t="shared" si="1063"/>
        <v>2.3716720447808037E-2</v>
      </c>
      <c r="AO497" s="87">
        <f t="shared" si="1064"/>
        <v>5.4295020171058368E-2</v>
      </c>
      <c r="AP497" s="102">
        <f t="shared" si="1065"/>
        <v>5.501938374029728E-2</v>
      </c>
      <c r="AQ497" s="92">
        <f t="shared" si="1066"/>
        <v>8.4420616812050445E-3</v>
      </c>
      <c r="AR497" s="87">
        <f t="shared" si="1067"/>
        <v>-2.5054948578259553E-3</v>
      </c>
      <c r="AS497" s="102">
        <f t="shared" si="1068"/>
        <v>1.7371821113098696E-2</v>
      </c>
      <c r="AT497" s="92">
        <f t="shared" ref="AT497:AV501" si="1131">(Q497-U497)/U497</f>
        <v>3.7162264327688807E-2</v>
      </c>
      <c r="AU497" s="87">
        <f t="shared" si="1131"/>
        <v>4.618823262569232E-2</v>
      </c>
      <c r="AV497" s="102">
        <f t="shared" si="1131"/>
        <v>4.013052098887844E-2</v>
      </c>
      <c r="AW497" s="124">
        <f t="shared" ref="AW497:AY499" si="1132">(U498-Y497)/Y497</f>
        <v>-0.97347747767885418</v>
      </c>
      <c r="AX497" s="15">
        <f t="shared" si="1132"/>
        <v>-0.98157238240598665</v>
      </c>
      <c r="AY497" s="12">
        <f t="shared" si="1132"/>
        <v>-0.98505648558627146</v>
      </c>
      <c r="AZ497" s="92">
        <f t="shared" ref="AZ497:BB501" si="1133">(Y497-AC497)/AC497</f>
        <v>2.7632629046965878E-2</v>
      </c>
      <c r="BA497" s="15">
        <f t="shared" si="1133"/>
        <v>-2.9728132761652672E-2</v>
      </c>
      <c r="BB497" s="12">
        <f t="shared" si="1133"/>
        <v>-2.9039412440934914E-2</v>
      </c>
      <c r="BC497" s="14">
        <f t="shared" ref="BC497:BE501" si="1134">(AC497-AG497)/AG497</f>
        <v>1.6895942309878779E-2</v>
      </c>
      <c r="BD497" s="15">
        <f t="shared" si="1134"/>
        <v>6.1273300052553492E-2</v>
      </c>
      <c r="BE497" s="12">
        <f t="shared" si="1134"/>
        <v>6.0453181990684009E-2</v>
      </c>
    </row>
    <row r="498" spans="1:57" x14ac:dyDescent="0.35">
      <c r="C498" s="19"/>
      <c r="D498" s="58" t="s">
        <v>15</v>
      </c>
      <c r="E498" s="9">
        <v>5.5845000000000002</v>
      </c>
      <c r="F498" s="7">
        <v>5.9483817400000003</v>
      </c>
      <c r="G498" s="7">
        <v>5.5366279399999998</v>
      </c>
      <c r="H498" s="12">
        <f>G499/F499</f>
        <v>0.98129366548763142</v>
      </c>
      <c r="I498" s="9">
        <v>14.450742</v>
      </c>
      <c r="J498" s="7">
        <v>14.911518310000002</v>
      </c>
      <c r="K498" s="7">
        <v>14.343179329999998</v>
      </c>
      <c r="L498" s="12">
        <f>K499/J499</f>
        <v>0.94008379103128537</v>
      </c>
      <c r="M498" s="7">
        <v>10.427620000000001</v>
      </c>
      <c r="N498" s="7">
        <v>10.761605970000002</v>
      </c>
      <c r="O498" s="7">
        <v>9.2720689699999994</v>
      </c>
      <c r="P498" s="12">
        <f>O499/N499</f>
        <v>0.93155427602155783</v>
      </c>
      <c r="Q498" s="9">
        <v>11.964385</v>
      </c>
      <c r="R498" s="7">
        <v>11.557519100000002</v>
      </c>
      <c r="S498" s="7">
        <v>9.2253986799999996</v>
      </c>
      <c r="T498" s="12">
        <f>S499/R499</f>
        <v>0.81923736132381342</v>
      </c>
      <c r="U498" s="9">
        <v>7.9944350000000002</v>
      </c>
      <c r="V498" s="7">
        <v>5.4324671200000001</v>
      </c>
      <c r="W498" s="7">
        <v>4.4037599199999988</v>
      </c>
      <c r="X498" s="12">
        <f>W499/V499</f>
        <v>0.90865188776830497</v>
      </c>
      <c r="Y498" s="9">
        <v>8.0852330000000006</v>
      </c>
      <c r="Z498" s="7">
        <v>5.2137250899999996</v>
      </c>
      <c r="AA498" s="7">
        <v>4.2970462000000005</v>
      </c>
      <c r="AB498" s="12">
        <f t="shared" si="1126"/>
        <v>0.824179665368586</v>
      </c>
      <c r="AC498" s="9">
        <v>8.716253</v>
      </c>
      <c r="AD498" s="7">
        <v>5.85058729</v>
      </c>
      <c r="AE498" s="7">
        <v>3.5892356599999999</v>
      </c>
      <c r="AF498" s="12">
        <f t="shared" si="1127"/>
        <v>0.61348296881833209</v>
      </c>
      <c r="AG498" s="9">
        <v>6.2457402100000001</v>
      </c>
      <c r="AH498" s="7">
        <v>6.1663328600000007</v>
      </c>
      <c r="AI498" s="7">
        <v>2.5718708500000003</v>
      </c>
      <c r="AJ498" s="15">
        <f t="shared" si="1128"/>
        <v>0.41708271486336856</v>
      </c>
      <c r="AK498" s="92">
        <f t="shared" si="1060"/>
        <v>-0.6135492558098401</v>
      </c>
      <c r="AL498" s="87">
        <f t="shared" si="1061"/>
        <v>-0.60108812420457003</v>
      </c>
      <c r="AM498" s="102">
        <f t="shared" si="1062"/>
        <v>-0.61398879477023172</v>
      </c>
      <c r="AN498" s="92">
        <f t="shared" si="1063"/>
        <v>0.38581402084080535</v>
      </c>
      <c r="AO498" s="87">
        <f t="shared" si="1064"/>
        <v>0.385622029980345</v>
      </c>
      <c r="AP498" s="102">
        <f t="shared" si="1065"/>
        <v>0.54692327854847689</v>
      </c>
      <c r="AQ498" s="92">
        <f t="shared" si="1066"/>
        <v>-0.12844496394925431</v>
      </c>
      <c r="AR498" s="87">
        <f t="shared" si="1067"/>
        <v>-6.8865396034690565E-2</v>
      </c>
      <c r="AS498" s="102">
        <f t="shared" si="1068"/>
        <v>5.0588913952496831E-3</v>
      </c>
      <c r="AT498" s="92">
        <f t="shared" si="1131"/>
        <v>0.49658918985519301</v>
      </c>
      <c r="AU498" s="87">
        <f t="shared" si="1131"/>
        <v>1.1274899313150379</v>
      </c>
      <c r="AV498" s="102">
        <f t="shared" si="1131"/>
        <v>1.0948913763673116</v>
      </c>
      <c r="AW498" s="124">
        <f t="shared" si="1132"/>
        <v>12.558814076974729</v>
      </c>
      <c r="AX498" s="15">
        <f t="shared" si="1132"/>
        <v>22.389193187403105</v>
      </c>
      <c r="AY498" s="12">
        <f t="shared" si="1132"/>
        <v>24.786409730949742</v>
      </c>
      <c r="AZ498" s="92">
        <f t="shared" si="1133"/>
        <v>-7.2395787501808348E-2</v>
      </c>
      <c r="BA498" s="15">
        <f t="shared" si="1133"/>
        <v>-0.10885440528142268</v>
      </c>
      <c r="BB498" s="12">
        <f t="shared" si="1133"/>
        <v>0.1972036965664162</v>
      </c>
      <c r="BC498" s="14">
        <f t="shared" si="1134"/>
        <v>0.39555164110804408</v>
      </c>
      <c r="BD498" s="15">
        <f t="shared" si="1134"/>
        <v>-5.1204756079288372E-2</v>
      </c>
      <c r="BE498" s="12">
        <f t="shared" si="1134"/>
        <v>0.39557383295510329</v>
      </c>
    </row>
    <row r="499" spans="1:57" x14ac:dyDescent="0.35">
      <c r="C499" s="19"/>
      <c r="D499" s="58" t="s">
        <v>16</v>
      </c>
      <c r="E499" s="9">
        <v>163.229039</v>
      </c>
      <c r="F499" s="7">
        <v>158.59569538</v>
      </c>
      <c r="G499" s="7">
        <v>155.62895125</v>
      </c>
      <c r="H499" s="12">
        <f>G500/F500</f>
        <v>0.99226629335229211</v>
      </c>
      <c r="I499" s="9">
        <v>151.440528</v>
      </c>
      <c r="J499" s="7">
        <v>130.03166845999999</v>
      </c>
      <c r="K499" s="7">
        <v>122.24066384000001</v>
      </c>
      <c r="L499" s="12">
        <f>K500/J500</f>
        <v>0.98505996285627784</v>
      </c>
      <c r="M499" s="7">
        <f>M510+M521+M528</f>
        <v>148.92751793817766</v>
      </c>
      <c r="N499" s="7">
        <f t="shared" ref="N499:O499" si="1135">N510+N521+N528</f>
        <v>146.01893133817765</v>
      </c>
      <c r="O499" s="7">
        <f t="shared" si="1135"/>
        <v>136.02455986817765</v>
      </c>
      <c r="P499" s="12">
        <f>O500/N500</f>
        <v>0.97849777344556843</v>
      </c>
      <c r="Q499" s="9">
        <v>110.90250379000001</v>
      </c>
      <c r="R499" s="7">
        <v>109.61507435999999</v>
      </c>
      <c r="S499" s="7">
        <v>89.800764279999996</v>
      </c>
      <c r="T499" s="12">
        <f>S500/R500</f>
        <v>0.94351276128843675</v>
      </c>
      <c r="U499" s="9">
        <v>109.62617101602062</v>
      </c>
      <c r="V499" s="7">
        <v>121.94482335602063</v>
      </c>
      <c r="W499" s="7">
        <v>110.80539394602063</v>
      </c>
      <c r="X499" s="12">
        <f>W500/V500</f>
        <v>0.96403110999215991</v>
      </c>
      <c r="Y499" s="9">
        <v>112.481431</v>
      </c>
      <c r="Z499" s="7">
        <v>112.44308099999999</v>
      </c>
      <c r="AA499" s="7">
        <v>100.76498947999998</v>
      </c>
      <c r="AB499" s="12">
        <f t="shared" si="1126"/>
        <v>0.89614219553446772</v>
      </c>
      <c r="AC499" s="9">
        <v>98.147414999999995</v>
      </c>
      <c r="AD499" s="7">
        <v>91.546514999999999</v>
      </c>
      <c r="AE499" s="7">
        <v>77.859641580000002</v>
      </c>
      <c r="AF499" s="12">
        <f t="shared" si="1127"/>
        <v>0.85049268756981089</v>
      </c>
      <c r="AG499" s="9">
        <v>70.026950999999997</v>
      </c>
      <c r="AH499" s="7">
        <v>69.5683255</v>
      </c>
      <c r="AI499" s="7">
        <v>58.144811350000005</v>
      </c>
      <c r="AJ499" s="15">
        <f t="shared" si="1128"/>
        <v>0.83579432064956061</v>
      </c>
      <c r="AK499" s="92">
        <f t="shared" si="1060"/>
        <v>7.7842511219982008E-2</v>
      </c>
      <c r="AL499" s="87">
        <f t="shared" si="1061"/>
        <v>0.21966977166632909</v>
      </c>
      <c r="AM499" s="102">
        <f t="shared" si="1062"/>
        <v>0.2731356846499271</v>
      </c>
      <c r="AN499" s="92">
        <f t="shared" si="1063"/>
        <v>1.6874047836246995E-2</v>
      </c>
      <c r="AO499" s="87">
        <f t="shared" si="1064"/>
        <v>-0.10948760363922537</v>
      </c>
      <c r="AP499" s="102">
        <f t="shared" si="1065"/>
        <v>-0.10133387706996226</v>
      </c>
      <c r="AQ499" s="92">
        <f t="shared" si="1066"/>
        <v>0.34286885190779914</v>
      </c>
      <c r="AR499" s="87">
        <f t="shared" si="1067"/>
        <v>0.33210630189985907</v>
      </c>
      <c r="AS499" s="102">
        <f t="shared" si="1068"/>
        <v>0.51473721809372619</v>
      </c>
      <c r="AT499" s="92">
        <f t="shared" si="1131"/>
        <v>1.1642591929922183E-2</v>
      </c>
      <c r="AU499" s="87">
        <f t="shared" si="1131"/>
        <v>-0.10110924479363641</v>
      </c>
      <c r="AV499" s="102">
        <f t="shared" si="1131"/>
        <v>-0.18956324162570226</v>
      </c>
      <c r="AW499" s="124">
        <f t="shared" si="1132"/>
        <v>3.5878852640015482</v>
      </c>
      <c r="AX499" s="15">
        <f t="shared" si="1132"/>
        <v>3.7188915265051676</v>
      </c>
      <c r="AY499" s="12">
        <f t="shared" si="1132"/>
        <v>4.0763799081196188</v>
      </c>
      <c r="AZ499" s="92">
        <f t="shared" si="1133"/>
        <v>0.14604578225519241</v>
      </c>
      <c r="BA499" s="15">
        <f t="shared" si="1133"/>
        <v>0.22826173120844626</v>
      </c>
      <c r="BB499" s="12">
        <f t="shared" si="1133"/>
        <v>0.29418768742295026</v>
      </c>
      <c r="BC499" s="14">
        <f t="shared" si="1134"/>
        <v>0.40156630552142702</v>
      </c>
      <c r="BD499" s="15">
        <f t="shared" si="1134"/>
        <v>0.31592235894767939</v>
      </c>
      <c r="BE499" s="12">
        <f t="shared" si="1134"/>
        <v>0.33906430810012417</v>
      </c>
    </row>
    <row r="500" spans="1:57" x14ac:dyDescent="0.35">
      <c r="C500" s="19"/>
      <c r="D500" s="59" t="s">
        <v>17</v>
      </c>
      <c r="E500" s="46">
        <f>SUM(E494:E499)</f>
        <v>625.66222391999997</v>
      </c>
      <c r="F500" s="44">
        <f>SUM(F494:F499)</f>
        <v>629.02414348000002</v>
      </c>
      <c r="G500" s="44">
        <f>SUM(G494:G499)</f>
        <v>624.15945527999997</v>
      </c>
      <c r="H500" s="45">
        <f t="shared" ref="H500:H501" si="1136">G500/F500</f>
        <v>0.99226629335229211</v>
      </c>
      <c r="I500" s="46">
        <f>SUM(I494:I499)</f>
        <v>595.40591279780108</v>
      </c>
      <c r="J500" s="44">
        <f>SUM(J494:J499)</f>
        <v>591.3718088520651</v>
      </c>
      <c r="K500" s="44">
        <f>SUM(K494:K499)</f>
        <v>582.53669206206507</v>
      </c>
      <c r="L500" s="45">
        <f t="shared" ref="L500:L501" si="1137">K500/J500</f>
        <v>0.98505996285627784</v>
      </c>
      <c r="M500" s="44">
        <f>SUM(M494:M499)</f>
        <v>577.77857576817769</v>
      </c>
      <c r="N500" s="44">
        <f>SUM(N494:N499)</f>
        <v>578.88933494817763</v>
      </c>
      <c r="O500" s="44">
        <f>SUM(O494:O499)</f>
        <v>566.44192531817771</v>
      </c>
      <c r="P500" s="45">
        <f t="shared" ref="P500:P501" si="1138">O500/N500</f>
        <v>0.97849777344556843</v>
      </c>
      <c r="Q500" s="46">
        <f>SUM(Q494:Q499)</f>
        <v>535.57197511800746</v>
      </c>
      <c r="R500" s="44">
        <f>SUM(R494:R499)</f>
        <v>548.97239177053427</v>
      </c>
      <c r="S500" s="44">
        <f>SUM(S494:S499)</f>
        <v>517.96245723053426</v>
      </c>
      <c r="T500" s="45">
        <f t="shared" ref="T500:T501" si="1139">S500/R500</f>
        <v>0.94351276128843675</v>
      </c>
      <c r="U500" s="46">
        <f>SUM(U494:U499)</f>
        <v>516.0518997587069</v>
      </c>
      <c r="V500" s="44">
        <f>SUM(V494:V499)</f>
        <v>530.60670214503421</v>
      </c>
      <c r="W500" s="44">
        <f>SUM(W494:W499)</f>
        <v>511.52136803815671</v>
      </c>
      <c r="X500" s="45">
        <f t="shared" ref="X500:X501" si="1140">W500/V500</f>
        <v>0.96403110999215991</v>
      </c>
      <c r="Y500" s="46">
        <f>SUM(Y494:Y499)</f>
        <v>440.76162101</v>
      </c>
      <c r="Z500" s="44">
        <f>SUM(Z494:Z499)</f>
        <v>429.53532557000011</v>
      </c>
      <c r="AA500" s="44">
        <f>SUM(AA494:AA499)</f>
        <v>416.27953420000006</v>
      </c>
      <c r="AB500" s="45">
        <f t="shared" si="1126"/>
        <v>0.96913922888086235</v>
      </c>
      <c r="AC500" s="46">
        <f>SUM(AC494:AC499)</f>
        <v>416.62096914999995</v>
      </c>
      <c r="AD500" s="44">
        <f>SUM(AD494:AD499)</f>
        <v>416.79634922000002</v>
      </c>
      <c r="AE500" s="44">
        <f>SUM(AE494:AE499)</f>
        <v>399.67723125999999</v>
      </c>
      <c r="AF500" s="45">
        <f t="shared" si="1127"/>
        <v>0.95892690041062723</v>
      </c>
      <c r="AG500" s="46">
        <f>SUM(AG494:AG499)</f>
        <v>379.98209421000001</v>
      </c>
      <c r="AH500" s="44">
        <f>SUM(AH494:AH499)</f>
        <v>375.76982331000005</v>
      </c>
      <c r="AI500" s="44">
        <f>SUM(AI494:AI499)</f>
        <v>360.23687258000001</v>
      </c>
      <c r="AJ500" s="47">
        <f t="shared" si="1128"/>
        <v>0.95866365587003044</v>
      </c>
      <c r="AK500" s="90">
        <f t="shared" si="1060"/>
        <v>5.0816275874764262E-2</v>
      </c>
      <c r="AL500" s="98">
        <f t="shared" si="1061"/>
        <v>6.3669478430200002E-2</v>
      </c>
      <c r="AM500" s="82">
        <f t="shared" si="1062"/>
        <v>7.1450886759765339E-2</v>
      </c>
      <c r="AN500" s="90">
        <f t="shared" si="1063"/>
        <v>3.0508810414417328E-2</v>
      </c>
      <c r="AO500" s="98">
        <f t="shared" si="1064"/>
        <v>2.1562798190097772E-2</v>
      </c>
      <c r="AP500" s="82">
        <f t="shared" si="1065"/>
        <v>2.8413798528148716E-2</v>
      </c>
      <c r="AQ500" s="90">
        <f t="shared" si="1066"/>
        <v>7.880658923736715E-2</v>
      </c>
      <c r="AR500" s="98">
        <f t="shared" si="1067"/>
        <v>5.4496261790426041E-2</v>
      </c>
      <c r="AS500" s="82">
        <f t="shared" si="1068"/>
        <v>9.3596490268533603E-2</v>
      </c>
      <c r="AT500" s="90">
        <f t="shared" si="1131"/>
        <v>3.7825798855556328E-2</v>
      </c>
      <c r="AU500" s="98">
        <f t="shared" si="1131"/>
        <v>3.4612622779272871E-2</v>
      </c>
      <c r="AV500" s="82">
        <f t="shared" si="1131"/>
        <v>1.2592023705834858E-2</v>
      </c>
      <c r="AW500" s="216">
        <f t="shared" ref="AW500:AY501" si="1141">(U500-Y500)/Y500</f>
        <v>0.17081859027603202</v>
      </c>
      <c r="AX500" s="47">
        <f t="shared" si="1141"/>
        <v>0.23530399144915681</v>
      </c>
      <c r="AY500" s="45">
        <f t="shared" si="1141"/>
        <v>0.22879297686635261</v>
      </c>
      <c r="AZ500" s="90">
        <f t="shared" si="1133"/>
        <v>5.7943919407735002E-2</v>
      </c>
      <c r="BA500" s="47">
        <f t="shared" si="1133"/>
        <v>3.0564030548348203E-2</v>
      </c>
      <c r="BB500" s="45">
        <f t="shared" si="1133"/>
        <v>4.153927629967958E-2</v>
      </c>
      <c r="BC500" s="107">
        <f t="shared" si="1134"/>
        <v>9.6422635430161038E-2</v>
      </c>
      <c r="BD500" s="47">
        <f t="shared" si="1134"/>
        <v>0.10917993773053508</v>
      </c>
      <c r="BE500" s="45">
        <f t="shared" si="1134"/>
        <v>0.10948451333571138</v>
      </c>
    </row>
    <row r="501" spans="1:57" x14ac:dyDescent="0.35">
      <c r="C501" s="20"/>
      <c r="D501" s="58" t="s">
        <v>18</v>
      </c>
      <c r="E501" s="9">
        <v>0.308749</v>
      </c>
      <c r="F501" s="7">
        <v>0.308749</v>
      </c>
      <c r="G501" s="7">
        <v>0.30874882999999997</v>
      </c>
      <c r="H501" s="12">
        <f t="shared" si="1136"/>
        <v>0.99999944939092911</v>
      </c>
      <c r="I501" s="9">
        <v>1.4542219999999999</v>
      </c>
      <c r="J501" s="7">
        <v>0.48041546000000002</v>
      </c>
      <c r="K501" s="7">
        <v>0.48041546000000002</v>
      </c>
      <c r="L501" s="12">
        <f t="shared" si="1137"/>
        <v>1</v>
      </c>
      <c r="M501" s="7">
        <v>1.4542219999999999</v>
      </c>
      <c r="N501" s="7">
        <v>1.445322</v>
      </c>
      <c r="O501" s="7">
        <v>1.44532192</v>
      </c>
      <c r="P501" s="12">
        <f t="shared" si="1138"/>
        <v>0.99999994464901254</v>
      </c>
      <c r="Q501" s="9">
        <v>3.5296000000000001E-2</v>
      </c>
      <c r="R501" s="7">
        <v>1.5328856799999999</v>
      </c>
      <c r="S501" s="7">
        <v>1.50658968</v>
      </c>
      <c r="T501" s="12">
        <f t="shared" si="1139"/>
        <v>0.98284542654218032</v>
      </c>
      <c r="U501" s="9">
        <v>3.5296000000000001E-2</v>
      </c>
      <c r="V501" s="7">
        <v>1.5299669299999998</v>
      </c>
      <c r="W501" s="7">
        <v>1.5251669299999999</v>
      </c>
      <c r="X501" s="12">
        <f t="shared" si="1140"/>
        <v>0.99686267728675682</v>
      </c>
      <c r="Y501" s="9">
        <v>3.5296000000000001E-2</v>
      </c>
      <c r="Z501" s="7">
        <v>1.593E-2</v>
      </c>
      <c r="AA501" s="7">
        <v>1.593E-2</v>
      </c>
      <c r="AB501" s="12">
        <f t="shared" si="1126"/>
        <v>1</v>
      </c>
      <c r="AC501" s="9">
        <v>3.5296000000000001E-2</v>
      </c>
      <c r="AD501" s="7">
        <v>1.6799999999999999E-2</v>
      </c>
      <c r="AE501" s="7">
        <v>7.7999999999999996E-3</v>
      </c>
      <c r="AF501" s="12">
        <f t="shared" si="1127"/>
        <v>0.4642857142857143</v>
      </c>
      <c r="AG501" s="9">
        <v>3.5296000000000001E-2</v>
      </c>
      <c r="AH501" s="7">
        <v>1.1039110000000001E-2</v>
      </c>
      <c r="AI501" s="7">
        <v>1.1039110000000001E-2</v>
      </c>
      <c r="AJ501" s="15">
        <f t="shared" si="1128"/>
        <v>1</v>
      </c>
      <c r="AK501" s="92">
        <f t="shared" si="1060"/>
        <v>-0.7876878495855516</v>
      </c>
      <c r="AL501" s="87">
        <f t="shared" si="1061"/>
        <v>-0.3573291750436175</v>
      </c>
      <c r="AM501" s="102">
        <f t="shared" si="1062"/>
        <v>-0.35732952890400327</v>
      </c>
      <c r="AN501" s="92">
        <f t="shared" si="1063"/>
        <v>0</v>
      </c>
      <c r="AO501" s="87">
        <f t="shared" si="1064"/>
        <v>-0.66760662329916798</v>
      </c>
      <c r="AP501" s="102">
        <f t="shared" si="1065"/>
        <v>-0.66760660490086532</v>
      </c>
      <c r="AQ501" s="92">
        <f t="shared" si="1066"/>
        <v>40.200759292837709</v>
      </c>
      <c r="AR501" s="87">
        <f t="shared" si="1067"/>
        <v>-5.7123424885800959E-2</v>
      </c>
      <c r="AS501" s="102">
        <f t="shared" si="1068"/>
        <v>-4.0666520429105825E-2</v>
      </c>
      <c r="AT501" s="92">
        <f t="shared" si="1131"/>
        <v>0</v>
      </c>
      <c r="AU501" s="87">
        <f t="shared" si="1131"/>
        <v>1.9077209727664383E-3</v>
      </c>
      <c r="AV501" s="102">
        <f t="shared" si="1131"/>
        <v>-1.2180469976489642E-2</v>
      </c>
      <c r="AW501" s="124">
        <f t="shared" si="1141"/>
        <v>0</v>
      </c>
      <c r="AX501" s="15">
        <f t="shared" si="1141"/>
        <v>95.043121782799744</v>
      </c>
      <c r="AY501" s="12">
        <f t="shared" si="1141"/>
        <v>94.741803515379786</v>
      </c>
      <c r="AZ501" s="92">
        <f t="shared" si="1133"/>
        <v>0</v>
      </c>
      <c r="BA501" s="15">
        <f t="shared" si="1133"/>
        <v>-5.1785714285714247E-2</v>
      </c>
      <c r="BB501" s="12">
        <f t="shared" si="1133"/>
        <v>1.0423076923076924</v>
      </c>
      <c r="BC501" s="14">
        <f t="shared" si="1134"/>
        <v>0</v>
      </c>
      <c r="BD501" s="15">
        <f t="shared" si="1134"/>
        <v>0.5218618167587783</v>
      </c>
      <c r="BE501" s="12">
        <f t="shared" si="1134"/>
        <v>-0.29342129936199579</v>
      </c>
    </row>
    <row r="502" spans="1:57" x14ac:dyDescent="0.35">
      <c r="C502" s="19"/>
      <c r="D502" s="58" t="s">
        <v>19</v>
      </c>
      <c r="E502" s="9">
        <v>0</v>
      </c>
      <c r="F502" s="7">
        <v>0</v>
      </c>
      <c r="G502" s="7">
        <v>0</v>
      </c>
      <c r="H502" s="17">
        <v>0</v>
      </c>
      <c r="I502" s="9">
        <v>0</v>
      </c>
      <c r="J502" s="7">
        <v>0</v>
      </c>
      <c r="K502" s="7">
        <v>0</v>
      </c>
      <c r="L502" s="17">
        <v>0</v>
      </c>
      <c r="M502" s="7">
        <v>0</v>
      </c>
      <c r="N502" s="7">
        <v>0</v>
      </c>
      <c r="O502" s="7">
        <v>0</v>
      </c>
      <c r="P502" s="17">
        <v>0</v>
      </c>
      <c r="Q502" s="9">
        <v>0</v>
      </c>
      <c r="R502" s="7">
        <v>0</v>
      </c>
      <c r="S502" s="7">
        <v>0</v>
      </c>
      <c r="T502" s="17">
        <v>0</v>
      </c>
      <c r="U502" s="9">
        <v>0</v>
      </c>
      <c r="V502" s="7">
        <v>0</v>
      </c>
      <c r="W502" s="7">
        <v>0</v>
      </c>
      <c r="X502" s="17">
        <v>0</v>
      </c>
      <c r="Y502" s="9">
        <v>0</v>
      </c>
      <c r="Z502" s="7">
        <v>0</v>
      </c>
      <c r="AA502" s="7">
        <v>0</v>
      </c>
      <c r="AB502" s="17">
        <v>0</v>
      </c>
      <c r="AC502" s="9">
        <v>0</v>
      </c>
      <c r="AD502" s="7">
        <v>0</v>
      </c>
      <c r="AE502" s="7">
        <v>0</v>
      </c>
      <c r="AF502" s="17">
        <v>0</v>
      </c>
      <c r="AG502" s="9">
        <v>0</v>
      </c>
      <c r="AH502" s="7">
        <v>0</v>
      </c>
      <c r="AI502" s="7">
        <v>0</v>
      </c>
      <c r="AJ502" s="18">
        <v>0</v>
      </c>
      <c r="AK502" s="9">
        <v>0</v>
      </c>
      <c r="AL502" s="16">
        <v>0</v>
      </c>
      <c r="AM502" s="211">
        <v>0</v>
      </c>
      <c r="AN502" s="9">
        <v>0</v>
      </c>
      <c r="AO502" s="16">
        <v>0</v>
      </c>
      <c r="AP502" s="211">
        <v>0</v>
      </c>
      <c r="AQ502" s="9">
        <v>0</v>
      </c>
      <c r="AR502" s="16">
        <v>0</v>
      </c>
      <c r="AS502" s="211">
        <v>0</v>
      </c>
      <c r="AT502" s="9">
        <v>0</v>
      </c>
      <c r="AU502" s="16">
        <v>0</v>
      </c>
      <c r="AV502" s="211">
        <v>0</v>
      </c>
      <c r="AW502" s="150">
        <v>0</v>
      </c>
      <c r="AX502" s="16">
        <v>0</v>
      </c>
      <c r="AY502" s="17">
        <v>0</v>
      </c>
      <c r="AZ502" s="9">
        <v>0</v>
      </c>
      <c r="BA502" s="16">
        <v>0</v>
      </c>
      <c r="BB502" s="17">
        <v>0</v>
      </c>
      <c r="BC502" s="203">
        <v>0</v>
      </c>
      <c r="BD502" s="16">
        <v>0</v>
      </c>
      <c r="BE502" s="17">
        <v>0</v>
      </c>
    </row>
    <row r="503" spans="1:57" x14ac:dyDescent="0.35">
      <c r="C503" s="19"/>
      <c r="D503" s="59" t="s">
        <v>20</v>
      </c>
      <c r="E503" s="46">
        <f>SUM(E501:E502)</f>
        <v>0.308749</v>
      </c>
      <c r="F503" s="44">
        <f>SUM(F501:F502)</f>
        <v>0.308749</v>
      </c>
      <c r="G503" s="44">
        <f>SUM(G501:G502)</f>
        <v>0.30874882999999997</v>
      </c>
      <c r="H503" s="45">
        <f>G503/F503</f>
        <v>0.99999944939092911</v>
      </c>
      <c r="I503" s="46">
        <f>SUM(I501:I502)</f>
        <v>1.4542219999999999</v>
      </c>
      <c r="J503" s="44">
        <f>SUM(J501:J502)</f>
        <v>0.48041546000000002</v>
      </c>
      <c r="K503" s="44">
        <f>SUM(K501:K502)</f>
        <v>0.48041546000000002</v>
      </c>
      <c r="L503" s="45">
        <f>K503/J503</f>
        <v>1</v>
      </c>
      <c r="M503" s="44">
        <f>SUM(M501:M502)</f>
        <v>1.4542219999999999</v>
      </c>
      <c r="N503" s="44">
        <f>SUM(N501:N502)</f>
        <v>1.445322</v>
      </c>
      <c r="O503" s="44">
        <f>SUM(O501:O502)</f>
        <v>1.44532192</v>
      </c>
      <c r="P503" s="45">
        <f>O503/N503</f>
        <v>0.99999994464901254</v>
      </c>
      <c r="Q503" s="46">
        <f>SUM(Q501:Q502)</f>
        <v>3.5296000000000001E-2</v>
      </c>
      <c r="R503" s="44">
        <f>SUM(R501:R502)</f>
        <v>1.5328856799999999</v>
      </c>
      <c r="S503" s="44">
        <f>SUM(S501:S502)</f>
        <v>1.50658968</v>
      </c>
      <c r="T503" s="45">
        <f>S503/R503</f>
        <v>0.98284542654218032</v>
      </c>
      <c r="U503" s="46">
        <f>SUM(U501:U502)</f>
        <v>3.5296000000000001E-2</v>
      </c>
      <c r="V503" s="44">
        <f>SUM(V501:V502)</f>
        <v>1.5299669299999998</v>
      </c>
      <c r="W503" s="44">
        <f>SUM(W501:W502)</f>
        <v>1.5251669299999999</v>
      </c>
      <c r="X503" s="45">
        <f>W503/V503</f>
        <v>0.99686267728675682</v>
      </c>
      <c r="Y503" s="46">
        <f>SUM(Y501:Y502)</f>
        <v>3.5296000000000001E-2</v>
      </c>
      <c r="Z503" s="44">
        <f>SUM(Z501:Z502)</f>
        <v>1.593E-2</v>
      </c>
      <c r="AA503" s="44">
        <f>SUM(AA501:AA502)</f>
        <v>1.593E-2</v>
      </c>
      <c r="AB503" s="45">
        <f>AA503/Z503</f>
        <v>1</v>
      </c>
      <c r="AC503" s="46">
        <f>SUM(AC501:AC502)</f>
        <v>3.5296000000000001E-2</v>
      </c>
      <c r="AD503" s="44">
        <f>SUM(AD501:AD502)</f>
        <v>1.6799999999999999E-2</v>
      </c>
      <c r="AE503" s="44">
        <f>SUM(AE501:AE502)</f>
        <v>7.7999999999999996E-3</v>
      </c>
      <c r="AF503" s="45">
        <f>AE503/AD503</f>
        <v>0.4642857142857143</v>
      </c>
      <c r="AG503" s="46">
        <f>SUM(AG501:AG502)</f>
        <v>3.5296000000000001E-2</v>
      </c>
      <c r="AH503" s="44">
        <f>SUM(AH501:AH502)</f>
        <v>1.1039110000000001E-2</v>
      </c>
      <c r="AI503" s="44">
        <f>SUM(AI501:AI502)</f>
        <v>1.1039110000000001E-2</v>
      </c>
      <c r="AJ503" s="47">
        <f>AI503/AH503</f>
        <v>1</v>
      </c>
      <c r="AK503" s="90">
        <f t="shared" si="1060"/>
        <v>-0.7876878495855516</v>
      </c>
      <c r="AL503" s="98">
        <f t="shared" si="1061"/>
        <v>-0.3573291750436175</v>
      </c>
      <c r="AM503" s="82">
        <f t="shared" si="1062"/>
        <v>-0.35732952890400327</v>
      </c>
      <c r="AN503" s="90">
        <f t="shared" si="1063"/>
        <v>0</v>
      </c>
      <c r="AO503" s="98">
        <f t="shared" si="1064"/>
        <v>-0.66760662329916798</v>
      </c>
      <c r="AP503" s="82">
        <f t="shared" si="1065"/>
        <v>-0.66760660490086532</v>
      </c>
      <c r="AQ503" s="90">
        <f t="shared" si="1066"/>
        <v>40.200759292837709</v>
      </c>
      <c r="AR503" s="98">
        <f t="shared" si="1067"/>
        <v>-5.7123424885800959E-2</v>
      </c>
      <c r="AS503" s="82">
        <f t="shared" si="1068"/>
        <v>-4.0666520429105825E-2</v>
      </c>
      <c r="AT503" s="90">
        <f t="shared" ref="AT503:AV506" si="1142">(Q503-U503)/U503</f>
        <v>0</v>
      </c>
      <c r="AU503" s="98">
        <f t="shared" si="1142"/>
        <v>1.9077209727664383E-3</v>
      </c>
      <c r="AV503" s="82">
        <f t="shared" si="1142"/>
        <v>-1.2180469976489642E-2</v>
      </c>
      <c r="AW503" s="216">
        <f t="shared" ref="AW503:AY506" si="1143">(U503-Y503)/Y503</f>
        <v>0</v>
      </c>
      <c r="AX503" s="47">
        <f t="shared" si="1143"/>
        <v>95.043121782799744</v>
      </c>
      <c r="AY503" s="45">
        <f t="shared" si="1143"/>
        <v>94.741803515379786</v>
      </c>
      <c r="AZ503" s="90">
        <f t="shared" ref="AZ503:BB506" si="1144">(Y503-AC503)/AC503</f>
        <v>0</v>
      </c>
      <c r="BA503" s="47">
        <f t="shared" si="1144"/>
        <v>-5.1785714285714247E-2</v>
      </c>
      <c r="BB503" s="45">
        <f t="shared" si="1144"/>
        <v>1.0423076923076924</v>
      </c>
      <c r="BC503" s="107">
        <f t="shared" ref="BC503:BE506" si="1145">(AC503-AG503)/AG503</f>
        <v>0</v>
      </c>
      <c r="BD503" s="47">
        <f t="shared" si="1145"/>
        <v>0.5218618167587783</v>
      </c>
      <c r="BE503" s="45">
        <f t="shared" si="1145"/>
        <v>-0.29342129936199579</v>
      </c>
    </row>
    <row r="504" spans="1:57" x14ac:dyDescent="0.35">
      <c r="C504" s="21"/>
      <c r="D504" s="257" t="s">
        <v>71</v>
      </c>
      <c r="E504" s="136">
        <f>E511+E514</f>
        <v>194.88956200000001</v>
      </c>
      <c r="F504" s="129">
        <f>F511+F514</f>
        <v>192.37304785000001</v>
      </c>
      <c r="G504" s="129">
        <f>G511+G514</f>
        <v>187.54046128000002</v>
      </c>
      <c r="H504" s="130">
        <f>G504/F504</f>
        <v>0.97487908714858995</v>
      </c>
      <c r="I504" s="136">
        <f>I511+I514</f>
        <v>180.55777</v>
      </c>
      <c r="J504" s="129">
        <f>J511+J514</f>
        <v>156.88132045999998</v>
      </c>
      <c r="K504" s="129">
        <f>K511+K514</f>
        <v>148.18107207</v>
      </c>
      <c r="L504" s="130">
        <f>K504/J504</f>
        <v>0.9445424836781745</v>
      </c>
      <c r="M504" s="129">
        <f>M511+M514</f>
        <v>176.77276000000001</v>
      </c>
      <c r="N504" s="48">
        <f>N511+N514</f>
        <v>171.25531642000001</v>
      </c>
      <c r="O504" s="48">
        <f>O511+O514</f>
        <v>159.88568971000001</v>
      </c>
      <c r="P504" s="49">
        <f>O504/N504</f>
        <v>0.93361008027268344</v>
      </c>
      <c r="Q504" s="48">
        <f>Q511+Q514</f>
        <v>142.06324999999998</v>
      </c>
      <c r="R504" s="48">
        <f>R511+R514</f>
        <v>151.88988367000002</v>
      </c>
      <c r="S504" s="48">
        <f>S511+S514</f>
        <v>122.24247794</v>
      </c>
      <c r="T504" s="49">
        <f>S504/R504</f>
        <v>0.80480987269426874</v>
      </c>
      <c r="U504" s="48">
        <f>U511+U514</f>
        <v>141.82880299999997</v>
      </c>
      <c r="V504" s="48">
        <f>V511+V514</f>
        <v>143.79282055000002</v>
      </c>
      <c r="W504" s="48">
        <f>W511+W514</f>
        <v>125.67207936999999</v>
      </c>
      <c r="X504" s="49">
        <f>W504/V504</f>
        <v>0.87398020909048768</v>
      </c>
      <c r="Y504" s="48">
        <f>Y511+Y514</f>
        <v>143.88543200000001</v>
      </c>
      <c r="Z504" s="48">
        <f>Z511+Z514</f>
        <v>139.44880476</v>
      </c>
      <c r="AA504" s="48">
        <f>AA511+AA514</f>
        <v>126.40280374999999</v>
      </c>
      <c r="AB504" s="49">
        <f>AA504/Z504</f>
        <v>0.90644594600539619</v>
      </c>
      <c r="AC504" s="50">
        <f>AC511+AC514</f>
        <v>129.07132899999996</v>
      </c>
      <c r="AD504" s="48">
        <f>AD511+AD514</f>
        <v>118.75677570000001</v>
      </c>
      <c r="AE504" s="48">
        <f>AE511+AE514</f>
        <v>101.70337107</v>
      </c>
      <c r="AF504" s="49">
        <f>AE504/AD504</f>
        <v>0.85640057563469196</v>
      </c>
      <c r="AG504" s="50">
        <f>AG511+AG514</f>
        <v>100.41225300000001</v>
      </c>
      <c r="AH504" s="48">
        <f>AH511+AH514</f>
        <v>98.101249850000002</v>
      </c>
      <c r="AI504" s="48">
        <f>AI511+AI514</f>
        <v>82.913141190000005</v>
      </c>
      <c r="AJ504" s="131">
        <f>AI504/AH504</f>
        <v>0.84517925425799256</v>
      </c>
      <c r="AK504" s="132">
        <f t="shared" si="1060"/>
        <v>7.9375105264093623E-2</v>
      </c>
      <c r="AL504" s="133">
        <f t="shared" si="1061"/>
        <v>0.22623297207043425</v>
      </c>
      <c r="AM504" s="207">
        <f t="shared" si="1062"/>
        <v>0.26561684741629377</v>
      </c>
      <c r="AN504" s="132">
        <f t="shared" si="1063"/>
        <v>2.1411726557870114E-2</v>
      </c>
      <c r="AO504" s="133">
        <f t="shared" si="1064"/>
        <v>-8.3933137145641143E-2</v>
      </c>
      <c r="AP504" s="207">
        <f t="shared" si="1065"/>
        <v>-7.3206161609771309E-2</v>
      </c>
      <c r="AQ504" s="132">
        <f t="shared" si="1066"/>
        <v>0.24432434144650378</v>
      </c>
      <c r="AR504" s="133">
        <f t="shared" si="1067"/>
        <v>0.12749652762967315</v>
      </c>
      <c r="AS504" s="207">
        <f t="shared" si="1068"/>
        <v>0.30793888020231674</v>
      </c>
      <c r="AT504" s="132">
        <f t="shared" si="1142"/>
        <v>1.6530281229266048E-3</v>
      </c>
      <c r="AU504" s="133">
        <f t="shared" si="1142"/>
        <v>5.6310621691883909E-2</v>
      </c>
      <c r="AV504" s="207">
        <f t="shared" si="1142"/>
        <v>-2.7290082627682642E-2</v>
      </c>
      <c r="AW504" s="217">
        <f t="shared" si="1143"/>
        <v>-1.4293517915003677E-2</v>
      </c>
      <c r="AX504" s="131">
        <f t="shared" si="1143"/>
        <v>3.115133039308823E-2</v>
      </c>
      <c r="AY504" s="130">
        <f t="shared" si="1143"/>
        <v>-5.7809190802858134E-3</v>
      </c>
      <c r="AZ504" s="132">
        <f t="shared" si="1144"/>
        <v>0.11477454454660531</v>
      </c>
      <c r="BA504" s="131">
        <f t="shared" si="1144"/>
        <v>0.17423872396360451</v>
      </c>
      <c r="BB504" s="130">
        <f t="shared" si="1144"/>
        <v>0.24285756135851147</v>
      </c>
      <c r="BC504" s="168">
        <f t="shared" si="1145"/>
        <v>0.2854141316797259</v>
      </c>
      <c r="BD504" s="131">
        <f t="shared" si="1145"/>
        <v>0.2105531364950291</v>
      </c>
      <c r="BE504" s="130">
        <f t="shared" si="1145"/>
        <v>0.2266254734812321</v>
      </c>
    </row>
    <row r="505" spans="1:57" x14ac:dyDescent="0.35">
      <c r="A505" s="135"/>
      <c r="B505" s="135"/>
      <c r="C505" s="246"/>
      <c r="D505" s="58" t="s">
        <v>11</v>
      </c>
      <c r="E505" s="9">
        <v>16.956136000000001</v>
      </c>
      <c r="F505" s="7">
        <v>16.584407469999999</v>
      </c>
      <c r="G505" s="7">
        <v>16.57951267</v>
      </c>
      <c r="H505" s="12">
        <f t="shared" ref="H505:H506" si="1146">G505/F505</f>
        <v>0.99970485529803499</v>
      </c>
      <c r="I505" s="9">
        <v>16.162614000000001</v>
      </c>
      <c r="J505" s="7">
        <v>15.01702944</v>
      </c>
      <c r="K505" s="7">
        <v>15.016681469999998</v>
      </c>
      <c r="L505" s="12">
        <f t="shared" ref="L505:L506" si="1147">K505/J505</f>
        <v>0.99997682830673051</v>
      </c>
      <c r="M505" s="7">
        <v>14.477603999999999</v>
      </c>
      <c r="N505" s="7">
        <v>13.36117316</v>
      </c>
      <c r="O505" s="7">
        <v>13.343672679999999</v>
      </c>
      <c r="P505" s="12">
        <f t="shared" ref="P505:P512" si="1148">O505/N505</f>
        <v>0.99869019884777832</v>
      </c>
      <c r="Q505" s="9">
        <v>13.932496</v>
      </c>
      <c r="R505" s="7">
        <v>11.82573627</v>
      </c>
      <c r="S505" s="7">
        <v>11.825720690000001</v>
      </c>
      <c r="T505" s="12">
        <f t="shared" ref="T505:T507" si="1149">S505/R505</f>
        <v>0.99999868253446178</v>
      </c>
      <c r="U505" s="9">
        <v>13.698048999999999</v>
      </c>
      <c r="V505" s="7">
        <v>12.092371040000003</v>
      </c>
      <c r="W505" s="7">
        <v>11.807754249999999</v>
      </c>
      <c r="X505" s="12">
        <f t="shared" ref="X505:X506" si="1150">W505/V505</f>
        <v>0.97646311140647857</v>
      </c>
      <c r="Y505" s="9">
        <v>13.223528</v>
      </c>
      <c r="Z505" s="7">
        <v>11.535632570000001</v>
      </c>
      <c r="AA505" s="7">
        <v>11.53561775</v>
      </c>
      <c r="AB505" s="12">
        <f t="shared" ref="AB505:AB512" si="1151">AA505/Z505</f>
        <v>0.99999871528501705</v>
      </c>
      <c r="AC505" s="9">
        <v>12.774234999999999</v>
      </c>
      <c r="AD505" s="7">
        <v>10.47695727</v>
      </c>
      <c r="AE505" s="7">
        <v>10.47671422</v>
      </c>
      <c r="AF505" s="12">
        <f t="shared" ref="AF505:AF512" si="1152">AE505/AD505</f>
        <v>0.99997680147071943</v>
      </c>
      <c r="AG505" s="9">
        <v>11.867582000000001</v>
      </c>
      <c r="AH505" s="7">
        <v>10.54017125</v>
      </c>
      <c r="AI505" s="7">
        <v>10.54015643</v>
      </c>
      <c r="AJ505" s="15">
        <v>0.99999859395073865</v>
      </c>
      <c r="AK505" s="92">
        <f t="shared" si="1060"/>
        <v>4.9096142492792275E-2</v>
      </c>
      <c r="AL505" s="87">
        <f t="shared" si="1061"/>
        <v>0.1043733739926662</v>
      </c>
      <c r="AM505" s="102">
        <f t="shared" si="1062"/>
        <v>0.10407300728341291</v>
      </c>
      <c r="AN505" s="92">
        <f t="shared" si="1063"/>
        <v>0.11638735249285738</v>
      </c>
      <c r="AO505" s="87">
        <f t="shared" si="1064"/>
        <v>0.12393045581934514</v>
      </c>
      <c r="AP505" s="102">
        <f t="shared" si="1065"/>
        <v>0.12537843441765234</v>
      </c>
      <c r="AQ505" s="92">
        <f t="shared" si="1066"/>
        <v>3.9124934972168589E-2</v>
      </c>
      <c r="AR505" s="87">
        <f t="shared" ref="AR505:AR507" si="1153">(N505-R505)/R505</f>
        <v>0.12983858720874381</v>
      </c>
      <c r="AS505" s="102">
        <f t="shared" ref="AS505:AS507" si="1154">(O505-S505)/S505</f>
        <v>0.12836020990108454</v>
      </c>
      <c r="AT505" s="92">
        <f t="shared" si="1142"/>
        <v>1.7115357084793694E-2</v>
      </c>
      <c r="AU505" s="87">
        <f t="shared" si="1142"/>
        <v>-2.204983366107521E-2</v>
      </c>
      <c r="AV505" s="102">
        <f t="shared" si="1142"/>
        <v>1.521579770344741E-3</v>
      </c>
      <c r="AW505" s="124">
        <f t="shared" si="1143"/>
        <v>3.5884599026825469E-2</v>
      </c>
      <c r="AX505" s="15">
        <f t="shared" si="1143"/>
        <v>4.8262500267898412E-2</v>
      </c>
      <c r="AY505" s="12">
        <f t="shared" si="1143"/>
        <v>2.3590977604992021E-2</v>
      </c>
      <c r="AZ505" s="92">
        <f t="shared" si="1144"/>
        <v>3.5171812636921179E-2</v>
      </c>
      <c r="BA505" s="15">
        <f t="shared" si="1144"/>
        <v>0.10104797344467942</v>
      </c>
      <c r="BB505" s="12">
        <f t="shared" si="1144"/>
        <v>0.10107210216525313</v>
      </c>
      <c r="BC505" s="14">
        <f t="shared" si="1145"/>
        <v>7.6397449792215341E-2</v>
      </c>
      <c r="BD505" s="15">
        <f t="shared" si="1145"/>
        <v>-5.9974338652230572E-3</v>
      </c>
      <c r="BE505" s="12">
        <f t="shared" si="1145"/>
        <v>-6.019095676742232E-3</v>
      </c>
    </row>
    <row r="506" spans="1:57" x14ac:dyDescent="0.35">
      <c r="A506" s="135"/>
      <c r="B506" s="135"/>
      <c r="C506" s="246"/>
      <c r="D506" s="58" t="s">
        <v>12</v>
      </c>
      <c r="E506" s="9">
        <v>8.6715800000000005</v>
      </c>
      <c r="F506" s="7">
        <v>9.2776420000000002</v>
      </c>
      <c r="G506" s="7">
        <v>8.0201905300000007</v>
      </c>
      <c r="H506" s="12">
        <f t="shared" si="1146"/>
        <v>0.86446432509467386</v>
      </c>
      <c r="I506" s="9">
        <v>7.382816</v>
      </c>
      <c r="J506" s="7">
        <v>7.4449475700000001</v>
      </c>
      <c r="K506" s="7">
        <v>7.1560623400000001</v>
      </c>
      <c r="L506" s="12">
        <f t="shared" si="1147"/>
        <v>0.96119714379667553</v>
      </c>
      <c r="M506" s="7">
        <v>7.382816</v>
      </c>
      <c r="N506" s="7">
        <v>6.6131503699999996</v>
      </c>
      <c r="O506" s="7">
        <v>6.1200540200000004</v>
      </c>
      <c r="P506" s="12">
        <f t="shared" si="1148"/>
        <v>0.92543699713272976</v>
      </c>
      <c r="Q506" s="9">
        <v>5.5292750000000002</v>
      </c>
      <c r="R506" s="7">
        <v>11.67853577</v>
      </c>
      <c r="S506" s="7">
        <v>11.13658352</v>
      </c>
      <c r="T506" s="12">
        <f t="shared" si="1149"/>
        <v>0.95359416105979866</v>
      </c>
      <c r="U506" s="9">
        <v>5.5292750000000002</v>
      </c>
      <c r="V506" s="7">
        <v>5.7422738899999999</v>
      </c>
      <c r="W506" s="7">
        <v>4.8949167299999976</v>
      </c>
      <c r="X506" s="12">
        <f t="shared" si="1150"/>
        <v>0.85243525888313165</v>
      </c>
      <c r="Y506" s="9">
        <v>5.5292750000000002</v>
      </c>
      <c r="Z506" s="7">
        <v>5.5191471099999996</v>
      </c>
      <c r="AA506" s="7">
        <v>4.9647123799999999</v>
      </c>
      <c r="AB506" s="12">
        <f t="shared" si="1151"/>
        <v>0.89954340427066459</v>
      </c>
      <c r="AC506" s="9">
        <v>3.6613410000000002</v>
      </c>
      <c r="AD506" s="7">
        <v>5.0147021399999998</v>
      </c>
      <c r="AE506" s="7">
        <v>4.1693251600000005</v>
      </c>
      <c r="AF506" s="12">
        <f t="shared" si="1152"/>
        <v>0.8314203004687335</v>
      </c>
      <c r="AG506" s="9">
        <v>3.3962850000000002</v>
      </c>
      <c r="AH506" s="7">
        <v>3.2007955499999996</v>
      </c>
      <c r="AI506" s="7">
        <v>2.7711584800000004</v>
      </c>
      <c r="AJ506" s="15">
        <v>0.8657717860173858</v>
      </c>
      <c r="AK506" s="92">
        <f t="shared" si="1060"/>
        <v>0.17456266010151147</v>
      </c>
      <c r="AL506" s="87">
        <f t="shared" si="1061"/>
        <v>0.2461661969769923</v>
      </c>
      <c r="AM506" s="102">
        <f t="shared" si="1062"/>
        <v>0.12075470404580078</v>
      </c>
      <c r="AN506" s="92">
        <f t="shared" si="1063"/>
        <v>0</v>
      </c>
      <c r="AO506" s="87">
        <f t="shared" si="1064"/>
        <v>0.12577926607768947</v>
      </c>
      <c r="AP506" s="102">
        <f t="shared" si="1065"/>
        <v>0.16928091102045528</v>
      </c>
      <c r="AQ506" s="92">
        <f t="shared" si="1066"/>
        <v>0.33522315312586187</v>
      </c>
      <c r="AR506" s="87">
        <f t="shared" si="1153"/>
        <v>-0.43373463075842428</v>
      </c>
      <c r="AS506" s="102">
        <f t="shared" si="1154"/>
        <v>-0.45045497939209994</v>
      </c>
      <c r="AT506" s="92">
        <f t="shared" si="1142"/>
        <v>0</v>
      </c>
      <c r="AU506" s="87">
        <f t="shared" si="1142"/>
        <v>1.0337824342265918</v>
      </c>
      <c r="AV506" s="102">
        <f t="shared" si="1142"/>
        <v>1.2751323739065947</v>
      </c>
      <c r="AW506" s="124">
        <f t="shared" si="1143"/>
        <v>0</v>
      </c>
      <c r="AX506" s="15">
        <f t="shared" si="1143"/>
        <v>4.0427764571761941E-2</v>
      </c>
      <c r="AY506" s="12">
        <f t="shared" si="1143"/>
        <v>-1.4058347122215833E-2</v>
      </c>
      <c r="AZ506" s="92">
        <f t="shared" si="1144"/>
        <v>0.51017755516353158</v>
      </c>
      <c r="BA506" s="15">
        <f t="shared" si="1144"/>
        <v>0.10059320691776916</v>
      </c>
      <c r="BB506" s="12">
        <f t="shared" si="1144"/>
        <v>0.19077121344021039</v>
      </c>
      <c r="BC506" s="14">
        <f t="shared" si="1145"/>
        <v>7.8042920426289297E-2</v>
      </c>
      <c r="BD506" s="15">
        <f t="shared" si="1145"/>
        <v>0.56670492121872651</v>
      </c>
      <c r="BE506" s="12">
        <f t="shared" si="1145"/>
        <v>0.50454230246694509</v>
      </c>
    </row>
    <row r="507" spans="1:57" x14ac:dyDescent="0.35">
      <c r="A507" s="135"/>
      <c r="B507" s="135"/>
      <c r="C507" s="246"/>
      <c r="D507" s="58" t="s">
        <v>13</v>
      </c>
      <c r="E507" s="9">
        <v>0</v>
      </c>
      <c r="F507" s="7">
        <v>0</v>
      </c>
      <c r="G507" s="7">
        <v>0</v>
      </c>
      <c r="H507" s="17">
        <v>0</v>
      </c>
      <c r="I507" s="9">
        <v>0</v>
      </c>
      <c r="J507" s="7">
        <v>0</v>
      </c>
      <c r="K507" s="7">
        <v>0</v>
      </c>
      <c r="L507" s="17">
        <v>0</v>
      </c>
      <c r="M507" s="7">
        <v>0</v>
      </c>
      <c r="N507" s="7">
        <v>0</v>
      </c>
      <c r="O507" s="7">
        <v>0</v>
      </c>
      <c r="P507" s="17">
        <v>0</v>
      </c>
      <c r="Q507" s="9">
        <v>0</v>
      </c>
      <c r="R507" s="7">
        <v>1.1510057499999999</v>
      </c>
      <c r="S507" s="7">
        <v>1.1510057499999999</v>
      </c>
      <c r="T507" s="12">
        <f t="shared" si="1149"/>
        <v>1</v>
      </c>
      <c r="U507" s="9">
        <v>0</v>
      </c>
      <c r="V507" s="7">
        <v>0</v>
      </c>
      <c r="W507" s="7">
        <v>0</v>
      </c>
      <c r="X507" s="17">
        <v>0</v>
      </c>
      <c r="Y507" s="9">
        <v>0</v>
      </c>
      <c r="Z507" s="7">
        <v>0</v>
      </c>
      <c r="AA507" s="7">
        <v>0</v>
      </c>
      <c r="AB507" s="17">
        <v>0</v>
      </c>
      <c r="AC507" s="9">
        <v>0</v>
      </c>
      <c r="AD507" s="7">
        <v>0</v>
      </c>
      <c r="AE507" s="7">
        <v>0</v>
      </c>
      <c r="AF507" s="17">
        <v>0</v>
      </c>
      <c r="AG507" s="9">
        <v>0</v>
      </c>
      <c r="AH507" s="7">
        <v>0</v>
      </c>
      <c r="AI507" s="7">
        <v>0</v>
      </c>
      <c r="AJ507" s="18">
        <v>0</v>
      </c>
      <c r="AK507" s="9">
        <v>0</v>
      </c>
      <c r="AL507" s="16">
        <v>0</v>
      </c>
      <c r="AM507" s="211">
        <v>0</v>
      </c>
      <c r="AN507" s="9">
        <v>0</v>
      </c>
      <c r="AO507" s="16">
        <v>0</v>
      </c>
      <c r="AP507" s="211">
        <v>0</v>
      </c>
      <c r="AQ507" s="9">
        <v>0</v>
      </c>
      <c r="AR507" s="87">
        <f t="shared" si="1153"/>
        <v>-1</v>
      </c>
      <c r="AS507" s="102">
        <f t="shared" si="1154"/>
        <v>-1</v>
      </c>
      <c r="AT507" s="9">
        <v>0</v>
      </c>
      <c r="AU507" s="16">
        <v>0</v>
      </c>
      <c r="AV507" s="211">
        <v>0</v>
      </c>
      <c r="AW507" s="150">
        <v>0</v>
      </c>
      <c r="AX507" s="16">
        <v>0</v>
      </c>
      <c r="AY507" s="17">
        <v>0</v>
      </c>
      <c r="AZ507" s="9">
        <v>0</v>
      </c>
      <c r="BA507" s="16">
        <v>0</v>
      </c>
      <c r="BB507" s="17">
        <v>0</v>
      </c>
      <c r="BC507" s="203">
        <v>0</v>
      </c>
      <c r="BD507" s="16">
        <v>0</v>
      </c>
      <c r="BE507" s="17">
        <v>0</v>
      </c>
    </row>
    <row r="508" spans="1:57" x14ac:dyDescent="0.35">
      <c r="A508" s="135"/>
      <c r="B508" s="135"/>
      <c r="C508" s="246"/>
      <c r="D508" s="58" t="s">
        <v>14</v>
      </c>
      <c r="E508" s="9">
        <v>7.7634999999999996</v>
      </c>
      <c r="F508" s="7">
        <v>9.5113970000000005</v>
      </c>
      <c r="G508" s="7">
        <v>9.2925529999999998</v>
      </c>
      <c r="H508" s="12">
        <f t="shared" ref="H508:H512" si="1155">G508/F508</f>
        <v>0.97699139253676393</v>
      </c>
      <c r="I508" s="9">
        <v>5.1111339999999998</v>
      </c>
      <c r="J508" s="7">
        <v>6.4073641299999995</v>
      </c>
      <c r="K508" s="7">
        <v>6.2208241400000004</v>
      </c>
      <c r="L508" s="12">
        <f t="shared" ref="L508:L512" si="1156">K508/J508</f>
        <v>0.97088662573013484</v>
      </c>
      <c r="M508" s="7">
        <v>5.1111339999999998</v>
      </c>
      <c r="N508" s="7">
        <v>5.4023037399999998</v>
      </c>
      <c r="O508" s="7">
        <v>4.9493994099999998</v>
      </c>
      <c r="P508" s="12">
        <f t="shared" si="1148"/>
        <v>0.91616459351469193</v>
      </c>
      <c r="Q508" s="9">
        <v>12.164134000000001</v>
      </c>
      <c r="R508" s="7">
        <v>18.533969600000002</v>
      </c>
      <c r="S508" s="7">
        <v>10.212433389999999</v>
      </c>
      <c r="T508" s="12">
        <f t="shared" ref="T508:T512" si="1157">S508/R508</f>
        <v>0.55101166185143613</v>
      </c>
      <c r="U508" s="9">
        <v>12.164134000000001</v>
      </c>
      <c r="V508" s="7">
        <v>10.14812523</v>
      </c>
      <c r="W508" s="7">
        <v>4.9193087399999991</v>
      </c>
      <c r="X508" s="12">
        <f t="shared" ref="X508:X512" si="1158">W508/V508</f>
        <v>0.48475049612685939</v>
      </c>
      <c r="Y508" s="9">
        <v>12.164134000000001</v>
      </c>
      <c r="Z508" s="7">
        <v>11.97873923</v>
      </c>
      <c r="AA508" s="7">
        <v>11.972167820000001</v>
      </c>
      <c r="AB508" s="12">
        <f t="shared" si="1151"/>
        <v>0.99945141054715159</v>
      </c>
      <c r="AC508" s="9">
        <v>13.117134</v>
      </c>
      <c r="AD508" s="7">
        <v>13.011112000000001</v>
      </c>
      <c r="AE508" s="7">
        <v>12.760839120000002</v>
      </c>
      <c r="AF508" s="12">
        <f t="shared" si="1152"/>
        <v>0.98076468175817721</v>
      </c>
      <c r="AG508" s="9">
        <v>12.967134</v>
      </c>
      <c r="AH508" s="7">
        <v>12.681831150000001</v>
      </c>
      <c r="AI508" s="7">
        <v>12.67650847</v>
      </c>
      <c r="AJ508" s="15">
        <v>0.8657717860173858</v>
      </c>
      <c r="AK508" s="92">
        <f t="shared" si="1060"/>
        <v>0.51893884996949791</v>
      </c>
      <c r="AL508" s="87">
        <f t="shared" si="1061"/>
        <v>0.48444770845261781</v>
      </c>
      <c r="AM508" s="102">
        <f t="shared" si="1062"/>
        <v>0.49378165832541915</v>
      </c>
      <c r="AN508" s="92">
        <f t="shared" si="1063"/>
        <v>0</v>
      </c>
      <c r="AO508" s="87">
        <f t="shared" si="1064"/>
        <v>0.18604292508736278</v>
      </c>
      <c r="AP508" s="102">
        <f t="shared" si="1065"/>
        <v>0.25688464895986252</v>
      </c>
      <c r="AQ508" s="92">
        <f t="shared" si="1066"/>
        <v>-0.5798193278699495</v>
      </c>
      <c r="AR508" s="87">
        <f t="shared" si="1067"/>
        <v>-0.70851879782947313</v>
      </c>
      <c r="AS508" s="102">
        <f t="shared" si="1068"/>
        <v>-0.51535552585866118</v>
      </c>
      <c r="AT508" s="92">
        <f t="shared" ref="AT508:AV512" si="1159">(Q508-U508)/U508</f>
        <v>0</v>
      </c>
      <c r="AU508" s="87">
        <f t="shared" si="1159"/>
        <v>0.82634419461140241</v>
      </c>
      <c r="AV508" s="102">
        <f t="shared" si="1159"/>
        <v>1.0759895200234986</v>
      </c>
      <c r="AW508" s="124">
        <f t="shared" ref="AW508:AY510" si="1160">(U509-Y508)/Y508</f>
        <v>-0.39336552852837697</v>
      </c>
      <c r="AX508" s="15">
        <f t="shared" si="1160"/>
        <v>-0.58772246184041865</v>
      </c>
      <c r="AY508" s="12">
        <f t="shared" si="1160"/>
        <v>-0.63892556009960788</v>
      </c>
      <c r="AZ508" s="92">
        <f t="shared" ref="AZ508:BB512" si="1161">(Y508-AC508)/AC508</f>
        <v>-7.2653065829776486E-2</v>
      </c>
      <c r="BA508" s="15">
        <f t="shared" si="1161"/>
        <v>-7.9345467935407837E-2</v>
      </c>
      <c r="BB508" s="12">
        <f t="shared" si="1161"/>
        <v>-6.1804031269692916E-2</v>
      </c>
      <c r="BC508" s="14">
        <f t="shared" ref="BC508:BE512" si="1162">(AC508-AG508)/AG508</f>
        <v>1.1567706480090385E-2</v>
      </c>
      <c r="BD508" s="15">
        <f t="shared" si="1162"/>
        <v>2.5964771656812349E-2</v>
      </c>
      <c r="BE508" s="12">
        <f t="shared" si="1162"/>
        <v>6.6525139946521754E-3</v>
      </c>
    </row>
    <row r="509" spans="1:57" x14ac:dyDescent="0.35">
      <c r="A509" s="135"/>
      <c r="B509" s="135"/>
      <c r="C509" s="246"/>
      <c r="D509" s="58" t="s">
        <v>15</v>
      </c>
      <c r="E509" s="9">
        <v>5.33</v>
      </c>
      <c r="F509" s="7">
        <v>5.771649</v>
      </c>
      <c r="G509" s="7">
        <v>5.386997</v>
      </c>
      <c r="H509" s="12">
        <f t="shared" si="1155"/>
        <v>0.93335492161772138</v>
      </c>
      <c r="I509" s="9">
        <v>6.1724680000000003</v>
      </c>
      <c r="J509" s="7">
        <v>4.7733034000000005</v>
      </c>
      <c r="K509" s="7">
        <v>4.3398328199999989</v>
      </c>
      <c r="L509" s="12">
        <f t="shared" si="1156"/>
        <v>0.90918855482766892</v>
      </c>
      <c r="M509" s="7">
        <v>6.1724680000000003</v>
      </c>
      <c r="N509" s="7">
        <v>5.1674377500000004</v>
      </c>
      <c r="O509" s="7">
        <v>4.7556837500000002</v>
      </c>
      <c r="P509" s="12">
        <f t="shared" si="1148"/>
        <v>0.92031756937952469</v>
      </c>
      <c r="Q509" s="9">
        <v>7.3791830000000003</v>
      </c>
      <c r="R509" s="7">
        <v>5.4323140300000006</v>
      </c>
      <c r="S509" s="7">
        <v>4.4890184200000007</v>
      </c>
      <c r="T509" s="12">
        <f t="shared" si="1157"/>
        <v>0.82635473487161426</v>
      </c>
      <c r="U509" s="9">
        <v>7.3791830000000003</v>
      </c>
      <c r="V509" s="7">
        <v>4.9385651199999998</v>
      </c>
      <c r="W509" s="7">
        <v>4.3228437899999994</v>
      </c>
      <c r="X509" s="12">
        <f t="shared" si="1158"/>
        <v>0.87532384102692562</v>
      </c>
      <c r="Y509" s="9">
        <v>7.3791830000000003</v>
      </c>
      <c r="Z509" s="7">
        <v>4.8836898500000006</v>
      </c>
      <c r="AA509" s="7">
        <v>4.0768013199999995</v>
      </c>
      <c r="AB509" s="12">
        <f t="shared" si="1151"/>
        <v>0.83477891619182143</v>
      </c>
      <c r="AC509" s="9">
        <v>8.1333230000000007</v>
      </c>
      <c r="AD509" s="7">
        <v>5.4881042899999999</v>
      </c>
      <c r="AE509" s="7">
        <v>3.2264659900000003</v>
      </c>
      <c r="AF509" s="12">
        <f t="shared" si="1152"/>
        <v>0.5879017269914163</v>
      </c>
      <c r="AG509" s="9">
        <v>5.7333230000000004</v>
      </c>
      <c r="AH509" s="7">
        <v>5.7134052899999999</v>
      </c>
      <c r="AI509" s="7">
        <v>2.2331723500000003</v>
      </c>
      <c r="AJ509" s="15">
        <f t="shared" ref="AJ509:AJ512" si="1163">AI509/AH509</f>
        <v>0.39086538354082007</v>
      </c>
      <c r="AK509" s="92">
        <f t="shared" si="1060"/>
        <v>-0.13648803039562135</v>
      </c>
      <c r="AL509" s="87">
        <f t="shared" si="1061"/>
        <v>0.20915192610635214</v>
      </c>
      <c r="AM509" s="102">
        <f t="shared" si="1062"/>
        <v>0.24129136384567029</v>
      </c>
      <c r="AN509" s="92">
        <f t="shared" si="1063"/>
        <v>0</v>
      </c>
      <c r="AO509" s="87">
        <f t="shared" si="1064"/>
        <v>-7.627268465885241E-2</v>
      </c>
      <c r="AP509" s="102">
        <f t="shared" si="1065"/>
        <v>-8.7442931839191634E-2</v>
      </c>
      <c r="AQ509" s="92">
        <f t="shared" si="1066"/>
        <v>-0.16352962109762015</v>
      </c>
      <c r="AR509" s="87">
        <f t="shared" si="1067"/>
        <v>-4.8759382932801507E-2</v>
      </c>
      <c r="AS509" s="102">
        <f t="shared" si="1068"/>
        <v>5.9403928665545426E-2</v>
      </c>
      <c r="AT509" s="92">
        <f t="shared" si="1159"/>
        <v>0</v>
      </c>
      <c r="AU509" s="87">
        <f t="shared" si="1159"/>
        <v>9.9978211890015697E-2</v>
      </c>
      <c r="AV509" s="102">
        <f t="shared" si="1159"/>
        <v>3.8441044384812557E-2</v>
      </c>
      <c r="AW509" s="124">
        <f t="shared" si="1160"/>
        <v>12.961283518785208</v>
      </c>
      <c r="AX509" s="15">
        <f t="shared" si="1160"/>
        <v>21.389120050283292</v>
      </c>
      <c r="AY509" s="12">
        <f t="shared" si="1160"/>
        <v>23.088024218457626</v>
      </c>
      <c r="AZ509" s="92">
        <f t="shared" si="1161"/>
        <v>-9.2722248950398309E-2</v>
      </c>
      <c r="BA509" s="15">
        <f t="shared" si="1161"/>
        <v>-0.11013173366645322</v>
      </c>
      <c r="BB509" s="12">
        <f t="shared" si="1161"/>
        <v>0.26355006767016909</v>
      </c>
      <c r="BC509" s="14">
        <f t="shared" si="1162"/>
        <v>0.41860540562602178</v>
      </c>
      <c r="BD509" s="15">
        <f t="shared" si="1162"/>
        <v>-3.9433750725567727E-2</v>
      </c>
      <c r="BE509" s="12">
        <f t="shared" si="1162"/>
        <v>0.44479040769065586</v>
      </c>
    </row>
    <row r="510" spans="1:57" x14ac:dyDescent="0.35">
      <c r="A510" s="135"/>
      <c r="B510" s="135"/>
      <c r="C510" s="246"/>
      <c r="D510" s="58" t="s">
        <v>16</v>
      </c>
      <c r="E510" s="9">
        <v>155.85959700000001</v>
      </c>
      <c r="F510" s="7">
        <v>150.91920338</v>
      </c>
      <c r="G510" s="7">
        <v>147.95245925</v>
      </c>
      <c r="H510" s="12">
        <f t="shared" si="1155"/>
        <v>0.98034216942869745</v>
      </c>
      <c r="I510" s="9">
        <v>144.27451600000001</v>
      </c>
      <c r="J510" s="7">
        <v>122.75826046</v>
      </c>
      <c r="K510" s="7">
        <v>114.96725584000001</v>
      </c>
      <c r="L510" s="12">
        <f t="shared" si="1156"/>
        <v>0.93653376489039897</v>
      </c>
      <c r="M510" s="7">
        <v>142.17451600000001</v>
      </c>
      <c r="N510" s="7">
        <v>139.2659294</v>
      </c>
      <c r="O510" s="7">
        <v>129.27155793</v>
      </c>
      <c r="P510" s="12">
        <f t="shared" si="1148"/>
        <v>0.92823534432966626</v>
      </c>
      <c r="Q510" s="9">
        <v>103.02286599999999</v>
      </c>
      <c r="R510" s="7">
        <v>101.73543657</v>
      </c>
      <c r="S510" s="7">
        <v>81.921126490000006</v>
      </c>
      <c r="T510" s="12">
        <f t="shared" si="1157"/>
        <v>0.80523688944543348</v>
      </c>
      <c r="U510" s="9">
        <v>103.02286599999999</v>
      </c>
      <c r="V510" s="7">
        <v>109.34151834000001</v>
      </c>
      <c r="W510" s="7">
        <v>98.202088930000002</v>
      </c>
      <c r="X510" s="12">
        <f t="shared" si="1158"/>
        <v>0.89812260174253578</v>
      </c>
      <c r="Y510" s="9">
        <v>105.554016</v>
      </c>
      <c r="Z510" s="7">
        <v>105.515666</v>
      </c>
      <c r="AA510" s="7">
        <v>93.837574479999986</v>
      </c>
      <c r="AB510" s="12">
        <f t="shared" si="1151"/>
        <v>0.88932362403891752</v>
      </c>
      <c r="AC510" s="9">
        <v>91.35</v>
      </c>
      <c r="AD510" s="7">
        <v>84.749099999999999</v>
      </c>
      <c r="AE510" s="7">
        <v>71.062226580000001</v>
      </c>
      <c r="AF510" s="12">
        <f t="shared" si="1152"/>
        <v>0.83850125346463855</v>
      </c>
      <c r="AG510" s="9">
        <v>66.412633</v>
      </c>
      <c r="AH510" s="7">
        <v>65.954007500000003</v>
      </c>
      <c r="AI510" s="7">
        <v>54.68110635</v>
      </c>
      <c r="AJ510" s="15">
        <f t="shared" si="1163"/>
        <v>0.82907936034061314</v>
      </c>
      <c r="AK510" s="92">
        <f t="shared" si="1060"/>
        <v>8.0298872740630106E-2</v>
      </c>
      <c r="AL510" s="87">
        <f t="shared" si="1061"/>
        <v>0.22940161268557613</v>
      </c>
      <c r="AM510" s="102">
        <f t="shared" si="1062"/>
        <v>0.28690954801865953</v>
      </c>
      <c r="AN510" s="92">
        <f t="shared" si="1063"/>
        <v>1.4770579560123096E-2</v>
      </c>
      <c r="AO510" s="87">
        <f t="shared" si="1064"/>
        <v>-0.1185334346391832</v>
      </c>
      <c r="AP510" s="102">
        <f t="shared" si="1065"/>
        <v>-0.11065312679023882</v>
      </c>
      <c r="AQ510" s="92">
        <f t="shared" si="1066"/>
        <v>0.38002874041574441</v>
      </c>
      <c r="AR510" s="87">
        <f t="shared" si="1067"/>
        <v>0.36890285327646671</v>
      </c>
      <c r="AS510" s="102">
        <f t="shared" si="1068"/>
        <v>0.57800024815064033</v>
      </c>
      <c r="AT510" s="92">
        <f t="shared" si="1159"/>
        <v>0</v>
      </c>
      <c r="AU510" s="87">
        <f t="shared" si="1159"/>
        <v>-6.9562613410477009E-2</v>
      </c>
      <c r="AV510" s="102">
        <f t="shared" si="1159"/>
        <v>-0.16579038814138997</v>
      </c>
      <c r="AW510" s="124">
        <f t="shared" si="1160"/>
        <v>0.3433265011915792</v>
      </c>
      <c r="AX510" s="15">
        <f t="shared" si="1160"/>
        <v>0.34826286003824325</v>
      </c>
      <c r="AY510" s="12">
        <f t="shared" si="1160"/>
        <v>0.32299788360855353</v>
      </c>
      <c r="AZ510" s="92">
        <f t="shared" si="1161"/>
        <v>0.15549004926108387</v>
      </c>
      <c r="BA510" s="15">
        <f t="shared" si="1161"/>
        <v>0.24503582928904258</v>
      </c>
      <c r="BB510" s="12">
        <f t="shared" si="1161"/>
        <v>0.32049865302714786</v>
      </c>
      <c r="BC510" s="14">
        <f t="shared" si="1162"/>
        <v>0.37549131653912887</v>
      </c>
      <c r="BD510" s="15">
        <f t="shared" si="1162"/>
        <v>0.28497271375056316</v>
      </c>
      <c r="BE510" s="12">
        <f t="shared" si="1162"/>
        <v>0.29957550831449115</v>
      </c>
    </row>
    <row r="511" spans="1:57" x14ac:dyDescent="0.35">
      <c r="A511" s="135"/>
      <c r="B511" s="135"/>
      <c r="C511" s="246"/>
      <c r="D511" s="59" t="s">
        <v>17</v>
      </c>
      <c r="E511" s="46">
        <f>SUM(E505:E510)</f>
        <v>194.58081300000001</v>
      </c>
      <c r="F511" s="44">
        <f>SUM(F505:F510)</f>
        <v>192.06429885</v>
      </c>
      <c r="G511" s="44">
        <f>SUM(G505:G510)</f>
        <v>187.23171245</v>
      </c>
      <c r="H511" s="45">
        <f t="shared" si="1155"/>
        <v>0.97483870542867423</v>
      </c>
      <c r="I511" s="46">
        <f>SUM(I505:I510)</f>
        <v>179.10354800000002</v>
      </c>
      <c r="J511" s="44">
        <f>SUM(J505:J510)</f>
        <v>156.40090499999999</v>
      </c>
      <c r="K511" s="44">
        <f>SUM(K505:K510)</f>
        <v>147.70065661000001</v>
      </c>
      <c r="L511" s="45">
        <f t="shared" si="1156"/>
        <v>0.94437213525075203</v>
      </c>
      <c r="M511" s="44">
        <f>SUM(M505:M510)</f>
        <v>175.31853800000002</v>
      </c>
      <c r="N511" s="44">
        <f>SUM(N505:N510)</f>
        <v>169.80999442000001</v>
      </c>
      <c r="O511" s="44">
        <f>SUM(O505:O510)</f>
        <v>158.44036779000001</v>
      </c>
      <c r="P511" s="45">
        <f t="shared" si="1148"/>
        <v>0.93304500910659649</v>
      </c>
      <c r="Q511" s="46">
        <f>SUM(Q505:Q510)</f>
        <v>142.02795399999999</v>
      </c>
      <c r="R511" s="44">
        <f>SUM(R505:R510)</f>
        <v>150.35699799000002</v>
      </c>
      <c r="S511" s="44">
        <f>SUM(S505:S510)</f>
        <v>120.73588826</v>
      </c>
      <c r="T511" s="45">
        <f t="shared" si="1157"/>
        <v>0.80299480485790176</v>
      </c>
      <c r="U511" s="46">
        <f>SUM(U505:U510)</f>
        <v>141.79350699999998</v>
      </c>
      <c r="V511" s="44">
        <f>SUM(V505:V510)</f>
        <v>142.26285362000002</v>
      </c>
      <c r="W511" s="44">
        <f>SUM(W505:W510)</f>
        <v>124.14691243999999</v>
      </c>
      <c r="X511" s="45">
        <f t="shared" si="1158"/>
        <v>0.87265866866139408</v>
      </c>
      <c r="Y511" s="46">
        <f>SUM(Y505:Y510)</f>
        <v>143.85013600000002</v>
      </c>
      <c r="Z511" s="44">
        <f>SUM(Z505:Z510)</f>
        <v>139.43287476</v>
      </c>
      <c r="AA511" s="44">
        <f>SUM(AA505:AA510)</f>
        <v>126.38687374999999</v>
      </c>
      <c r="AB511" s="45">
        <f t="shared" si="1151"/>
        <v>0.90643525759290589</v>
      </c>
      <c r="AC511" s="46">
        <f>SUM(AC505:AC510)</f>
        <v>129.03603299999997</v>
      </c>
      <c r="AD511" s="44">
        <f>SUM(AD505:AD510)</f>
        <v>118.7399757</v>
      </c>
      <c r="AE511" s="44">
        <f>SUM(AE505:AE510)</f>
        <v>101.69557107</v>
      </c>
      <c r="AF511" s="45">
        <f t="shared" si="1152"/>
        <v>0.85645605425199689</v>
      </c>
      <c r="AG511" s="46">
        <f>SUM(AG505:AG510)</f>
        <v>100.376957</v>
      </c>
      <c r="AH511" s="44">
        <f>SUM(AH505:AH510)</f>
        <v>98.090210740000003</v>
      </c>
      <c r="AI511" s="44">
        <f>SUM(AI505:AI510)</f>
        <v>82.902102080000006</v>
      </c>
      <c r="AJ511" s="47">
        <f t="shared" si="1163"/>
        <v>0.84516183067178929</v>
      </c>
      <c r="AK511" s="90">
        <f t="shared" si="1060"/>
        <v>8.6415178106912696E-2</v>
      </c>
      <c r="AL511" s="98">
        <f t="shared" si="1061"/>
        <v>0.22802549544070738</v>
      </c>
      <c r="AM511" s="82">
        <f t="shared" si="1062"/>
        <v>0.26764306095389123</v>
      </c>
      <c r="AN511" s="90">
        <f t="shared" si="1063"/>
        <v>2.1589331300492589E-2</v>
      </c>
      <c r="AO511" s="98">
        <f t="shared" si="1064"/>
        <v>-7.8965254464555296E-2</v>
      </c>
      <c r="AP511" s="82">
        <f t="shared" si="1065"/>
        <v>-6.778393240183983E-2</v>
      </c>
      <c r="AQ511" s="90">
        <f t="shared" si="1066"/>
        <v>0.23439458967352317</v>
      </c>
      <c r="AR511" s="98">
        <f t="shared" si="1067"/>
        <v>0.12937872323903254</v>
      </c>
      <c r="AS511" s="82">
        <f t="shared" si="1068"/>
        <v>0.31228891486518823</v>
      </c>
      <c r="AT511" s="90">
        <f t="shared" si="1159"/>
        <v>1.65343960354981E-3</v>
      </c>
      <c r="AU511" s="98">
        <f t="shared" si="1159"/>
        <v>5.689569809713204E-2</v>
      </c>
      <c r="AV511" s="82">
        <f t="shared" si="1159"/>
        <v>-2.7475706910137947E-2</v>
      </c>
      <c r="AW511" s="216">
        <f t="shared" ref="AW511:AY512" si="1164">(U511-Y511)/Y511</f>
        <v>-1.4297025065030479E-2</v>
      </c>
      <c r="AX511" s="47">
        <f t="shared" si="1164"/>
        <v>2.0296353100881955E-2</v>
      </c>
      <c r="AY511" s="45">
        <f t="shared" si="1164"/>
        <v>-1.7723053379979647E-2</v>
      </c>
      <c r="AZ511" s="90">
        <f t="shared" si="1161"/>
        <v>0.11480593951613538</v>
      </c>
      <c r="BA511" s="47">
        <f t="shared" si="1161"/>
        <v>0.17427070317313534</v>
      </c>
      <c r="BB511" s="45">
        <f t="shared" si="1161"/>
        <v>0.24279624392889496</v>
      </c>
      <c r="BC511" s="107">
        <f t="shared" si="1162"/>
        <v>0.28551449313212363</v>
      </c>
      <c r="BD511" s="47">
        <f t="shared" si="1162"/>
        <v>0.21051810169655669</v>
      </c>
      <c r="BE511" s="45">
        <f t="shared" si="1162"/>
        <v>0.2266947220694647</v>
      </c>
    </row>
    <row r="512" spans="1:57" x14ac:dyDescent="0.35">
      <c r="C512" s="19"/>
      <c r="D512" s="58" t="s">
        <v>18</v>
      </c>
      <c r="E512" s="9">
        <v>0.308749</v>
      </c>
      <c r="F512" s="7">
        <v>0.308749</v>
      </c>
      <c r="G512" s="7">
        <v>0.30874882999999997</v>
      </c>
      <c r="H512" s="12">
        <f t="shared" si="1155"/>
        <v>0.99999944939092911</v>
      </c>
      <c r="I512" s="9">
        <v>1.4542219999999999</v>
      </c>
      <c r="J512" s="7">
        <v>0.48041546000000002</v>
      </c>
      <c r="K512" s="7">
        <v>0.48041546000000002</v>
      </c>
      <c r="L512" s="12">
        <f t="shared" si="1156"/>
        <v>1</v>
      </c>
      <c r="M512" s="7">
        <v>1.4542219999999999</v>
      </c>
      <c r="N512" s="7">
        <v>1.445322</v>
      </c>
      <c r="O512" s="7">
        <v>1.44532192</v>
      </c>
      <c r="P512" s="12">
        <f t="shared" si="1148"/>
        <v>0.99999994464901254</v>
      </c>
      <c r="Q512" s="9">
        <v>3.5296000000000001E-2</v>
      </c>
      <c r="R512" s="7">
        <v>1.5328856799999999</v>
      </c>
      <c r="S512" s="7">
        <v>1.50658968</v>
      </c>
      <c r="T512" s="12">
        <f t="shared" si="1157"/>
        <v>0.98284542654218032</v>
      </c>
      <c r="U512" s="9">
        <v>3.5296000000000001E-2</v>
      </c>
      <c r="V512" s="7">
        <v>1.5299669299999998</v>
      </c>
      <c r="W512" s="7">
        <v>1.5251669299999999</v>
      </c>
      <c r="X512" s="12">
        <f t="shared" si="1158"/>
        <v>0.99686267728675682</v>
      </c>
      <c r="Y512" s="9">
        <v>3.5296000000000001E-2</v>
      </c>
      <c r="Z512" s="7">
        <v>1.593E-2</v>
      </c>
      <c r="AA512" s="7">
        <v>1.593E-2</v>
      </c>
      <c r="AB512" s="12">
        <f t="shared" si="1151"/>
        <v>1</v>
      </c>
      <c r="AC512" s="9">
        <v>3.5296000000000001E-2</v>
      </c>
      <c r="AD512" s="7">
        <v>1.6799999999999999E-2</v>
      </c>
      <c r="AE512" s="7">
        <v>7.7999999999999996E-3</v>
      </c>
      <c r="AF512" s="12">
        <f t="shared" si="1152"/>
        <v>0.4642857142857143</v>
      </c>
      <c r="AG512" s="9">
        <v>3.5296000000000001E-2</v>
      </c>
      <c r="AH512" s="7">
        <v>1.1039110000000001E-2</v>
      </c>
      <c r="AI512" s="7">
        <v>1.1039110000000001E-2</v>
      </c>
      <c r="AJ512" s="15">
        <f t="shared" si="1163"/>
        <v>1</v>
      </c>
      <c r="AK512" s="92">
        <f t="shared" si="1060"/>
        <v>-0.7876878495855516</v>
      </c>
      <c r="AL512" s="87">
        <f t="shared" si="1061"/>
        <v>-0.3573291750436175</v>
      </c>
      <c r="AM512" s="102">
        <f t="shared" si="1062"/>
        <v>-0.35732952890400327</v>
      </c>
      <c r="AN512" s="92">
        <f t="shared" si="1063"/>
        <v>0</v>
      </c>
      <c r="AO512" s="87">
        <f t="shared" si="1064"/>
        <v>-0.66760662329916798</v>
      </c>
      <c r="AP512" s="102">
        <f t="shared" si="1065"/>
        <v>-0.66760660490086532</v>
      </c>
      <c r="AQ512" s="92">
        <f t="shared" si="1066"/>
        <v>40.200759292837709</v>
      </c>
      <c r="AR512" s="87">
        <f t="shared" si="1067"/>
        <v>-5.7123424885800959E-2</v>
      </c>
      <c r="AS512" s="102">
        <f t="shared" si="1068"/>
        <v>-4.0666520429105825E-2</v>
      </c>
      <c r="AT512" s="92">
        <f t="shared" si="1159"/>
        <v>0</v>
      </c>
      <c r="AU512" s="87">
        <f t="shared" si="1159"/>
        <v>1.9077209727664383E-3</v>
      </c>
      <c r="AV512" s="102">
        <f t="shared" si="1159"/>
        <v>-1.2180469976489642E-2</v>
      </c>
      <c r="AW512" s="124">
        <f t="shared" si="1164"/>
        <v>0</v>
      </c>
      <c r="AX512" s="15">
        <f t="shared" si="1164"/>
        <v>95.043121782799744</v>
      </c>
      <c r="AY512" s="12">
        <f t="shared" si="1164"/>
        <v>94.741803515379786</v>
      </c>
      <c r="AZ512" s="92">
        <f t="shared" si="1161"/>
        <v>0</v>
      </c>
      <c r="BA512" s="15">
        <f t="shared" si="1161"/>
        <v>-5.1785714285714247E-2</v>
      </c>
      <c r="BB512" s="12">
        <f t="shared" si="1161"/>
        <v>1.0423076923076924</v>
      </c>
      <c r="BC512" s="14">
        <f t="shared" si="1162"/>
        <v>0</v>
      </c>
      <c r="BD512" s="15">
        <f t="shared" si="1162"/>
        <v>0.5218618167587783</v>
      </c>
      <c r="BE512" s="12">
        <f t="shared" si="1162"/>
        <v>-0.29342129936199579</v>
      </c>
    </row>
    <row r="513" spans="1:57" x14ac:dyDescent="0.35">
      <c r="C513" s="19"/>
      <c r="D513" s="58" t="s">
        <v>19</v>
      </c>
      <c r="E513" s="9">
        <v>0</v>
      </c>
      <c r="F513" s="7">
        <v>0</v>
      </c>
      <c r="G513" s="7">
        <v>0</v>
      </c>
      <c r="H513" s="17">
        <v>0</v>
      </c>
      <c r="I513" s="9">
        <v>0</v>
      </c>
      <c r="J513" s="7">
        <v>0</v>
      </c>
      <c r="K513" s="7">
        <v>0</v>
      </c>
      <c r="L513" s="17">
        <v>0</v>
      </c>
      <c r="M513" s="7">
        <v>0</v>
      </c>
      <c r="N513" s="7">
        <v>0</v>
      </c>
      <c r="O513" s="7">
        <v>0</v>
      </c>
      <c r="P513" s="17">
        <v>0</v>
      </c>
      <c r="Q513" s="9">
        <v>0</v>
      </c>
      <c r="R513" s="7">
        <v>0</v>
      </c>
      <c r="S513" s="7">
        <v>0</v>
      </c>
      <c r="T513" s="17">
        <v>0</v>
      </c>
      <c r="U513" s="9">
        <v>0</v>
      </c>
      <c r="V513" s="7">
        <v>0</v>
      </c>
      <c r="W513" s="7">
        <v>0</v>
      </c>
      <c r="X513" s="17">
        <v>0</v>
      </c>
      <c r="Y513" s="9">
        <v>0</v>
      </c>
      <c r="Z513" s="7">
        <v>0</v>
      </c>
      <c r="AA513" s="7">
        <v>0</v>
      </c>
      <c r="AB513" s="17">
        <v>0</v>
      </c>
      <c r="AC513" s="9">
        <v>0</v>
      </c>
      <c r="AD513" s="7">
        <v>0</v>
      </c>
      <c r="AE513" s="7">
        <v>0</v>
      </c>
      <c r="AF513" s="17">
        <v>0</v>
      </c>
      <c r="AG513" s="9">
        <v>0</v>
      </c>
      <c r="AH513" s="7">
        <v>0</v>
      </c>
      <c r="AI513" s="7">
        <v>0</v>
      </c>
      <c r="AJ513" s="18">
        <v>0</v>
      </c>
      <c r="AK513" s="9">
        <v>0</v>
      </c>
      <c r="AL513" s="16">
        <v>0</v>
      </c>
      <c r="AM513" s="211">
        <v>0</v>
      </c>
      <c r="AN513" s="9">
        <v>0</v>
      </c>
      <c r="AO513" s="16">
        <v>0</v>
      </c>
      <c r="AP513" s="211">
        <v>0</v>
      </c>
      <c r="AQ513" s="9">
        <v>0</v>
      </c>
      <c r="AR513" s="16">
        <v>0</v>
      </c>
      <c r="AS513" s="211">
        <v>0</v>
      </c>
      <c r="AT513" s="9">
        <v>0</v>
      </c>
      <c r="AU513" s="16">
        <v>0</v>
      </c>
      <c r="AV513" s="211">
        <v>0</v>
      </c>
      <c r="AW513" s="150">
        <v>0</v>
      </c>
      <c r="AX513" s="16">
        <v>0</v>
      </c>
      <c r="AY513" s="17">
        <v>0</v>
      </c>
      <c r="AZ513" s="9">
        <v>0</v>
      </c>
      <c r="BA513" s="16">
        <v>0</v>
      </c>
      <c r="BB513" s="17">
        <v>0</v>
      </c>
      <c r="BC513" s="203">
        <v>0</v>
      </c>
      <c r="BD513" s="16">
        <v>0</v>
      </c>
      <c r="BE513" s="17">
        <v>0</v>
      </c>
    </row>
    <row r="514" spans="1:57" x14ac:dyDescent="0.35">
      <c r="C514" s="19"/>
      <c r="D514" s="59" t="s">
        <v>20</v>
      </c>
      <c r="E514" s="46">
        <f>SUM(E512:E513)</f>
        <v>0.308749</v>
      </c>
      <c r="F514" s="44">
        <f>SUM(F512:F513)</f>
        <v>0.308749</v>
      </c>
      <c r="G514" s="44">
        <f>SUM(G512:G513)</f>
        <v>0.30874882999999997</v>
      </c>
      <c r="H514" s="45">
        <f>G514/F514</f>
        <v>0.99999944939092911</v>
      </c>
      <c r="I514" s="46">
        <f>SUM(I512:I513)</f>
        <v>1.4542219999999999</v>
      </c>
      <c r="J514" s="44">
        <f>SUM(J512:J513)</f>
        <v>0.48041546000000002</v>
      </c>
      <c r="K514" s="44">
        <f>SUM(K512:K513)</f>
        <v>0.48041546000000002</v>
      </c>
      <c r="L514" s="45">
        <f>K514/J514</f>
        <v>1</v>
      </c>
      <c r="M514" s="44">
        <f>SUM(M512:M513)</f>
        <v>1.4542219999999999</v>
      </c>
      <c r="N514" s="44">
        <f>SUM(N512:N513)</f>
        <v>1.445322</v>
      </c>
      <c r="O514" s="44">
        <f>SUM(O512:O513)</f>
        <v>1.44532192</v>
      </c>
      <c r="P514" s="45">
        <f>O514/N514</f>
        <v>0.99999994464901254</v>
      </c>
      <c r="Q514" s="46">
        <f>SUM(Q512:Q513)</f>
        <v>3.5296000000000001E-2</v>
      </c>
      <c r="R514" s="44">
        <f>SUM(R512:R513)</f>
        <v>1.5328856799999999</v>
      </c>
      <c r="S514" s="44">
        <f>SUM(S512:S513)</f>
        <v>1.50658968</v>
      </c>
      <c r="T514" s="45">
        <f>S514/R514</f>
        <v>0.98284542654218032</v>
      </c>
      <c r="U514" s="46">
        <f>SUM(U512:U513)</f>
        <v>3.5296000000000001E-2</v>
      </c>
      <c r="V514" s="44">
        <f>SUM(V512:V513)</f>
        <v>1.5299669299999998</v>
      </c>
      <c r="W514" s="44">
        <f>SUM(W512:W513)</f>
        <v>1.5251669299999999</v>
      </c>
      <c r="X514" s="45">
        <f>W514/V514</f>
        <v>0.99686267728675682</v>
      </c>
      <c r="Y514" s="46">
        <f>SUM(Y512:Y513)</f>
        <v>3.5296000000000001E-2</v>
      </c>
      <c r="Z514" s="44">
        <f>SUM(Z512:Z513)</f>
        <v>1.593E-2</v>
      </c>
      <c r="AA514" s="44">
        <f>SUM(AA512:AA513)</f>
        <v>1.593E-2</v>
      </c>
      <c r="AB514" s="45">
        <f>AA514/Z514</f>
        <v>1</v>
      </c>
      <c r="AC514" s="46">
        <f>SUM(AC512:AC513)</f>
        <v>3.5296000000000001E-2</v>
      </c>
      <c r="AD514" s="44">
        <f>SUM(AD512:AD513)</f>
        <v>1.6799999999999999E-2</v>
      </c>
      <c r="AE514" s="44">
        <f>SUM(AE512:AE513)</f>
        <v>7.7999999999999996E-3</v>
      </c>
      <c r="AF514" s="45">
        <f>AE514/AD514</f>
        <v>0.4642857142857143</v>
      </c>
      <c r="AG514" s="46">
        <f>SUM(AG512:AG513)</f>
        <v>3.5296000000000001E-2</v>
      </c>
      <c r="AH514" s="44">
        <f>SUM(AH512:AH513)</f>
        <v>1.1039110000000001E-2</v>
      </c>
      <c r="AI514" s="44">
        <f>SUM(AI512:AI513)</f>
        <v>1.1039110000000001E-2</v>
      </c>
      <c r="AJ514" s="47">
        <f>AI514/AH514</f>
        <v>1</v>
      </c>
      <c r="AK514" s="90">
        <f t="shared" si="1060"/>
        <v>-0.7876878495855516</v>
      </c>
      <c r="AL514" s="98">
        <f t="shared" si="1061"/>
        <v>-0.3573291750436175</v>
      </c>
      <c r="AM514" s="82">
        <f t="shared" si="1062"/>
        <v>-0.35732952890400327</v>
      </c>
      <c r="AN514" s="90">
        <f t="shared" si="1063"/>
        <v>0</v>
      </c>
      <c r="AO514" s="98">
        <f t="shared" si="1064"/>
        <v>-0.66760662329916798</v>
      </c>
      <c r="AP514" s="82">
        <f t="shared" si="1065"/>
        <v>-0.66760660490086532</v>
      </c>
      <c r="AQ514" s="90">
        <f t="shared" si="1066"/>
        <v>40.200759292837709</v>
      </c>
      <c r="AR514" s="98">
        <f t="shared" si="1067"/>
        <v>-5.7123424885800959E-2</v>
      </c>
      <c r="AS514" s="82">
        <f t="shared" si="1068"/>
        <v>-4.0666520429105825E-2</v>
      </c>
      <c r="AT514" s="90">
        <f t="shared" ref="AT514:AV515" si="1165">(Q514-U514)/U514</f>
        <v>0</v>
      </c>
      <c r="AU514" s="98">
        <f t="shared" si="1165"/>
        <v>1.9077209727664383E-3</v>
      </c>
      <c r="AV514" s="82">
        <f t="shared" si="1165"/>
        <v>-1.2180469976489642E-2</v>
      </c>
      <c r="AW514" s="216">
        <f t="shared" ref="AW514:AY515" si="1166">(U514-Y514)/Y514</f>
        <v>0</v>
      </c>
      <c r="AX514" s="47">
        <f t="shared" si="1166"/>
        <v>95.043121782799744</v>
      </c>
      <c r="AY514" s="45">
        <f t="shared" si="1166"/>
        <v>94.741803515379786</v>
      </c>
      <c r="AZ514" s="90">
        <f t="shared" ref="AZ514:BB515" si="1167">(Y514-AC514)/AC514</f>
        <v>0</v>
      </c>
      <c r="BA514" s="47">
        <f t="shared" si="1167"/>
        <v>-5.1785714285714247E-2</v>
      </c>
      <c r="BB514" s="45">
        <f t="shared" si="1167"/>
        <v>1.0423076923076924</v>
      </c>
      <c r="BC514" s="107">
        <f t="shared" ref="BC514:BE515" si="1168">(AC514-AG514)/AG514</f>
        <v>0</v>
      </c>
      <c r="BD514" s="47">
        <f t="shared" si="1168"/>
        <v>0.5218618167587783</v>
      </c>
      <c r="BE514" s="45">
        <f t="shared" si="1168"/>
        <v>-0.29342129936199579</v>
      </c>
    </row>
    <row r="515" spans="1:57" x14ac:dyDescent="0.35">
      <c r="C515" s="21"/>
      <c r="D515" s="257" t="s">
        <v>72</v>
      </c>
      <c r="E515" s="136">
        <f>E522+E525</f>
        <v>7.7904307199999998</v>
      </c>
      <c r="F515" s="129">
        <f>F522+F525</f>
        <v>7.7197634600000002</v>
      </c>
      <c r="G515" s="129">
        <f>G522+G525</f>
        <v>7.6876616599999998</v>
      </c>
      <c r="H515" s="130">
        <f>G515/F515</f>
        <v>0.99584160833860569</v>
      </c>
      <c r="I515" s="136">
        <f>I522+I525</f>
        <v>15.354515750000001</v>
      </c>
      <c r="J515" s="129">
        <f>J522+J525</f>
        <v>17.296852659999999</v>
      </c>
      <c r="K515" s="129">
        <f>K522+K525</f>
        <v>17.161984260000001</v>
      </c>
      <c r="L515" s="130">
        <f>K515/J515</f>
        <v>0.99220272019129296</v>
      </c>
      <c r="M515" s="129">
        <f>M522+M525</f>
        <v>10.580374528177643</v>
      </c>
      <c r="N515" s="48">
        <f>N522+N525</f>
        <v>11.886717218177644</v>
      </c>
      <c r="O515" s="48">
        <f>O522+O525</f>
        <v>10.808934218177644</v>
      </c>
      <c r="P515" s="49">
        <f>O515/N515</f>
        <v>0.90932879278462087</v>
      </c>
      <c r="Q515" s="48">
        <f>Q522+Q525</f>
        <v>11.201088045199999</v>
      </c>
      <c r="R515" s="48">
        <f>R522+R525</f>
        <v>12.693417585200001</v>
      </c>
      <c r="S515" s="48">
        <f>S522+S525</f>
        <v>11.3045927752</v>
      </c>
      <c r="T515" s="49">
        <f>S515/R515</f>
        <v>0.89058700695238191</v>
      </c>
      <c r="U515" s="48">
        <f>U522+U525</f>
        <v>7.5967560000000001</v>
      </c>
      <c r="V515" s="48">
        <f>V522+V525</f>
        <v>13.775406</v>
      </c>
      <c r="W515" s="48">
        <f>W522+W525</f>
        <v>12.806013459999999</v>
      </c>
      <c r="X515" s="49">
        <f>W515/V515</f>
        <v>0.92962874996207001</v>
      </c>
      <c r="Y515" s="48">
        <f>Y522+Y525</f>
        <v>7.2605036099999998</v>
      </c>
      <c r="Z515" s="48">
        <f>Z522+Z525</f>
        <v>6.8863941099999995</v>
      </c>
      <c r="AA515" s="48">
        <f>AA522+AA525</f>
        <v>6.6766037499999999</v>
      </c>
      <c r="AB515" s="49">
        <f>AA515/Z515</f>
        <v>0.96953552807915033</v>
      </c>
      <c r="AC515" s="50">
        <f>AC522+AC525</f>
        <v>6.9420341499999996</v>
      </c>
      <c r="AD515" s="48">
        <f>AD522+AD525</f>
        <v>6.7903115199999995</v>
      </c>
      <c r="AE515" s="48">
        <f>AE522+AE525</f>
        <v>6.7155981899999997</v>
      </c>
      <c r="AF515" s="49">
        <f>AE515/AD515</f>
        <v>0.98899706887085503</v>
      </c>
      <c r="AG515" s="50">
        <f>AG522+AG525</f>
        <v>3.3188292100000001</v>
      </c>
      <c r="AH515" s="48">
        <f>AH522+AH525</f>
        <v>3.2593395699999999</v>
      </c>
      <c r="AI515" s="48">
        <f>AI522+AI525</f>
        <v>2.9144975000000004</v>
      </c>
      <c r="AJ515" s="131">
        <f>AI515/AH515</f>
        <v>0.89419879009415415</v>
      </c>
      <c r="AK515" s="132">
        <f t="shared" si="1060"/>
        <v>-0.49262934456269003</v>
      </c>
      <c r="AL515" s="133">
        <f t="shared" si="1061"/>
        <v>-0.55368970229755088</v>
      </c>
      <c r="AM515" s="207">
        <f t="shared" si="1062"/>
        <v>-0.55205286617597682</v>
      </c>
      <c r="AN515" s="132">
        <f t="shared" si="1063"/>
        <v>0.45122610821647852</v>
      </c>
      <c r="AO515" s="133">
        <f t="shared" si="1064"/>
        <v>0.45514125914840131</v>
      </c>
      <c r="AP515" s="207">
        <f t="shared" si="1065"/>
        <v>0.58775915493483899</v>
      </c>
      <c r="AQ515" s="132">
        <f t="shared" si="1066"/>
        <v>-5.5415466293772253E-2</v>
      </c>
      <c r="AR515" s="133">
        <f t="shared" si="1067"/>
        <v>-6.3552653302995088E-2</v>
      </c>
      <c r="AS515" s="207">
        <f t="shared" si="1068"/>
        <v>-4.3845768430485266E-2</v>
      </c>
      <c r="AT515" s="132">
        <f t="shared" si="1165"/>
        <v>0.47445673458513066</v>
      </c>
      <c r="AU515" s="133">
        <f t="shared" si="1165"/>
        <v>-7.8544938334303871E-2</v>
      </c>
      <c r="AV515" s="207">
        <f t="shared" si="1165"/>
        <v>-0.11724340986285356</v>
      </c>
      <c r="AW515" s="217">
        <f t="shared" si="1166"/>
        <v>4.6312543600539616E-2</v>
      </c>
      <c r="AX515" s="131">
        <f t="shared" si="1166"/>
        <v>1.000380137987775</v>
      </c>
      <c r="AY515" s="130">
        <f t="shared" si="1166"/>
        <v>0.9180430559474192</v>
      </c>
      <c r="AZ515" s="132">
        <f t="shared" si="1167"/>
        <v>4.5875524827258339E-2</v>
      </c>
      <c r="BA515" s="131">
        <f t="shared" si="1167"/>
        <v>1.4149953167391646E-2</v>
      </c>
      <c r="BB515" s="130">
        <f t="shared" si="1167"/>
        <v>-5.8065475176977115E-3</v>
      </c>
      <c r="BC515" s="168">
        <f t="shared" si="1168"/>
        <v>1.0917117786847488</v>
      </c>
      <c r="BD515" s="131">
        <f t="shared" si="1168"/>
        <v>1.0833396993980593</v>
      </c>
      <c r="BE515" s="130">
        <f t="shared" si="1168"/>
        <v>1.3042044777873369</v>
      </c>
    </row>
    <row r="516" spans="1:57" x14ac:dyDescent="0.35">
      <c r="A516" s="135"/>
      <c r="B516" s="135"/>
      <c r="C516" s="246"/>
      <c r="D516" s="58" t="s">
        <v>11</v>
      </c>
      <c r="E516" s="9">
        <v>0</v>
      </c>
      <c r="F516" s="7">
        <v>0</v>
      </c>
      <c r="G516" s="7">
        <v>0</v>
      </c>
      <c r="H516" s="17">
        <v>0</v>
      </c>
      <c r="I516" s="9">
        <v>0</v>
      </c>
      <c r="J516" s="7">
        <v>0</v>
      </c>
      <c r="K516" s="7">
        <v>0</v>
      </c>
      <c r="L516" s="17">
        <v>0</v>
      </c>
      <c r="M516" s="7">
        <v>0</v>
      </c>
      <c r="N516" s="7">
        <v>0</v>
      </c>
      <c r="O516" s="7">
        <v>0</v>
      </c>
      <c r="P516" s="17">
        <v>0</v>
      </c>
      <c r="Q516" s="9">
        <v>0</v>
      </c>
      <c r="R516" s="7">
        <v>0</v>
      </c>
      <c r="S516" s="7">
        <v>0</v>
      </c>
      <c r="T516" s="17">
        <v>0</v>
      </c>
      <c r="U516" s="9">
        <v>0</v>
      </c>
      <c r="V516" s="7">
        <v>0</v>
      </c>
      <c r="W516" s="7">
        <v>0</v>
      </c>
      <c r="X516" s="17">
        <v>0</v>
      </c>
      <c r="Y516" s="9">
        <v>0</v>
      </c>
      <c r="Z516" s="7">
        <v>0</v>
      </c>
      <c r="AA516" s="7">
        <v>0</v>
      </c>
      <c r="AB516" s="17">
        <v>0</v>
      </c>
      <c r="AC516" s="9">
        <v>0</v>
      </c>
      <c r="AD516" s="7">
        <v>0</v>
      </c>
      <c r="AE516" s="7">
        <v>0</v>
      </c>
      <c r="AF516" s="17">
        <v>0</v>
      </c>
      <c r="AG516" s="9">
        <v>0</v>
      </c>
      <c r="AH516" s="7">
        <v>0</v>
      </c>
      <c r="AI516" s="7">
        <v>0</v>
      </c>
      <c r="AJ516" s="18">
        <v>0</v>
      </c>
      <c r="AK516" s="9">
        <v>0</v>
      </c>
      <c r="AL516" s="16">
        <v>0</v>
      </c>
      <c r="AM516" s="211">
        <v>0</v>
      </c>
      <c r="AN516" s="9">
        <v>0</v>
      </c>
      <c r="AO516" s="16">
        <v>0</v>
      </c>
      <c r="AP516" s="211">
        <v>0</v>
      </c>
      <c r="AQ516" s="9">
        <v>0</v>
      </c>
      <c r="AR516" s="16">
        <v>0</v>
      </c>
      <c r="AS516" s="211">
        <v>0</v>
      </c>
      <c r="AT516" s="9">
        <v>0</v>
      </c>
      <c r="AU516" s="16">
        <v>0</v>
      </c>
      <c r="AV516" s="211">
        <v>0</v>
      </c>
      <c r="AW516" s="150">
        <v>0</v>
      </c>
      <c r="AX516" s="16">
        <v>0</v>
      </c>
      <c r="AY516" s="17">
        <v>0</v>
      </c>
      <c r="AZ516" s="9">
        <v>0</v>
      </c>
      <c r="BA516" s="16">
        <v>0</v>
      </c>
      <c r="BB516" s="17">
        <v>0</v>
      </c>
      <c r="BC516" s="203">
        <v>0</v>
      </c>
      <c r="BD516" s="16">
        <v>0</v>
      </c>
      <c r="BE516" s="17">
        <v>0</v>
      </c>
    </row>
    <row r="517" spans="1:57" x14ac:dyDescent="0.35">
      <c r="A517" s="135"/>
      <c r="B517" s="135"/>
      <c r="C517" s="246"/>
      <c r="D517" s="58" t="s">
        <v>12</v>
      </c>
      <c r="E517" s="9">
        <v>3.5488720000000001E-2</v>
      </c>
      <c r="F517" s="7">
        <v>3.5488720000000001E-2</v>
      </c>
      <c r="G517" s="7">
        <v>3.5488720000000001E-2</v>
      </c>
      <c r="H517" s="12">
        <f t="shared" ref="H517" si="1169">G517/F517</f>
        <v>1</v>
      </c>
      <c r="I517" s="9">
        <v>1.0942749999999999E-2</v>
      </c>
      <c r="J517" s="7">
        <v>1.0942749999999999E-2</v>
      </c>
      <c r="K517" s="7">
        <v>1.0942749999999999E-2</v>
      </c>
      <c r="L517" s="12">
        <f t="shared" ref="L517" si="1170">K517/J517</f>
        <v>1</v>
      </c>
      <c r="M517" s="7">
        <v>9.6921500000000001E-3</v>
      </c>
      <c r="N517" s="7">
        <v>1.2018620000000001E-2</v>
      </c>
      <c r="O517" s="7">
        <v>1.2018620000000001E-2</v>
      </c>
      <c r="P517" s="12">
        <f t="shared" ref="P517:P522" si="1171">O517/N517</f>
        <v>1</v>
      </c>
      <c r="Q517" s="9">
        <v>9.6921500000000001E-3</v>
      </c>
      <c r="R517" s="7">
        <v>1.2018619999999999E-2</v>
      </c>
      <c r="S517" s="7">
        <v>1.2018619999999999E-2</v>
      </c>
      <c r="T517" s="12">
        <f t="shared" ref="T517:T522" si="1172">S517/R517</f>
        <v>1</v>
      </c>
      <c r="U517" s="9">
        <v>6.0187999999999998E-2</v>
      </c>
      <c r="V517" s="7">
        <v>6.0187999999999998E-2</v>
      </c>
      <c r="W517" s="7">
        <v>3.1252080000000002E-2</v>
      </c>
      <c r="X517" s="12">
        <f t="shared" ref="X517" si="1173">W517/V517</f>
        <v>0.51924104472652355</v>
      </c>
      <c r="Y517" s="9">
        <v>2.153861E-2</v>
      </c>
      <c r="Z517" s="7">
        <v>2.153861E-2</v>
      </c>
      <c r="AA517" s="7">
        <v>2.153861E-2</v>
      </c>
      <c r="AB517" s="12">
        <f t="shared" ref="AB517:AB522" si="1174">AA517/Z517</f>
        <v>1</v>
      </c>
      <c r="AC517" s="9">
        <v>6.18915E-3</v>
      </c>
      <c r="AD517" s="7">
        <v>7.4913519999999997E-2</v>
      </c>
      <c r="AE517" s="7">
        <v>7.4913519999999997E-2</v>
      </c>
      <c r="AF517" s="12">
        <f t="shared" ref="AF517:AF522" si="1175">AE517/AD517</f>
        <v>1</v>
      </c>
      <c r="AG517" s="9">
        <v>3.5000000000000001E-3</v>
      </c>
      <c r="AH517" s="7">
        <v>3.5000000000000001E-3</v>
      </c>
      <c r="AI517" s="7">
        <v>3.5000000000000001E-3</v>
      </c>
      <c r="AJ517" s="15">
        <f t="shared" ref="AJ517:AJ522" si="1176">AI517/AH517</f>
        <v>1</v>
      </c>
      <c r="AK517" s="92">
        <f t="shared" si="1060"/>
        <v>2.2431262708185788</v>
      </c>
      <c r="AL517" s="87">
        <f t="shared" si="1061"/>
        <v>2.2431262708185788</v>
      </c>
      <c r="AM517" s="102">
        <f t="shared" si="1062"/>
        <v>2.2431262708185788</v>
      </c>
      <c r="AN517" s="92">
        <f t="shared" si="1063"/>
        <v>0.12903225806451604</v>
      </c>
      <c r="AO517" s="87">
        <f t="shared" si="1064"/>
        <v>-8.9516932892461973E-2</v>
      </c>
      <c r="AP517" s="102">
        <f t="shared" si="1065"/>
        <v>-8.9516932892461973E-2</v>
      </c>
      <c r="AQ517" s="92">
        <f t="shared" si="1066"/>
        <v>0</v>
      </c>
      <c r="AR517" s="87">
        <f t="shared" si="1067"/>
        <v>1.4433632779610364E-16</v>
      </c>
      <c r="AS517" s="102">
        <f t="shared" si="1068"/>
        <v>1.4433632779610364E-16</v>
      </c>
      <c r="AT517" s="92">
        <f>(Q517-U517)/U517</f>
        <v>-0.83896873130856642</v>
      </c>
      <c r="AU517" s="87">
        <f>(R517-V517)/V517</f>
        <v>-0.80031534525154513</v>
      </c>
      <c r="AV517" s="102">
        <f>(S517-W517)/W517</f>
        <v>-0.61542975699537439</v>
      </c>
      <c r="AW517" s="124">
        <f>(U517-Y517)/Y517</f>
        <v>1.7944235955802161</v>
      </c>
      <c r="AX517" s="15">
        <f>(V517-Z517)/Z517</f>
        <v>1.7944235955802161</v>
      </c>
      <c r="AY517" s="12">
        <f>(W517-AA517)/AA517</f>
        <v>0.45097942717751988</v>
      </c>
      <c r="AZ517" s="92">
        <f>(Y517-AC517)/AC517</f>
        <v>2.4800594588917702</v>
      </c>
      <c r="BA517" s="15">
        <f>(Z517-AD517)/AD517</f>
        <v>-0.71248701169027961</v>
      </c>
      <c r="BB517" s="12">
        <f>(AA517-AE517)/AE517</f>
        <v>-0.71248701169027961</v>
      </c>
      <c r="BC517" s="14">
        <f>(AC517-AG517)/AG517</f>
        <v>0.76832857142857136</v>
      </c>
      <c r="BD517" s="15">
        <f>(AD517-AH517)/AH517</f>
        <v>20.403862857142855</v>
      </c>
      <c r="BE517" s="12">
        <f>(AE517-AI517)/AI517</f>
        <v>20.403862857142855</v>
      </c>
    </row>
    <row r="518" spans="1:57" x14ac:dyDescent="0.35">
      <c r="A518" s="135"/>
      <c r="B518" s="135"/>
      <c r="C518" s="246"/>
      <c r="D518" s="58" t="s">
        <v>13</v>
      </c>
      <c r="E518" s="9">
        <v>0</v>
      </c>
      <c r="F518" s="7">
        <v>0</v>
      </c>
      <c r="G518" s="7">
        <v>0</v>
      </c>
      <c r="H518" s="17">
        <v>0</v>
      </c>
      <c r="I518" s="9">
        <v>0</v>
      </c>
      <c r="J518" s="7">
        <v>0</v>
      </c>
      <c r="K518" s="7">
        <v>0</v>
      </c>
      <c r="L518" s="17">
        <v>0</v>
      </c>
      <c r="M518" s="7">
        <v>0</v>
      </c>
      <c r="N518" s="7">
        <v>0</v>
      </c>
      <c r="O518" s="7">
        <v>0</v>
      </c>
      <c r="P518" s="17">
        <v>0</v>
      </c>
      <c r="Q518" s="9">
        <v>0</v>
      </c>
      <c r="R518" s="7">
        <v>0</v>
      </c>
      <c r="S518" s="7">
        <v>0</v>
      </c>
      <c r="T518" s="17">
        <v>0</v>
      </c>
      <c r="U518" s="9">
        <v>0</v>
      </c>
      <c r="V518" s="7">
        <v>0</v>
      </c>
      <c r="W518" s="7">
        <v>0</v>
      </c>
      <c r="X518" s="17">
        <v>0</v>
      </c>
      <c r="Y518" s="9">
        <v>0</v>
      </c>
      <c r="Z518" s="7">
        <v>1.90526E-3</v>
      </c>
      <c r="AA518" s="7">
        <v>1.90526E-3</v>
      </c>
      <c r="AB518" s="12">
        <f t="shared" si="1174"/>
        <v>1</v>
      </c>
      <c r="AC518" s="9">
        <v>0</v>
      </c>
      <c r="AD518" s="7">
        <v>0</v>
      </c>
      <c r="AE518" s="7">
        <v>0</v>
      </c>
      <c r="AF518" s="17">
        <v>0</v>
      </c>
      <c r="AG518" s="9">
        <v>0</v>
      </c>
      <c r="AH518" s="7">
        <v>0</v>
      </c>
      <c r="AI518" s="7">
        <v>0</v>
      </c>
      <c r="AJ518" s="18">
        <v>0</v>
      </c>
      <c r="AK518" s="9">
        <v>0</v>
      </c>
      <c r="AL518" s="16">
        <v>0</v>
      </c>
      <c r="AM518" s="211">
        <v>0</v>
      </c>
      <c r="AN518" s="9">
        <v>0</v>
      </c>
      <c r="AO518" s="16">
        <v>0</v>
      </c>
      <c r="AP518" s="211">
        <v>0</v>
      </c>
      <c r="AQ518" s="9">
        <v>0</v>
      </c>
      <c r="AR518" s="16">
        <v>0</v>
      </c>
      <c r="AS518" s="211">
        <v>0</v>
      </c>
      <c r="AT518" s="9">
        <v>0</v>
      </c>
      <c r="AU518" s="16">
        <v>0</v>
      </c>
      <c r="AV518" s="211">
        <v>0</v>
      </c>
      <c r="AW518" s="150">
        <v>0</v>
      </c>
      <c r="AX518" s="15">
        <f>(V518-Z518)/Z518</f>
        <v>-1</v>
      </c>
      <c r="AY518" s="12">
        <f>(W518-AA518)/AA518</f>
        <v>-1</v>
      </c>
      <c r="AZ518" s="9">
        <v>0</v>
      </c>
      <c r="BA518" s="16">
        <v>0</v>
      </c>
      <c r="BB518" s="17">
        <v>0</v>
      </c>
      <c r="BC518" s="203">
        <v>0</v>
      </c>
      <c r="BD518" s="16">
        <v>0</v>
      </c>
      <c r="BE518" s="17">
        <v>0</v>
      </c>
    </row>
    <row r="519" spans="1:57" x14ac:dyDescent="0.35">
      <c r="A519" s="135"/>
      <c r="B519" s="135"/>
      <c r="C519" s="246"/>
      <c r="D519" s="58" t="s">
        <v>14</v>
      </c>
      <c r="E519" s="9">
        <v>0.13100000000000001</v>
      </c>
      <c r="F519" s="7">
        <v>6.6000000000000003E-2</v>
      </c>
      <c r="G519" s="7">
        <v>6.0999999999999999E-2</v>
      </c>
      <c r="H519" s="12">
        <f t="shared" ref="H519:H522" si="1177">G519/F519</f>
        <v>0.9242424242424242</v>
      </c>
      <c r="I519" s="9">
        <v>0.109287</v>
      </c>
      <c r="J519" s="7">
        <v>8.4287000000000001E-2</v>
      </c>
      <c r="K519" s="7">
        <v>8.4287000000000001E-2</v>
      </c>
      <c r="L519" s="12">
        <f t="shared" ref="L519:L522" si="1178">K519/J519</f>
        <v>1</v>
      </c>
      <c r="M519" s="7">
        <v>0.153</v>
      </c>
      <c r="N519" s="7">
        <v>0.11799999999999999</v>
      </c>
      <c r="O519" s="7">
        <v>0.11799999999999999</v>
      </c>
      <c r="P519" s="12">
        <f t="shared" si="1171"/>
        <v>1</v>
      </c>
      <c r="Q519" s="9">
        <v>0.44328699999999999</v>
      </c>
      <c r="R519" s="7">
        <v>0.393287</v>
      </c>
      <c r="S519" s="7">
        <v>0.393287</v>
      </c>
      <c r="T519" s="12">
        <f t="shared" si="1172"/>
        <v>1</v>
      </c>
      <c r="U519" s="9">
        <v>0.76140099999999999</v>
      </c>
      <c r="V519" s="7">
        <v>1.061401</v>
      </c>
      <c r="W519" s="7">
        <v>0.53393025000000005</v>
      </c>
      <c r="X519" s="12">
        <f t="shared" ref="X519:X522" si="1179">W519/V519</f>
        <v>0.50304291215101549</v>
      </c>
      <c r="Y519" s="9">
        <v>0.373</v>
      </c>
      <c r="Z519" s="7">
        <v>0.373</v>
      </c>
      <c r="AA519" s="7">
        <v>0.27300000000000002</v>
      </c>
      <c r="AB519" s="12">
        <f t="shared" si="1174"/>
        <v>0.73190348525469173</v>
      </c>
      <c r="AC519" s="9">
        <v>0.32300000000000001</v>
      </c>
      <c r="AD519" s="7">
        <v>0.32300000000000001</v>
      </c>
      <c r="AE519" s="7">
        <v>0.248</v>
      </c>
      <c r="AF519" s="12">
        <f t="shared" si="1175"/>
        <v>0.7678018575851393</v>
      </c>
      <c r="AG519" s="9">
        <v>0.27300000000000002</v>
      </c>
      <c r="AH519" s="7">
        <v>0.27300000000000002</v>
      </c>
      <c r="AI519" s="7">
        <v>0.193</v>
      </c>
      <c r="AJ519" s="15">
        <f t="shared" si="1176"/>
        <v>0.70695970695970689</v>
      </c>
      <c r="AK519" s="92">
        <f t="shared" si="1060"/>
        <v>0.19867870835506521</v>
      </c>
      <c r="AL519" s="87">
        <f t="shared" si="1061"/>
        <v>-0.21696109720360196</v>
      </c>
      <c r="AM519" s="102">
        <f t="shared" si="1062"/>
        <v>-0.27628222620332915</v>
      </c>
      <c r="AN519" s="92">
        <f t="shared" si="1063"/>
        <v>-0.2857058823529412</v>
      </c>
      <c r="AO519" s="87">
        <f t="shared" si="1064"/>
        <v>-0.28570338983050841</v>
      </c>
      <c r="AP519" s="102">
        <f t="shared" si="1065"/>
        <v>-0.28570338983050841</v>
      </c>
      <c r="AQ519" s="92">
        <f t="shared" si="1066"/>
        <v>-0.65485114609722361</v>
      </c>
      <c r="AR519" s="87">
        <f t="shared" si="1067"/>
        <v>-0.69996465685364628</v>
      </c>
      <c r="AS519" s="102">
        <f t="shared" si="1068"/>
        <v>-0.69996465685364628</v>
      </c>
      <c r="AT519" s="92">
        <f t="shared" ref="AT519:AV522" si="1180">(Q519-U519)/U519</f>
        <v>-0.4178008697125431</v>
      </c>
      <c r="AU519" s="87">
        <f t="shared" si="1180"/>
        <v>-0.62946426468412986</v>
      </c>
      <c r="AV519" s="102">
        <f t="shared" si="1180"/>
        <v>-0.26341127890768512</v>
      </c>
      <c r="AW519" s="124">
        <f t="shared" ref="AW519:AY521" si="1181">(U520-Y519)/Y519</f>
        <v>0.64946916890080431</v>
      </c>
      <c r="AX519" s="15">
        <f t="shared" si="1181"/>
        <v>0.32413404825737269</v>
      </c>
      <c r="AY519" s="12">
        <f t="shared" si="1181"/>
        <v>-0.70360391941391942</v>
      </c>
      <c r="AZ519" s="92">
        <f t="shared" ref="AZ519:BB522" si="1182">(Y519-AC519)/AC519</f>
        <v>0.15479876160990708</v>
      </c>
      <c r="BA519" s="15">
        <f t="shared" si="1182"/>
        <v>0.15479876160990708</v>
      </c>
      <c r="BB519" s="12">
        <f t="shared" si="1182"/>
        <v>0.10080645161290332</v>
      </c>
      <c r="BC519" s="14">
        <f t="shared" ref="BC519:BE522" si="1183">(AC519-AG519)/AG519</f>
        <v>0.18315018315018308</v>
      </c>
      <c r="BD519" s="15">
        <f t="shared" si="1183"/>
        <v>0.18315018315018308</v>
      </c>
      <c r="BE519" s="12">
        <f t="shared" si="1183"/>
        <v>0.28497409326424866</v>
      </c>
    </row>
    <row r="520" spans="1:57" x14ac:dyDescent="0.35">
      <c r="A520" s="135"/>
      <c r="B520" s="135"/>
      <c r="C520" s="246"/>
      <c r="D520" s="58" t="s">
        <v>15</v>
      </c>
      <c r="E520" s="9">
        <v>0.2545</v>
      </c>
      <c r="F520" s="7">
        <v>0.17673274</v>
      </c>
      <c r="G520" s="7">
        <v>0.14963093999999999</v>
      </c>
      <c r="H520" s="12">
        <f t="shared" si="1177"/>
        <v>0.84665093745505215</v>
      </c>
      <c r="I520" s="9">
        <v>8.2782739999999997</v>
      </c>
      <c r="J520" s="7">
        <v>10.13821491</v>
      </c>
      <c r="K520" s="7">
        <v>10.00334651</v>
      </c>
      <c r="L520" s="12">
        <f t="shared" si="1178"/>
        <v>0.9866970269226617</v>
      </c>
      <c r="M520" s="7">
        <v>4.2551519999999998</v>
      </c>
      <c r="N520" s="7">
        <v>5.5941682200000002</v>
      </c>
      <c r="O520" s="7">
        <v>4.5163852200000001</v>
      </c>
      <c r="P520" s="12">
        <f t="shared" si="1171"/>
        <v>0.8073381139761292</v>
      </c>
      <c r="Q520" s="9">
        <v>4.5852019999999998</v>
      </c>
      <c r="R520" s="7">
        <v>6.1252050700000007</v>
      </c>
      <c r="S520" s="7">
        <v>4.7363802599999998</v>
      </c>
      <c r="T520" s="12">
        <f t="shared" si="1172"/>
        <v>0.77326068366230216</v>
      </c>
      <c r="U520" s="9">
        <v>0.61525200000000002</v>
      </c>
      <c r="V520" s="7">
        <v>0.49390200000000001</v>
      </c>
      <c r="W520" s="7">
        <v>8.0916130000000003E-2</v>
      </c>
      <c r="X520" s="12">
        <f t="shared" si="1179"/>
        <v>0.16383033476276671</v>
      </c>
      <c r="Y520" s="9">
        <v>0.70604999999999996</v>
      </c>
      <c r="Z520" s="7">
        <v>0.33003524000000001</v>
      </c>
      <c r="AA520" s="7">
        <v>0.22024488</v>
      </c>
      <c r="AB520" s="12">
        <f t="shared" si="1174"/>
        <v>0.66733746372054092</v>
      </c>
      <c r="AC520" s="9">
        <v>0.58292999999999995</v>
      </c>
      <c r="AD520" s="7">
        <v>0.362483</v>
      </c>
      <c r="AE520" s="7">
        <v>0.36276966999999999</v>
      </c>
      <c r="AF520" s="12">
        <f t="shared" si="1175"/>
        <v>1.0007908508812826</v>
      </c>
      <c r="AG520" s="9">
        <v>0.51241721000000007</v>
      </c>
      <c r="AH520" s="7">
        <v>0.45292757</v>
      </c>
      <c r="AI520" s="7">
        <v>0.33869850000000007</v>
      </c>
      <c r="AJ520" s="15">
        <f t="shared" si="1176"/>
        <v>0.74779837314827191</v>
      </c>
      <c r="AK520" s="92">
        <f t="shared" si="1060"/>
        <v>-0.96925687649381986</v>
      </c>
      <c r="AL520" s="87">
        <f t="shared" si="1061"/>
        <v>-0.9825676668359361</v>
      </c>
      <c r="AM520" s="102">
        <f t="shared" si="1062"/>
        <v>-0.98504191173919464</v>
      </c>
      <c r="AN520" s="92">
        <f t="shared" si="1063"/>
        <v>0.94547080809334194</v>
      </c>
      <c r="AO520" s="87">
        <f t="shared" si="1064"/>
        <v>0.81228281154548476</v>
      </c>
      <c r="AP520" s="102">
        <f t="shared" si="1065"/>
        <v>1.2149010818877846</v>
      </c>
      <c r="AQ520" s="92">
        <f t="shared" si="1066"/>
        <v>-7.1981561553885728E-2</v>
      </c>
      <c r="AR520" s="87">
        <f t="shared" si="1067"/>
        <v>-8.6696991191512932E-2</v>
      </c>
      <c r="AS520" s="102">
        <f t="shared" si="1068"/>
        <v>-4.6447926037087174E-2</v>
      </c>
      <c r="AT520" s="92">
        <f t="shared" si="1180"/>
        <v>6.4525592765240907</v>
      </c>
      <c r="AU520" s="87">
        <f t="shared" si="1180"/>
        <v>11.401660795056509</v>
      </c>
      <c r="AV520" s="102">
        <f t="shared" si="1180"/>
        <v>57.534438807194554</v>
      </c>
      <c r="AW520" s="124">
        <f t="shared" si="1181"/>
        <v>7.7244741873804967</v>
      </c>
      <c r="AX520" s="15">
        <f t="shared" si="1181"/>
        <v>35.844292748859175</v>
      </c>
      <c r="AY520" s="12">
        <f t="shared" si="1181"/>
        <v>54.210886173608216</v>
      </c>
      <c r="AZ520" s="92">
        <f t="shared" si="1182"/>
        <v>0.21120889300602133</v>
      </c>
      <c r="BA520" s="15">
        <f t="shared" si="1182"/>
        <v>-8.9515260025987406E-2</v>
      </c>
      <c r="BB520" s="12">
        <f t="shared" si="1182"/>
        <v>-0.39287956460086643</v>
      </c>
      <c r="BC520" s="14">
        <f t="shared" si="1183"/>
        <v>0.13760816113104374</v>
      </c>
      <c r="BD520" s="15">
        <f t="shared" si="1183"/>
        <v>-0.19968881558700435</v>
      </c>
      <c r="BE520" s="12">
        <f t="shared" si="1183"/>
        <v>7.1069609106624076E-2</v>
      </c>
    </row>
    <row r="521" spans="1:57" x14ac:dyDescent="0.35">
      <c r="C521" s="19"/>
      <c r="D521" s="58" t="s">
        <v>16</v>
      </c>
      <c r="E521" s="9">
        <v>7.3694420000000003</v>
      </c>
      <c r="F521" s="7">
        <v>7.4415420000000001</v>
      </c>
      <c r="G521" s="7">
        <v>7.4415420000000001</v>
      </c>
      <c r="H521" s="12">
        <f t="shared" si="1177"/>
        <v>1</v>
      </c>
      <c r="I521" s="9">
        <v>6.9560120000000003</v>
      </c>
      <c r="J521" s="7">
        <v>7.0634079999999999</v>
      </c>
      <c r="K521" s="7">
        <v>7.0634079999999999</v>
      </c>
      <c r="L521" s="12">
        <f t="shared" si="1178"/>
        <v>1</v>
      </c>
      <c r="M521" s="7">
        <v>6.1625303781776433</v>
      </c>
      <c r="N521" s="7">
        <v>6.1625303781776433</v>
      </c>
      <c r="O521" s="7">
        <v>6.1625303781776433</v>
      </c>
      <c r="P521" s="12">
        <f t="shared" si="1171"/>
        <v>1</v>
      </c>
      <c r="Q521" s="9">
        <v>6.1629068951999999</v>
      </c>
      <c r="R521" s="7">
        <v>6.1629068951999999</v>
      </c>
      <c r="S521" s="7">
        <v>6.1629068951999999</v>
      </c>
      <c r="T521" s="12">
        <f t="shared" si="1172"/>
        <v>1</v>
      </c>
      <c r="U521" s="9">
        <v>6.1599149999999998</v>
      </c>
      <c r="V521" s="7">
        <v>12.159915</v>
      </c>
      <c r="W521" s="7">
        <v>12.159915</v>
      </c>
      <c r="X521" s="12">
        <f t="shared" si="1179"/>
        <v>1</v>
      </c>
      <c r="Y521" s="9">
        <v>6.1599149999999998</v>
      </c>
      <c r="Z521" s="7">
        <v>6.1599149999999998</v>
      </c>
      <c r="AA521" s="7">
        <v>6.1599149999999998</v>
      </c>
      <c r="AB521" s="12">
        <f t="shared" si="1174"/>
        <v>1</v>
      </c>
      <c r="AC521" s="9">
        <v>6.0299149999999999</v>
      </c>
      <c r="AD521" s="7">
        <v>6.0299149999999999</v>
      </c>
      <c r="AE521" s="7">
        <v>6.0299149999999999</v>
      </c>
      <c r="AF521" s="12">
        <f t="shared" si="1175"/>
        <v>1</v>
      </c>
      <c r="AG521" s="9">
        <v>2.5299119999999999</v>
      </c>
      <c r="AH521" s="7">
        <v>2.5299119999999999</v>
      </c>
      <c r="AI521" s="7">
        <v>2.3792990000000001</v>
      </c>
      <c r="AJ521" s="15">
        <f t="shared" si="1176"/>
        <v>0.94046709925088312</v>
      </c>
      <c r="AK521" s="92">
        <f t="shared" si="1060"/>
        <v>5.9434917593586663E-2</v>
      </c>
      <c r="AL521" s="87">
        <f t="shared" si="1061"/>
        <v>5.3534214645394998E-2</v>
      </c>
      <c r="AM521" s="102">
        <f t="shared" si="1062"/>
        <v>5.3534214645394998E-2</v>
      </c>
      <c r="AN521" s="92">
        <f t="shared" si="1063"/>
        <v>0.12875906050413694</v>
      </c>
      <c r="AO521" s="87">
        <f t="shared" si="1064"/>
        <v>0.14618631739528401</v>
      </c>
      <c r="AP521" s="102">
        <f t="shared" si="1065"/>
        <v>0.14618631739528401</v>
      </c>
      <c r="AQ521" s="92">
        <f t="shared" si="1066"/>
        <v>-6.1094063038643134E-5</v>
      </c>
      <c r="AR521" s="87">
        <f t="shared" si="1067"/>
        <v>-6.1094063038643134E-5</v>
      </c>
      <c r="AS521" s="102">
        <f t="shared" si="1068"/>
        <v>-6.1094063038643134E-5</v>
      </c>
      <c r="AT521" s="92">
        <f t="shared" si="1180"/>
        <v>4.8570397481135607E-4</v>
      </c>
      <c r="AU521" s="87">
        <f t="shared" si="1180"/>
        <v>-0.49317845600072041</v>
      </c>
      <c r="AV521" s="102">
        <f t="shared" si="1180"/>
        <v>-0.49317845600072041</v>
      </c>
      <c r="AW521" s="124">
        <f t="shared" si="1181"/>
        <v>0.23325662772944111</v>
      </c>
      <c r="AX521" s="15">
        <f t="shared" si="1181"/>
        <v>1.2362980658012328</v>
      </c>
      <c r="AY521" s="12">
        <f t="shared" si="1181"/>
        <v>1.078926975453395</v>
      </c>
      <c r="AZ521" s="92">
        <f t="shared" si="1182"/>
        <v>2.155917620729312E-2</v>
      </c>
      <c r="BA521" s="15">
        <f t="shared" si="1182"/>
        <v>2.155917620729312E-2</v>
      </c>
      <c r="BB521" s="12">
        <f t="shared" si="1182"/>
        <v>2.155917620729312E-2</v>
      </c>
      <c r="BC521" s="14">
        <f t="shared" si="1183"/>
        <v>1.383448515205272</v>
      </c>
      <c r="BD521" s="15">
        <f t="shared" si="1183"/>
        <v>1.383448515205272</v>
      </c>
      <c r="BE521" s="12">
        <f t="shared" si="1183"/>
        <v>1.534324185400826</v>
      </c>
    </row>
    <row r="522" spans="1:57" x14ac:dyDescent="0.35">
      <c r="C522" s="19"/>
      <c r="D522" s="59" t="s">
        <v>17</v>
      </c>
      <c r="E522" s="46">
        <f>SUM(E516:E521)</f>
        <v>7.7904307199999998</v>
      </c>
      <c r="F522" s="44">
        <f>SUM(F516:F521)</f>
        <v>7.7197634600000002</v>
      </c>
      <c r="G522" s="44">
        <f>SUM(G516:G521)</f>
        <v>7.6876616599999998</v>
      </c>
      <c r="H522" s="45">
        <f t="shared" si="1177"/>
        <v>0.99584160833860569</v>
      </c>
      <c r="I522" s="46">
        <f>SUM(I516:I521)</f>
        <v>15.354515750000001</v>
      </c>
      <c r="J522" s="44">
        <f>SUM(J516:J521)</f>
        <v>17.296852659999999</v>
      </c>
      <c r="K522" s="44">
        <f>SUM(K516:K521)</f>
        <v>17.161984260000001</v>
      </c>
      <c r="L522" s="45">
        <f t="shared" si="1178"/>
        <v>0.99220272019129296</v>
      </c>
      <c r="M522" s="44">
        <f>SUM(M516:M521)</f>
        <v>10.580374528177643</v>
      </c>
      <c r="N522" s="44">
        <f>SUM(N516:N521)</f>
        <v>11.886717218177644</v>
      </c>
      <c r="O522" s="44">
        <f>SUM(O516:O521)</f>
        <v>10.808934218177644</v>
      </c>
      <c r="P522" s="45">
        <f t="shared" si="1171"/>
        <v>0.90932879278462087</v>
      </c>
      <c r="Q522" s="46">
        <f>SUM(Q516:Q521)</f>
        <v>11.201088045199999</v>
      </c>
      <c r="R522" s="44">
        <f>SUM(R516:R521)</f>
        <v>12.693417585200001</v>
      </c>
      <c r="S522" s="44">
        <f>SUM(S516:S521)</f>
        <v>11.3045927752</v>
      </c>
      <c r="T522" s="45">
        <f t="shared" si="1172"/>
        <v>0.89058700695238191</v>
      </c>
      <c r="U522" s="46">
        <f>SUM(U516:U521)</f>
        <v>7.5967560000000001</v>
      </c>
      <c r="V522" s="44">
        <f>SUM(V516:V521)</f>
        <v>13.775406</v>
      </c>
      <c r="W522" s="44">
        <f>SUM(W516:W521)</f>
        <v>12.806013459999999</v>
      </c>
      <c r="X522" s="45">
        <f t="shared" si="1179"/>
        <v>0.92962874996207001</v>
      </c>
      <c r="Y522" s="46">
        <f>SUM(Y516:Y521)</f>
        <v>7.2605036099999998</v>
      </c>
      <c r="Z522" s="44">
        <f>SUM(Z516:Z521)</f>
        <v>6.8863941099999995</v>
      </c>
      <c r="AA522" s="44">
        <f>SUM(AA516:AA521)</f>
        <v>6.6766037499999999</v>
      </c>
      <c r="AB522" s="45">
        <f t="shared" si="1174"/>
        <v>0.96953552807915033</v>
      </c>
      <c r="AC522" s="46">
        <f>SUM(AC516:AC521)</f>
        <v>6.9420341499999996</v>
      </c>
      <c r="AD522" s="44">
        <f>SUM(AD516:AD521)</f>
        <v>6.7903115199999995</v>
      </c>
      <c r="AE522" s="44">
        <f>SUM(AE516:AE521)</f>
        <v>6.7155981899999997</v>
      </c>
      <c r="AF522" s="45">
        <f t="shared" si="1175"/>
        <v>0.98899706887085503</v>
      </c>
      <c r="AG522" s="46">
        <f>SUM(AG516:AG521)</f>
        <v>3.3188292100000001</v>
      </c>
      <c r="AH522" s="44">
        <f>SUM(AH516:AH521)</f>
        <v>3.2593395699999999</v>
      </c>
      <c r="AI522" s="44">
        <f>SUM(AI516:AI521)</f>
        <v>2.9144975000000004</v>
      </c>
      <c r="AJ522" s="47">
        <f t="shared" si="1176"/>
        <v>0.89419879009415415</v>
      </c>
      <c r="AK522" s="90">
        <f t="shared" si="1060"/>
        <v>-0.49262934456269003</v>
      </c>
      <c r="AL522" s="98">
        <f t="shared" si="1061"/>
        <v>-0.55368970229755088</v>
      </c>
      <c r="AM522" s="82">
        <f t="shared" si="1062"/>
        <v>-0.55205286617597682</v>
      </c>
      <c r="AN522" s="90">
        <f t="shared" si="1063"/>
        <v>0.45122610821647852</v>
      </c>
      <c r="AO522" s="98">
        <f t="shared" si="1064"/>
        <v>0.45514125914840131</v>
      </c>
      <c r="AP522" s="82">
        <f t="shared" si="1065"/>
        <v>0.58775915493483899</v>
      </c>
      <c r="AQ522" s="90">
        <f t="shared" si="1066"/>
        <v>-5.5415466293772253E-2</v>
      </c>
      <c r="AR522" s="98">
        <f t="shared" si="1067"/>
        <v>-6.3552653302995088E-2</v>
      </c>
      <c r="AS522" s="82">
        <f t="shared" si="1068"/>
        <v>-4.3845768430485266E-2</v>
      </c>
      <c r="AT522" s="90">
        <f t="shared" si="1180"/>
        <v>0.47445673458513066</v>
      </c>
      <c r="AU522" s="98">
        <f t="shared" si="1180"/>
        <v>-7.8544938334303871E-2</v>
      </c>
      <c r="AV522" s="82">
        <f t="shared" si="1180"/>
        <v>-0.11724340986285356</v>
      </c>
      <c r="AW522" s="216">
        <f>(U522-Y522)/Y522</f>
        <v>4.6312543600539616E-2</v>
      </c>
      <c r="AX522" s="47">
        <f>(V522-Z522)/Z522</f>
        <v>1.000380137987775</v>
      </c>
      <c r="AY522" s="45">
        <f>(W522-AA522)/AA522</f>
        <v>0.9180430559474192</v>
      </c>
      <c r="AZ522" s="90">
        <f t="shared" si="1182"/>
        <v>4.5875524827258339E-2</v>
      </c>
      <c r="BA522" s="47">
        <f t="shared" si="1182"/>
        <v>1.4149953167391646E-2</v>
      </c>
      <c r="BB522" s="45">
        <f t="shared" si="1182"/>
        <v>-5.8065475176977115E-3</v>
      </c>
      <c r="BC522" s="107">
        <f t="shared" si="1183"/>
        <v>1.0917117786847488</v>
      </c>
      <c r="BD522" s="47">
        <f t="shared" si="1183"/>
        <v>1.0833396993980593</v>
      </c>
      <c r="BE522" s="45">
        <f t="shared" si="1183"/>
        <v>1.3042044777873369</v>
      </c>
    </row>
    <row r="523" spans="1:57" x14ac:dyDescent="0.35">
      <c r="C523" s="20"/>
      <c r="D523" s="58" t="s">
        <v>18</v>
      </c>
      <c r="E523" s="9">
        <v>0</v>
      </c>
      <c r="F523" s="7">
        <v>0</v>
      </c>
      <c r="G523" s="7">
        <v>0</v>
      </c>
      <c r="H523" s="17">
        <v>0</v>
      </c>
      <c r="I523" s="9">
        <v>0</v>
      </c>
      <c r="J523" s="7">
        <v>0</v>
      </c>
      <c r="K523" s="7">
        <v>0</v>
      </c>
      <c r="L523" s="17">
        <v>0</v>
      </c>
      <c r="M523" s="7">
        <v>0</v>
      </c>
      <c r="N523" s="7">
        <v>0</v>
      </c>
      <c r="O523" s="7">
        <v>0</v>
      </c>
      <c r="P523" s="17">
        <v>0</v>
      </c>
      <c r="Q523" s="9">
        <v>0</v>
      </c>
      <c r="R523" s="7">
        <v>0</v>
      </c>
      <c r="S523" s="7">
        <v>0</v>
      </c>
      <c r="T523" s="17">
        <v>0</v>
      </c>
      <c r="U523" s="9">
        <v>0</v>
      </c>
      <c r="V523" s="7">
        <v>0</v>
      </c>
      <c r="W523" s="7">
        <v>0</v>
      </c>
      <c r="X523" s="17">
        <v>0</v>
      </c>
      <c r="Y523" s="9">
        <v>0</v>
      </c>
      <c r="Z523" s="7">
        <v>0</v>
      </c>
      <c r="AA523" s="7">
        <v>0</v>
      </c>
      <c r="AB523" s="17">
        <v>0</v>
      </c>
      <c r="AC523" s="9">
        <v>0</v>
      </c>
      <c r="AD523" s="7">
        <v>0</v>
      </c>
      <c r="AE523" s="7">
        <v>0</v>
      </c>
      <c r="AF523" s="17">
        <v>0</v>
      </c>
      <c r="AG523" s="9">
        <v>0</v>
      </c>
      <c r="AH523" s="7">
        <v>0</v>
      </c>
      <c r="AI523" s="7">
        <v>0</v>
      </c>
      <c r="AJ523" s="18">
        <v>0</v>
      </c>
      <c r="AK523" s="150">
        <v>0</v>
      </c>
      <c r="AL523" s="16">
        <v>0</v>
      </c>
      <c r="AM523" s="211">
        <v>0</v>
      </c>
      <c r="AN523" s="150">
        <v>0</v>
      </c>
      <c r="AO523" s="16">
        <v>0</v>
      </c>
      <c r="AP523" s="211">
        <v>0</v>
      </c>
      <c r="AQ523" s="150">
        <v>0</v>
      </c>
      <c r="AR523" s="16">
        <v>0</v>
      </c>
      <c r="AS523" s="211">
        <v>0</v>
      </c>
      <c r="AT523" s="150">
        <v>0</v>
      </c>
      <c r="AU523" s="16">
        <v>0</v>
      </c>
      <c r="AV523" s="211">
        <v>0</v>
      </c>
      <c r="AW523" s="150">
        <v>0</v>
      </c>
      <c r="AX523" s="16">
        <v>0</v>
      </c>
      <c r="AY523" s="17">
        <v>0</v>
      </c>
      <c r="AZ523" s="9">
        <v>0</v>
      </c>
      <c r="BA523" s="16">
        <v>0</v>
      </c>
      <c r="BB523" s="17">
        <v>0</v>
      </c>
      <c r="BC523" s="203">
        <v>0</v>
      </c>
      <c r="BD523" s="16">
        <v>0</v>
      </c>
      <c r="BE523" s="17">
        <v>0</v>
      </c>
    </row>
    <row r="524" spans="1:57" x14ac:dyDescent="0.35">
      <c r="C524" s="19"/>
      <c r="D524" s="58" t="s">
        <v>19</v>
      </c>
      <c r="E524" s="9">
        <v>0</v>
      </c>
      <c r="F524" s="7">
        <v>0</v>
      </c>
      <c r="G524" s="7">
        <v>0</v>
      </c>
      <c r="H524" s="17">
        <v>0</v>
      </c>
      <c r="I524" s="9">
        <v>0</v>
      </c>
      <c r="J524" s="7">
        <v>0</v>
      </c>
      <c r="K524" s="7">
        <v>0</v>
      </c>
      <c r="L524" s="17">
        <v>0</v>
      </c>
      <c r="M524" s="7">
        <v>0</v>
      </c>
      <c r="N524" s="7">
        <v>0</v>
      </c>
      <c r="O524" s="7">
        <v>0</v>
      </c>
      <c r="P524" s="17">
        <v>0</v>
      </c>
      <c r="Q524" s="9">
        <v>0</v>
      </c>
      <c r="R524" s="7">
        <v>0</v>
      </c>
      <c r="S524" s="7">
        <v>0</v>
      </c>
      <c r="T524" s="17">
        <v>0</v>
      </c>
      <c r="U524" s="9">
        <v>0</v>
      </c>
      <c r="V524" s="7">
        <v>0</v>
      </c>
      <c r="W524" s="7">
        <v>0</v>
      </c>
      <c r="X524" s="17">
        <v>0</v>
      </c>
      <c r="Y524" s="9">
        <v>0</v>
      </c>
      <c r="Z524" s="7">
        <v>0</v>
      </c>
      <c r="AA524" s="7">
        <v>0</v>
      </c>
      <c r="AB524" s="17">
        <v>0</v>
      </c>
      <c r="AC524" s="9">
        <v>0</v>
      </c>
      <c r="AD524" s="7">
        <v>0</v>
      </c>
      <c r="AE524" s="7">
        <v>0</v>
      </c>
      <c r="AF524" s="17">
        <v>0</v>
      </c>
      <c r="AG524" s="9">
        <v>0</v>
      </c>
      <c r="AH524" s="7">
        <v>0</v>
      </c>
      <c r="AI524" s="7">
        <v>0</v>
      </c>
      <c r="AJ524" s="18">
        <v>0</v>
      </c>
      <c r="AK524" s="150">
        <v>0</v>
      </c>
      <c r="AL524" s="16">
        <v>0</v>
      </c>
      <c r="AM524" s="211">
        <v>0</v>
      </c>
      <c r="AN524" s="150">
        <v>0</v>
      </c>
      <c r="AO524" s="16">
        <v>0</v>
      </c>
      <c r="AP524" s="211">
        <v>0</v>
      </c>
      <c r="AQ524" s="150">
        <v>0</v>
      </c>
      <c r="AR524" s="16">
        <v>0</v>
      </c>
      <c r="AS524" s="211">
        <v>0</v>
      </c>
      <c r="AT524" s="150">
        <v>0</v>
      </c>
      <c r="AU524" s="16">
        <v>0</v>
      </c>
      <c r="AV524" s="211">
        <v>0</v>
      </c>
      <c r="AW524" s="150">
        <v>0</v>
      </c>
      <c r="AX524" s="16">
        <v>0</v>
      </c>
      <c r="AY524" s="17">
        <v>0</v>
      </c>
      <c r="AZ524" s="9">
        <v>0</v>
      </c>
      <c r="BA524" s="16">
        <v>0</v>
      </c>
      <c r="BB524" s="17">
        <v>0</v>
      </c>
      <c r="BC524" s="203">
        <v>0</v>
      </c>
      <c r="BD524" s="16">
        <v>0</v>
      </c>
      <c r="BE524" s="17">
        <v>0</v>
      </c>
    </row>
    <row r="525" spans="1:57" x14ac:dyDescent="0.35">
      <c r="C525" s="20"/>
      <c r="D525" s="59" t="s">
        <v>20</v>
      </c>
      <c r="E525" s="61">
        <v>0</v>
      </c>
      <c r="F525" s="62">
        <v>0</v>
      </c>
      <c r="G525" s="62">
        <v>0</v>
      </c>
      <c r="H525" s="60">
        <v>0</v>
      </c>
      <c r="I525" s="61">
        <v>0</v>
      </c>
      <c r="J525" s="62">
        <v>0</v>
      </c>
      <c r="K525" s="62">
        <v>0</v>
      </c>
      <c r="L525" s="60">
        <v>0</v>
      </c>
      <c r="M525" s="62">
        <v>0</v>
      </c>
      <c r="N525" s="62">
        <v>0</v>
      </c>
      <c r="O525" s="62">
        <v>0</v>
      </c>
      <c r="P525" s="60">
        <v>0</v>
      </c>
      <c r="Q525" s="61">
        <v>0</v>
      </c>
      <c r="R525" s="62">
        <v>0</v>
      </c>
      <c r="S525" s="62">
        <v>0</v>
      </c>
      <c r="T525" s="60">
        <v>0</v>
      </c>
      <c r="U525" s="61">
        <v>0</v>
      </c>
      <c r="V525" s="62">
        <v>0</v>
      </c>
      <c r="W525" s="62">
        <v>0</v>
      </c>
      <c r="X525" s="60">
        <v>0</v>
      </c>
      <c r="Y525" s="61">
        <v>0</v>
      </c>
      <c r="Z525" s="62">
        <v>0</v>
      </c>
      <c r="AA525" s="62">
        <v>0</v>
      </c>
      <c r="AB525" s="60">
        <v>0</v>
      </c>
      <c r="AC525" s="61">
        <v>0</v>
      </c>
      <c r="AD525" s="62">
        <v>0</v>
      </c>
      <c r="AE525" s="62">
        <v>0</v>
      </c>
      <c r="AF525" s="60">
        <v>0</v>
      </c>
      <c r="AG525" s="61">
        <v>0</v>
      </c>
      <c r="AH525" s="62">
        <v>0</v>
      </c>
      <c r="AI525" s="62">
        <v>0</v>
      </c>
      <c r="AJ525" s="65">
        <v>0</v>
      </c>
      <c r="AK525" s="128">
        <v>0</v>
      </c>
      <c r="AL525" s="66">
        <v>0</v>
      </c>
      <c r="AM525" s="213">
        <v>0</v>
      </c>
      <c r="AN525" s="128">
        <v>0</v>
      </c>
      <c r="AO525" s="66">
        <v>0</v>
      </c>
      <c r="AP525" s="213">
        <v>0</v>
      </c>
      <c r="AQ525" s="128">
        <v>0</v>
      </c>
      <c r="AR525" s="66">
        <v>0</v>
      </c>
      <c r="AS525" s="213">
        <v>0</v>
      </c>
      <c r="AT525" s="128">
        <v>0</v>
      </c>
      <c r="AU525" s="66">
        <v>0</v>
      </c>
      <c r="AV525" s="213">
        <v>0</v>
      </c>
      <c r="AW525" s="128">
        <v>0</v>
      </c>
      <c r="AX525" s="66">
        <v>0</v>
      </c>
      <c r="AY525" s="60">
        <v>0</v>
      </c>
      <c r="AZ525" s="61">
        <v>0</v>
      </c>
      <c r="BA525" s="66">
        <v>0</v>
      </c>
      <c r="BB525" s="60">
        <v>0</v>
      </c>
      <c r="BC525" s="206">
        <v>0</v>
      </c>
      <c r="BD525" s="66">
        <v>0</v>
      </c>
      <c r="BE525" s="60">
        <v>0</v>
      </c>
    </row>
    <row r="526" spans="1:57" x14ac:dyDescent="0.35">
      <c r="C526" s="21"/>
      <c r="D526" s="259" t="s">
        <v>83</v>
      </c>
      <c r="E526" s="136">
        <f>SUM(E527:E528)</f>
        <v>423.29098019999998</v>
      </c>
      <c r="F526" s="129">
        <f>F529</f>
        <v>429.24008117000005</v>
      </c>
      <c r="G526" s="129">
        <f>G529</f>
        <v>429.24008117000005</v>
      </c>
      <c r="H526" s="130">
        <f t="shared" ref="H526:H527" si="1184">G526/F526</f>
        <v>1</v>
      </c>
      <c r="I526" s="136">
        <f>SUM(I527:I528)</f>
        <v>400.94784904780113</v>
      </c>
      <c r="J526" s="129">
        <f>J529</f>
        <v>417.67405119206501</v>
      </c>
      <c r="K526" s="129">
        <f>K529</f>
        <v>417.67405119206501</v>
      </c>
      <c r="L526" s="130">
        <f t="shared" ref="L526:L527" si="1185">K526/J526</f>
        <v>1</v>
      </c>
      <c r="M526" s="129">
        <f>SUM(M527:M528)</f>
        <v>391.87966324000001</v>
      </c>
      <c r="N526" s="129">
        <f>N529</f>
        <v>397.19262331000004</v>
      </c>
      <c r="O526" s="129">
        <f>O529</f>
        <v>397.19262331000004</v>
      </c>
      <c r="P526" s="130">
        <f t="shared" ref="P526:P527" si="1186">O526/N526</f>
        <v>1</v>
      </c>
      <c r="Q526" s="129">
        <f>Q529</f>
        <v>381.65834507280761</v>
      </c>
      <c r="R526" s="129">
        <f>R529</f>
        <v>385.23738819533429</v>
      </c>
      <c r="S526" s="129">
        <f>S529</f>
        <v>385.23738819533429</v>
      </c>
      <c r="T526" s="130">
        <f t="shared" ref="T526:T527" si="1187">S526/R526</f>
        <v>1</v>
      </c>
      <c r="U526" s="129">
        <f>U529</f>
        <v>366.66163675870683</v>
      </c>
      <c r="V526" s="129">
        <f>V529</f>
        <v>374.56844252503419</v>
      </c>
      <c r="W526" s="129">
        <f>W529</f>
        <v>374.56844213815674</v>
      </c>
      <c r="X526" s="130">
        <f t="shared" ref="X526:X527" si="1188">W526/V526</f>
        <v>0.9999999989671382</v>
      </c>
      <c r="Y526" s="129">
        <f>Y529</f>
        <v>289.65098139999998</v>
      </c>
      <c r="Z526" s="129">
        <f>Z529</f>
        <v>283.21605670000002</v>
      </c>
      <c r="AA526" s="129">
        <f>AA529</f>
        <v>283.21605670000002</v>
      </c>
      <c r="AB526" s="130">
        <f t="shared" ref="AB526:AB527" si="1189">AA526/Z526</f>
        <v>1</v>
      </c>
      <c r="AC526" s="129">
        <f>AC529</f>
        <v>280.64290199999999</v>
      </c>
      <c r="AD526" s="129">
        <f>AD529</f>
        <v>291.26606199999998</v>
      </c>
      <c r="AE526" s="129">
        <f>AE529</f>
        <v>291.26606199999998</v>
      </c>
      <c r="AF526" s="130">
        <f>AE526/AD526</f>
        <v>1</v>
      </c>
      <c r="AG526" s="129">
        <f>AG529</f>
        <v>276.28630800000002</v>
      </c>
      <c r="AH526" s="129">
        <f>AH529</f>
        <v>274.42027300000001</v>
      </c>
      <c r="AI526" s="129">
        <f>AI529</f>
        <v>274.42027300000001</v>
      </c>
      <c r="AJ526" s="131">
        <f t="shared" ref="AJ526:AJ527" si="1190">AI526/AH526</f>
        <v>1</v>
      </c>
      <c r="AK526" s="132">
        <f t="shared" ref="AK526:AK588" si="1191">(E526-I526)/I526</f>
        <v>5.5725778814528809E-2</v>
      </c>
      <c r="AL526" s="133">
        <f t="shared" ref="AL526:AL588" si="1192">(F526-J526)/J526</f>
        <v>2.7691521522404734E-2</v>
      </c>
      <c r="AM526" s="207">
        <f t="shared" ref="AM526:AM588" si="1193">(G526-K526)/K526</f>
        <v>2.7691521522404734E-2</v>
      </c>
      <c r="AN526" s="132">
        <f t="shared" ref="AN526:AN588" si="1194">(I526-M526)/M526</f>
        <v>2.3140230684151268E-2</v>
      </c>
      <c r="AO526" s="133">
        <f t="shared" ref="AO526:AO588" si="1195">(J526-N526)/N526</f>
        <v>5.1565479014648426E-2</v>
      </c>
      <c r="AP526" s="207">
        <f t="shared" ref="AP526:AP588" si="1196">(K526-O526)/O526</f>
        <v>5.1565479014648426E-2</v>
      </c>
      <c r="AQ526" s="132">
        <f t="shared" ref="AQ526:AQ588" si="1197">(M526-Q526)/Q526</f>
        <v>2.6781330211036059E-2</v>
      </c>
      <c r="AR526" s="133">
        <f t="shared" ref="AR526:AR588" si="1198">(N526-R526)/R526</f>
        <v>3.1033423756377101E-2</v>
      </c>
      <c r="AS526" s="207">
        <f t="shared" ref="AS526:AS588" si="1199">(O526-S526)/S526</f>
        <v>3.1033423756377101E-2</v>
      </c>
      <c r="AT526" s="132">
        <f t="shared" ref="AT526:AV532" si="1200">(Q526-U526)/U526</f>
        <v>4.0900674656535789E-2</v>
      </c>
      <c r="AU526" s="133">
        <f t="shared" si="1200"/>
        <v>2.8483300937950873E-2</v>
      </c>
      <c r="AV526" s="207">
        <f t="shared" si="1200"/>
        <v>2.8483302000232014E-2</v>
      </c>
      <c r="AW526" s="217">
        <f t="shared" ref="AW526:AY532" si="1201">(U526-Y526)/Y526</f>
        <v>0.26587396661486629</v>
      </c>
      <c r="AX526" s="131">
        <f t="shared" si="1201"/>
        <v>0.32255369589373339</v>
      </c>
      <c r="AY526" s="130">
        <f t="shared" si="1201"/>
        <v>0.32255369452771815</v>
      </c>
      <c r="AZ526" s="132">
        <f t="shared" ref="AZ526:BB532" si="1202">(Y526-AC526)/AC526</f>
        <v>3.2098012583977577E-2</v>
      </c>
      <c r="BA526" s="131">
        <f t="shared" si="1202"/>
        <v>-2.7637978982940872E-2</v>
      </c>
      <c r="BB526" s="130">
        <f t="shared" si="1202"/>
        <v>-2.7637978982940872E-2</v>
      </c>
      <c r="BC526" s="201">
        <f t="shared" ref="BC526:BE532" si="1203">(AC526-AG526)/AG526</f>
        <v>1.5768403550421226E-2</v>
      </c>
      <c r="BD526" s="131">
        <f t="shared" si="1203"/>
        <v>6.1386823997511171E-2</v>
      </c>
      <c r="BE526" s="130">
        <f t="shared" si="1203"/>
        <v>6.1386823997511171E-2</v>
      </c>
    </row>
    <row r="527" spans="1:57" x14ac:dyDescent="0.35">
      <c r="C527" s="19"/>
      <c r="D527" s="122" t="s">
        <v>14</v>
      </c>
      <c r="E527" s="30">
        <v>423.29098019999998</v>
      </c>
      <c r="F527" s="26">
        <v>429.00513117000003</v>
      </c>
      <c r="G527" s="26">
        <v>429.00513117000003</v>
      </c>
      <c r="H527" s="31">
        <f t="shared" si="1184"/>
        <v>1</v>
      </c>
      <c r="I527" s="30">
        <v>400.73784904780115</v>
      </c>
      <c r="J527" s="26">
        <v>417.46405119206503</v>
      </c>
      <c r="K527" s="26">
        <v>417.46405119206503</v>
      </c>
      <c r="L527" s="31">
        <f t="shared" si="1185"/>
        <v>1</v>
      </c>
      <c r="M527" s="26">
        <v>391.28919167999999</v>
      </c>
      <c r="N527" s="26">
        <v>396.60215175000002</v>
      </c>
      <c r="O527" s="26">
        <v>396.60215175000002</v>
      </c>
      <c r="P527" s="31">
        <f t="shared" si="1186"/>
        <v>1</v>
      </c>
      <c r="Q527" s="26">
        <v>380.62620217800759</v>
      </c>
      <c r="R527" s="26">
        <v>384.20524530053427</v>
      </c>
      <c r="S527" s="26">
        <v>384.20524530053427</v>
      </c>
      <c r="T527" s="31">
        <f t="shared" si="1187"/>
        <v>1</v>
      </c>
      <c r="U527" s="26">
        <v>366.21824674268623</v>
      </c>
      <c r="V527" s="26">
        <v>374.12505250901359</v>
      </c>
      <c r="W527" s="26">
        <v>374.12505212213614</v>
      </c>
      <c r="X527" s="31">
        <f t="shared" si="1188"/>
        <v>0.99999999896591407</v>
      </c>
      <c r="Y527" s="26">
        <v>288.88348139999999</v>
      </c>
      <c r="Z527" s="26">
        <v>282.44855670000004</v>
      </c>
      <c r="AA527" s="26">
        <v>282.44855670000004</v>
      </c>
      <c r="AB527" s="31">
        <f t="shared" si="1189"/>
        <v>1</v>
      </c>
      <c r="AC527" s="26">
        <v>279.87540200000001</v>
      </c>
      <c r="AD527" s="26">
        <v>290.49856199999999</v>
      </c>
      <c r="AE527" s="26">
        <v>290.49856199999999</v>
      </c>
      <c r="AF527" s="31">
        <f t="shared" ref="AF527" si="1204">AE527/AD527</f>
        <v>1</v>
      </c>
      <c r="AG527" s="26">
        <v>275.20190200000002</v>
      </c>
      <c r="AH527" s="26">
        <v>273.33586700000001</v>
      </c>
      <c r="AI527" s="26">
        <v>273.33586700000001</v>
      </c>
      <c r="AJ527" s="15">
        <f t="shared" si="1190"/>
        <v>1</v>
      </c>
      <c r="AK527" s="89">
        <f t="shared" si="1191"/>
        <v>5.6279014337646524E-2</v>
      </c>
      <c r="AL527" s="36">
        <f t="shared" si="1192"/>
        <v>2.7645685766186437E-2</v>
      </c>
      <c r="AM527" s="83">
        <f t="shared" si="1193"/>
        <v>2.7645685766186437E-2</v>
      </c>
      <c r="AN527" s="89">
        <f t="shared" si="1194"/>
        <v>2.4147504118969793E-2</v>
      </c>
      <c r="AO527" s="36">
        <f t="shared" si="1195"/>
        <v>5.2601579063583606E-2</v>
      </c>
      <c r="AP527" s="83">
        <f t="shared" si="1196"/>
        <v>5.2601579063583606E-2</v>
      </c>
      <c r="AQ527" s="89">
        <f t="shared" si="1197"/>
        <v>2.8014333855570027E-2</v>
      </c>
      <c r="AR527" s="36">
        <f t="shared" si="1198"/>
        <v>3.2266364400539607E-2</v>
      </c>
      <c r="AS527" s="83">
        <f t="shared" si="1199"/>
        <v>3.2266364400539607E-2</v>
      </c>
      <c r="AT527" s="89">
        <f t="shared" si="1200"/>
        <v>3.9342538400181717E-2</v>
      </c>
      <c r="AU527" s="36">
        <f t="shared" si="1200"/>
        <v>2.6943378220515801E-2</v>
      </c>
      <c r="AV527" s="83">
        <f t="shared" si="1200"/>
        <v>2.6943379282463483E-2</v>
      </c>
      <c r="AW527" s="215">
        <f t="shared" si="1201"/>
        <v>0.26770227556073145</v>
      </c>
      <c r="AX527" s="34">
        <f t="shared" si="1201"/>
        <v>0.32457767488749051</v>
      </c>
      <c r="AY527" s="31">
        <f t="shared" si="1201"/>
        <v>0.3245776735177634</v>
      </c>
      <c r="AZ527" s="89">
        <f t="shared" si="1202"/>
        <v>3.2186034698397627E-2</v>
      </c>
      <c r="BA527" s="34">
        <f t="shared" si="1202"/>
        <v>-2.7710998789728786E-2</v>
      </c>
      <c r="BB527" s="31">
        <f t="shared" si="1202"/>
        <v>-2.7710998789728786E-2</v>
      </c>
      <c r="BC527" s="108">
        <f t="shared" si="1203"/>
        <v>1.6982077398578408E-2</v>
      </c>
      <c r="BD527" s="34">
        <f t="shared" si="1203"/>
        <v>6.2789765530478242E-2</v>
      </c>
      <c r="BE527" s="31">
        <f t="shared" si="1203"/>
        <v>6.2789765530478242E-2</v>
      </c>
    </row>
    <row r="528" spans="1:57" x14ac:dyDescent="0.35">
      <c r="C528" s="19"/>
      <c r="D528" s="122" t="s">
        <v>16</v>
      </c>
      <c r="E528" s="30">
        <v>0</v>
      </c>
      <c r="F528" s="26">
        <v>0.23494999999999999</v>
      </c>
      <c r="G528" s="26">
        <v>0.23494999999999999</v>
      </c>
      <c r="H528" s="31">
        <f>G528/F528</f>
        <v>1</v>
      </c>
      <c r="I528" s="30">
        <v>0.21</v>
      </c>
      <c r="J528" s="26">
        <v>0.21</v>
      </c>
      <c r="K528" s="26">
        <v>0.21</v>
      </c>
      <c r="L528" s="31">
        <f>K528/J528</f>
        <v>1</v>
      </c>
      <c r="M528" s="26">
        <v>0.59047156000000001</v>
      </c>
      <c r="N528" s="26">
        <v>0.59047156000000001</v>
      </c>
      <c r="O528" s="26">
        <v>0.59047156000000001</v>
      </c>
      <c r="P528" s="31">
        <f>O528/N528</f>
        <v>1</v>
      </c>
      <c r="Q528" s="26">
        <v>1.0321428948</v>
      </c>
      <c r="R528" s="26">
        <v>1.0321428948</v>
      </c>
      <c r="S528" s="26">
        <v>1.0321428948</v>
      </c>
      <c r="T528" s="31">
        <f>S528/R528</f>
        <v>1</v>
      </c>
      <c r="U528" s="26">
        <v>0.44339001602062811</v>
      </c>
      <c r="V528" s="26">
        <v>0.44339001602062811</v>
      </c>
      <c r="W528" s="26">
        <v>0.44339001602062811</v>
      </c>
      <c r="X528" s="31">
        <f>W528/V528</f>
        <v>1</v>
      </c>
      <c r="Y528" s="26">
        <v>0.76749999999999996</v>
      </c>
      <c r="Z528" s="26">
        <v>0.76749999999999996</v>
      </c>
      <c r="AA528" s="26">
        <v>0.76749999999999996</v>
      </c>
      <c r="AB528" s="31">
        <f>AA528/Z528</f>
        <v>1</v>
      </c>
      <c r="AC528" s="26">
        <v>0.76749999999999996</v>
      </c>
      <c r="AD528" s="26">
        <v>0.76749999999999996</v>
      </c>
      <c r="AE528" s="26">
        <v>0.76749999999999996</v>
      </c>
      <c r="AF528" s="31">
        <f>AE528/AD528</f>
        <v>1</v>
      </c>
      <c r="AG528" s="26">
        <v>1.084406</v>
      </c>
      <c r="AH528" s="26">
        <v>1.084406</v>
      </c>
      <c r="AI528" s="26">
        <v>1.084406</v>
      </c>
      <c r="AJ528" s="34">
        <f>AI528/AH528</f>
        <v>1</v>
      </c>
      <c r="AK528" s="92">
        <f t="shared" si="1191"/>
        <v>-1</v>
      </c>
      <c r="AL528" s="87">
        <f t="shared" si="1192"/>
        <v>0.11880952380952381</v>
      </c>
      <c r="AM528" s="102">
        <f t="shared" si="1193"/>
        <v>0.11880952380952381</v>
      </c>
      <c r="AN528" s="92">
        <f t="shared" si="1194"/>
        <v>-0.64435204974139659</v>
      </c>
      <c r="AO528" s="87">
        <f t="shared" si="1195"/>
        <v>-0.64435204974139659</v>
      </c>
      <c r="AP528" s="102">
        <f t="shared" si="1196"/>
        <v>-0.64435204974139659</v>
      </c>
      <c r="AQ528" s="92">
        <f t="shared" si="1197"/>
        <v>-0.42791684855378803</v>
      </c>
      <c r="AR528" s="87">
        <f t="shared" si="1198"/>
        <v>-0.42791684855378803</v>
      </c>
      <c r="AS528" s="102">
        <f t="shared" si="1199"/>
        <v>-0.42791684855378803</v>
      </c>
      <c r="AT528" s="92">
        <f t="shared" si="1200"/>
        <v>1.3278442398486054</v>
      </c>
      <c r="AU528" s="87">
        <f t="shared" si="1200"/>
        <v>1.3278442398486054</v>
      </c>
      <c r="AV528" s="102">
        <f t="shared" si="1200"/>
        <v>1.3278442398486054</v>
      </c>
      <c r="AW528" s="124">
        <f t="shared" si="1201"/>
        <v>-0.42229313873533791</v>
      </c>
      <c r="AX528" s="15">
        <f t="shared" si="1201"/>
        <v>-0.42229313873533791</v>
      </c>
      <c r="AY528" s="12">
        <f t="shared" si="1201"/>
        <v>-0.42229313873533791</v>
      </c>
      <c r="AZ528" s="92">
        <f t="shared" si="1202"/>
        <v>0</v>
      </c>
      <c r="BA528" s="15">
        <f t="shared" si="1202"/>
        <v>0</v>
      </c>
      <c r="BB528" s="12">
        <f t="shared" si="1202"/>
        <v>0</v>
      </c>
      <c r="BC528" s="14">
        <f t="shared" si="1203"/>
        <v>-0.29223925356370217</v>
      </c>
      <c r="BD528" s="15">
        <f t="shared" si="1203"/>
        <v>-0.29223925356370217</v>
      </c>
      <c r="BE528" s="12">
        <f t="shared" si="1203"/>
        <v>-0.29223925356370217</v>
      </c>
    </row>
    <row r="529" spans="1:57" ht="15" thickBot="1" x14ac:dyDescent="0.4">
      <c r="C529" s="19"/>
      <c r="D529" s="260" t="s">
        <v>17</v>
      </c>
      <c r="E529" s="264">
        <f>SUM(E527:E528)</f>
        <v>423.29098019999998</v>
      </c>
      <c r="F529" s="68">
        <f>SUM(F527:F528)</f>
        <v>429.24008117000005</v>
      </c>
      <c r="G529" s="68">
        <f>SUM(G527:G528)</f>
        <v>429.24008117000005</v>
      </c>
      <c r="H529" s="96">
        <f t="shared" ref="H529" si="1205">G529/F529</f>
        <v>1</v>
      </c>
      <c r="I529" s="264">
        <f>SUM(I527:I528)</f>
        <v>400.94784904780113</v>
      </c>
      <c r="J529" s="68">
        <f>SUM(J527:J528)</f>
        <v>417.67405119206501</v>
      </c>
      <c r="K529" s="68">
        <f>SUM(K527:K528)</f>
        <v>417.67405119206501</v>
      </c>
      <c r="L529" s="96">
        <f t="shared" ref="L529" si="1206">K529/J529</f>
        <v>1</v>
      </c>
      <c r="M529" s="68">
        <f>SUM(M527:M528)</f>
        <v>391.87966324000001</v>
      </c>
      <c r="N529" s="68">
        <f>SUM(N527:N528)</f>
        <v>397.19262331000004</v>
      </c>
      <c r="O529" s="68">
        <f>SUM(O527:O528)</f>
        <v>397.19262331000004</v>
      </c>
      <c r="P529" s="96">
        <f t="shared" ref="P529" si="1207">O529/N529</f>
        <v>1</v>
      </c>
      <c r="Q529" s="68">
        <f>SUM(Q527:Q528)</f>
        <v>381.65834507280761</v>
      </c>
      <c r="R529" s="68">
        <f>SUM(R527:R528)</f>
        <v>385.23738819533429</v>
      </c>
      <c r="S529" s="68">
        <f>SUM(S527:S528)</f>
        <v>385.23738819533429</v>
      </c>
      <c r="T529" s="96">
        <f t="shared" ref="T529" si="1208">S529/R529</f>
        <v>1</v>
      </c>
      <c r="U529" s="68">
        <f>SUM(U527:U528)</f>
        <v>366.66163675870683</v>
      </c>
      <c r="V529" s="68">
        <f>SUM(V527:V528)</f>
        <v>374.56844252503419</v>
      </c>
      <c r="W529" s="68">
        <f>SUM(W527:W528)</f>
        <v>374.56844213815674</v>
      </c>
      <c r="X529" s="96">
        <f t="shared" ref="X529" si="1209">W529/V529</f>
        <v>0.9999999989671382</v>
      </c>
      <c r="Y529" s="68">
        <f>SUM(Y527:Y528)</f>
        <v>289.65098139999998</v>
      </c>
      <c r="Z529" s="68">
        <f>SUM(Z527:Z528)</f>
        <v>283.21605670000002</v>
      </c>
      <c r="AA529" s="68">
        <f>SUM(AA527:AA528)</f>
        <v>283.21605670000002</v>
      </c>
      <c r="AB529" s="96">
        <f t="shared" ref="AB529" si="1210">AA529/Z529</f>
        <v>1</v>
      </c>
      <c r="AC529" s="68">
        <f>SUM(AC527:AC528)</f>
        <v>280.64290199999999</v>
      </c>
      <c r="AD529" s="68">
        <f>SUM(AD527:AD528)</f>
        <v>291.26606199999998</v>
      </c>
      <c r="AE529" s="68">
        <f>SUM(AE527:AE528)</f>
        <v>291.26606199999998</v>
      </c>
      <c r="AF529" s="96">
        <f t="shared" ref="AF529" si="1211">AE529/AD529</f>
        <v>1</v>
      </c>
      <c r="AG529" s="68">
        <f>SUM(AG527:AG528)</f>
        <v>276.28630800000002</v>
      </c>
      <c r="AH529" s="68">
        <f>SUM(AH527:AH528)</f>
        <v>274.42027300000001</v>
      </c>
      <c r="AI529" s="68">
        <f>SUM(AI527:AI528)</f>
        <v>274.42027300000001</v>
      </c>
      <c r="AJ529" s="95">
        <f t="shared" ref="AJ529" si="1212">AI529/AH529</f>
        <v>1</v>
      </c>
      <c r="AK529" s="93">
        <f t="shared" si="1191"/>
        <v>5.5725778814528809E-2</v>
      </c>
      <c r="AL529" s="94">
        <f t="shared" si="1192"/>
        <v>2.7691521522404734E-2</v>
      </c>
      <c r="AM529" s="210">
        <f t="shared" si="1193"/>
        <v>2.7691521522404734E-2</v>
      </c>
      <c r="AN529" s="93">
        <f t="shared" si="1194"/>
        <v>2.3140230684151268E-2</v>
      </c>
      <c r="AO529" s="94">
        <f t="shared" si="1195"/>
        <v>5.1565479014648426E-2</v>
      </c>
      <c r="AP529" s="210">
        <f t="shared" si="1196"/>
        <v>5.1565479014648426E-2</v>
      </c>
      <c r="AQ529" s="93">
        <f t="shared" si="1197"/>
        <v>2.6781330211036059E-2</v>
      </c>
      <c r="AR529" s="94">
        <f t="shared" si="1198"/>
        <v>3.1033423756377101E-2</v>
      </c>
      <c r="AS529" s="210">
        <f t="shared" si="1199"/>
        <v>3.1033423756377101E-2</v>
      </c>
      <c r="AT529" s="93">
        <f t="shared" si="1200"/>
        <v>4.0900674656535789E-2</v>
      </c>
      <c r="AU529" s="94">
        <f t="shared" si="1200"/>
        <v>2.8483300937950873E-2</v>
      </c>
      <c r="AV529" s="210">
        <f t="shared" si="1200"/>
        <v>2.8483302000232014E-2</v>
      </c>
      <c r="AW529" s="218">
        <f t="shared" si="1201"/>
        <v>0.26587396661486629</v>
      </c>
      <c r="AX529" s="95">
        <f t="shared" si="1201"/>
        <v>0.32255369589373339</v>
      </c>
      <c r="AY529" s="96">
        <f t="shared" si="1201"/>
        <v>0.32255369452771815</v>
      </c>
      <c r="AZ529" s="93">
        <f t="shared" si="1202"/>
        <v>3.2098012583977577E-2</v>
      </c>
      <c r="BA529" s="95">
        <f t="shared" si="1202"/>
        <v>-2.7637978982940872E-2</v>
      </c>
      <c r="BB529" s="96">
        <f t="shared" si="1202"/>
        <v>-2.7637978982940872E-2</v>
      </c>
      <c r="BC529" s="169">
        <f t="shared" si="1203"/>
        <v>1.5768403550421226E-2</v>
      </c>
      <c r="BD529" s="95">
        <f t="shared" si="1203"/>
        <v>6.1386823997511171E-2</v>
      </c>
      <c r="BE529" s="96">
        <f t="shared" si="1203"/>
        <v>6.1386823997511171E-2</v>
      </c>
    </row>
    <row r="530" spans="1:57" x14ac:dyDescent="0.35">
      <c r="C530" s="37" t="s">
        <v>61</v>
      </c>
      <c r="D530" s="69" t="s">
        <v>21</v>
      </c>
      <c r="E530" s="56">
        <f>E537+E540</f>
        <v>157.66012309000001</v>
      </c>
      <c r="F530" s="54">
        <f>F537+F540</f>
        <v>161.60932113000001</v>
      </c>
      <c r="G530" s="54">
        <f>G537+G540</f>
        <v>133.49454655</v>
      </c>
      <c r="H530" s="55">
        <f>G530/F530</f>
        <v>0.82603246902210403</v>
      </c>
      <c r="I530" s="56">
        <f>I537+I540</f>
        <v>152.55820562556619</v>
      </c>
      <c r="J530" s="54">
        <f>J537+J540</f>
        <v>153.14932556060657</v>
      </c>
      <c r="K530" s="54">
        <f>K537+K540</f>
        <v>129.33683537060656</v>
      </c>
      <c r="L530" s="55">
        <f>K530/J530</f>
        <v>0.84451456052559259</v>
      </c>
      <c r="M530" s="54">
        <f>M537+M540</f>
        <v>112.42107792</v>
      </c>
      <c r="N530" s="54">
        <f>N537+N540</f>
        <v>116.12122798</v>
      </c>
      <c r="O530" s="54">
        <f>O537+O540</f>
        <v>106.62089199</v>
      </c>
      <c r="P530" s="55">
        <f>O530/N530</f>
        <v>0.91818605301318146</v>
      </c>
      <c r="Q530" s="56">
        <f>Q537+Q540</f>
        <v>129.45096818128948</v>
      </c>
      <c r="R530" s="54">
        <f>R537+R540</f>
        <v>131.76715980901923</v>
      </c>
      <c r="S530" s="54">
        <f>S537+S540</f>
        <v>118.27756819901926</v>
      </c>
      <c r="T530" s="55">
        <f>S530/R530</f>
        <v>0.89762554167858266</v>
      </c>
      <c r="U530" s="56">
        <f>U537+U540</f>
        <v>119.89991743678672</v>
      </c>
      <c r="V530" s="54">
        <f>V537+V540</f>
        <v>127.26733072286409</v>
      </c>
      <c r="W530" s="54">
        <f>W537+W540</f>
        <v>114.00058085625348</v>
      </c>
      <c r="X530" s="55">
        <f>W530/V530</f>
        <v>0.89575683098516357</v>
      </c>
      <c r="Y530" s="56">
        <f>Y537+Y540</f>
        <v>107.97422177000003</v>
      </c>
      <c r="Z530" s="54">
        <f>Z537+Z540</f>
        <v>120.44236530520001</v>
      </c>
      <c r="AA530" s="54">
        <f>AA537+AA540</f>
        <v>98.35257346520001</v>
      </c>
      <c r="AB530" s="55">
        <f>AA530/Z530</f>
        <v>0.81659450323792093</v>
      </c>
      <c r="AC530" s="56">
        <f>AC537+AC540</f>
        <v>100.87371866666665</v>
      </c>
      <c r="AD530" s="54">
        <f>AD537+AD540</f>
        <v>103.26008145333333</v>
      </c>
      <c r="AE530" s="54">
        <f>AE537+AE540</f>
        <v>86.270412793333335</v>
      </c>
      <c r="AF530" s="55">
        <f>AE530/AD530</f>
        <v>0.83546721617028563</v>
      </c>
      <c r="AG530" s="56">
        <f>AG537+AG540</f>
        <v>88.682921829999984</v>
      </c>
      <c r="AH530" s="54">
        <f>AH537+AH540</f>
        <v>91.518249409999996</v>
      </c>
      <c r="AI530" s="54">
        <f>AI537+AI540</f>
        <v>87.444170339999985</v>
      </c>
      <c r="AJ530" s="57">
        <f>AI530/AH530</f>
        <v>0.95548342438513856</v>
      </c>
      <c r="AK530" s="88">
        <f t="shared" si="1191"/>
        <v>3.3442432306498168E-2</v>
      </c>
      <c r="AL530" s="97">
        <f t="shared" si="1192"/>
        <v>5.5240175158626635E-2</v>
      </c>
      <c r="AM530" s="81">
        <f t="shared" si="1193"/>
        <v>3.2146380939967883E-2</v>
      </c>
      <c r="AN530" s="88">
        <f t="shared" si="1194"/>
        <v>0.35702493205169389</v>
      </c>
      <c r="AO530" s="97">
        <f t="shared" si="1195"/>
        <v>0.31887449198336121</v>
      </c>
      <c r="AP530" s="81">
        <f t="shared" si="1196"/>
        <v>0.21305339841592297</v>
      </c>
      <c r="AQ530" s="88">
        <f t="shared" si="1197"/>
        <v>-0.13155475390064281</v>
      </c>
      <c r="AR530" s="97">
        <f t="shared" si="1198"/>
        <v>-0.11873923557050287</v>
      </c>
      <c r="AS530" s="81">
        <f t="shared" si="1199"/>
        <v>-9.8553566720320077E-2</v>
      </c>
      <c r="AT530" s="88">
        <f t="shared" si="1200"/>
        <v>7.9658526450097314E-2</v>
      </c>
      <c r="AU530" s="97">
        <f t="shared" si="1200"/>
        <v>3.5357299163867296E-2</v>
      </c>
      <c r="AV530" s="81">
        <f t="shared" si="1200"/>
        <v>3.7517241672292458E-2</v>
      </c>
      <c r="AW530" s="214">
        <f t="shared" si="1201"/>
        <v>0.11044947091343775</v>
      </c>
      <c r="AX530" s="57">
        <f t="shared" si="1201"/>
        <v>5.6665820206782437E-2</v>
      </c>
      <c r="AY530" s="55">
        <f t="shared" si="1201"/>
        <v>0.15910114844722581</v>
      </c>
      <c r="AZ530" s="88">
        <f t="shared" si="1202"/>
        <v>7.039002028661917E-2</v>
      </c>
      <c r="BA530" s="57">
        <f t="shared" si="1202"/>
        <v>0.16639812413504568</v>
      </c>
      <c r="BB530" s="55">
        <f t="shared" si="1202"/>
        <v>0.14004987666872901</v>
      </c>
      <c r="BC530" s="106">
        <f t="shared" si="1203"/>
        <v>0.13746498858072936</v>
      </c>
      <c r="BD530" s="57">
        <f t="shared" si="1203"/>
        <v>0.12830044410847666</v>
      </c>
      <c r="BE530" s="55">
        <f t="shared" si="1203"/>
        <v>-1.342293651026537E-2</v>
      </c>
    </row>
    <row r="531" spans="1:57" x14ac:dyDescent="0.35">
      <c r="C531" s="19"/>
      <c r="D531" s="58" t="s">
        <v>11</v>
      </c>
      <c r="E531" s="9">
        <v>9.260249</v>
      </c>
      <c r="F531" s="7">
        <v>9.3149845899999999</v>
      </c>
      <c r="G531" s="7">
        <v>8.7278843300000002</v>
      </c>
      <c r="H531" s="12">
        <f t="shared" ref="H531:H532" si="1213">G531/F531</f>
        <v>0.93697249261901361</v>
      </c>
      <c r="I531" s="9">
        <v>9.5171890000000001</v>
      </c>
      <c r="J531" s="7">
        <v>9.5382736700000006</v>
      </c>
      <c r="K531" s="7">
        <v>8.7187057500000016</v>
      </c>
      <c r="L531" s="12">
        <f t="shared" ref="L531:L532" si="1214">K531/J531</f>
        <v>0.91407586442212041</v>
      </c>
      <c r="M531" s="7">
        <v>10.225318000000001</v>
      </c>
      <c r="N531" s="7">
        <v>10.49360568</v>
      </c>
      <c r="O531" s="7">
        <v>8.7851233400000002</v>
      </c>
      <c r="P531" s="12">
        <f t="shared" ref="P531:P532" si="1215">O531/N531</f>
        <v>0.8371882466237287</v>
      </c>
      <c r="Q531" s="9">
        <v>9.9377390000000005</v>
      </c>
      <c r="R531" s="7">
        <v>9.8588335899999997</v>
      </c>
      <c r="S531" s="7">
        <v>8.2054333899999996</v>
      </c>
      <c r="T531" s="12">
        <f t="shared" ref="T531:T532" si="1216">S531/R531</f>
        <v>0.83229251362178636</v>
      </c>
      <c r="U531" s="9">
        <v>8.4209189999999996</v>
      </c>
      <c r="V531" s="7">
        <v>9.7460100999999995</v>
      </c>
      <c r="W531" s="7">
        <v>7.7645980799999998</v>
      </c>
      <c r="X531" s="12">
        <f t="shared" ref="X531:X532" si="1217">W531/V531</f>
        <v>0.79669505780627092</v>
      </c>
      <c r="Y531" s="9">
        <v>7.9092469999999997</v>
      </c>
      <c r="Z531" s="7">
        <v>7.9102417900000006</v>
      </c>
      <c r="AA531" s="7">
        <v>7.1168439599999997</v>
      </c>
      <c r="AB531" s="12">
        <f t="shared" ref="AB531:AB537" si="1218">AA531/Z531</f>
        <v>0.89969992687164102</v>
      </c>
      <c r="AC531" s="9">
        <v>7.8304679999999998</v>
      </c>
      <c r="AD531" s="7">
        <v>7.9534991199999991</v>
      </c>
      <c r="AE531" s="7">
        <v>7.321024829999998</v>
      </c>
      <c r="AF531" s="12">
        <f t="shared" ref="AF531:AF537" si="1219">AE531/AD531</f>
        <v>0.92047848620369233</v>
      </c>
      <c r="AG531" s="9">
        <v>7.5136979999999998</v>
      </c>
      <c r="AH531" s="7">
        <v>7.4560991799999998</v>
      </c>
      <c r="AI531" s="7">
        <v>7.1668013900000016</v>
      </c>
      <c r="AJ531" s="15">
        <f t="shared" ref="AJ531:AJ537" si="1220">AI531/AH531</f>
        <v>0.9611998468614793</v>
      </c>
      <c r="AK531" s="92">
        <f t="shared" si="1191"/>
        <v>-2.6997467424467472E-2</v>
      </c>
      <c r="AL531" s="87">
        <f t="shared" si="1192"/>
        <v>-2.340980010903804E-2</v>
      </c>
      <c r="AM531" s="102">
        <f t="shared" si="1193"/>
        <v>1.0527457013902095E-3</v>
      </c>
      <c r="AN531" s="92">
        <f t="shared" si="1194"/>
        <v>-6.9252516156465868E-2</v>
      </c>
      <c r="AO531" s="87">
        <f t="shared" si="1195"/>
        <v>-9.1039442412133728E-2</v>
      </c>
      <c r="AP531" s="102">
        <f t="shared" si="1196"/>
        <v>-7.5602342083905885E-3</v>
      </c>
      <c r="AQ531" s="92">
        <f t="shared" si="1197"/>
        <v>2.8938071325882164E-2</v>
      </c>
      <c r="AR531" s="87">
        <f t="shared" si="1198"/>
        <v>6.4386124809314313E-2</v>
      </c>
      <c r="AS531" s="102">
        <f t="shared" si="1199"/>
        <v>7.0647084979870947E-2</v>
      </c>
      <c r="AT531" s="92">
        <f t="shared" si="1200"/>
        <v>0.18012523336229705</v>
      </c>
      <c r="AU531" s="87">
        <f t="shared" si="1200"/>
        <v>1.1576377291051675E-2</v>
      </c>
      <c r="AV531" s="102">
        <f t="shared" si="1200"/>
        <v>5.6775032713605671E-2</v>
      </c>
      <c r="AW531" s="124">
        <f t="shared" si="1201"/>
        <v>6.469288416457343E-2</v>
      </c>
      <c r="AX531" s="15">
        <f t="shared" si="1201"/>
        <v>0.23207486682907055</v>
      </c>
      <c r="AY531" s="12">
        <f t="shared" si="1201"/>
        <v>9.101704683152842E-2</v>
      </c>
      <c r="AZ531" s="92">
        <f t="shared" si="1202"/>
        <v>1.0060573646428277E-2</v>
      </c>
      <c r="BA531" s="15">
        <f t="shared" si="1202"/>
        <v>-5.4387797555949871E-3</v>
      </c>
      <c r="BB531" s="12">
        <f t="shared" si="1202"/>
        <v>-2.7889656809154457E-2</v>
      </c>
      <c r="BC531" s="14">
        <f t="shared" si="1203"/>
        <v>4.2159000800937166E-2</v>
      </c>
      <c r="BD531" s="15">
        <f t="shared" si="1203"/>
        <v>6.6710477957992953E-2</v>
      </c>
      <c r="BE531" s="12">
        <f t="shared" si="1203"/>
        <v>2.1519145237537608E-2</v>
      </c>
    </row>
    <row r="532" spans="1:57" x14ac:dyDescent="0.35">
      <c r="C532" s="19"/>
      <c r="D532" s="58" t="s">
        <v>12</v>
      </c>
      <c r="E532" s="9">
        <v>1.832689</v>
      </c>
      <c r="F532" s="7">
        <v>1.82397779</v>
      </c>
      <c r="G532" s="7">
        <v>1.59695952</v>
      </c>
      <c r="H532" s="12">
        <f t="shared" si="1213"/>
        <v>0.87553671363509311</v>
      </c>
      <c r="I532" s="9">
        <v>1.279112</v>
      </c>
      <c r="J532" s="7">
        <v>2.8529751400000003</v>
      </c>
      <c r="K532" s="7">
        <v>2.5422811400000001</v>
      </c>
      <c r="L532" s="12">
        <f t="shared" si="1214"/>
        <v>0.89109824490093514</v>
      </c>
      <c r="M532" s="7">
        <v>0.71055800000000002</v>
      </c>
      <c r="N532" s="7">
        <v>0.71055800000000002</v>
      </c>
      <c r="O532" s="7">
        <v>0.67069407000000003</v>
      </c>
      <c r="P532" s="12">
        <f t="shared" si="1215"/>
        <v>0.94389771137612977</v>
      </c>
      <c r="Q532" s="9">
        <v>0.963063</v>
      </c>
      <c r="R532" s="7">
        <v>0.88752911999999995</v>
      </c>
      <c r="S532" s="7">
        <v>0.73647945000000004</v>
      </c>
      <c r="T532" s="12">
        <f t="shared" si="1216"/>
        <v>0.82980877292229027</v>
      </c>
      <c r="U532" s="9">
        <v>1.198442</v>
      </c>
      <c r="V532" s="7">
        <v>1.2054316699999998</v>
      </c>
      <c r="W532" s="7">
        <v>0.96848500000000004</v>
      </c>
      <c r="X532" s="12">
        <f t="shared" si="1217"/>
        <v>0.80343417557628971</v>
      </c>
      <c r="Y532" s="9">
        <v>1.0271809999999999</v>
      </c>
      <c r="Z532" s="7">
        <v>1.04732</v>
      </c>
      <c r="AA532" s="7">
        <v>0.92002116</v>
      </c>
      <c r="AB532" s="12">
        <f t="shared" si="1218"/>
        <v>0.87845277470114191</v>
      </c>
      <c r="AC532" s="9">
        <v>2.8815300000000001</v>
      </c>
      <c r="AD532" s="7">
        <v>2.1258805999999999</v>
      </c>
      <c r="AE532" s="7">
        <v>1.6230264600000002</v>
      </c>
      <c r="AF532" s="12">
        <f t="shared" si="1219"/>
        <v>0.7634607795000341</v>
      </c>
      <c r="AG532" s="9">
        <v>2.3878849999999998</v>
      </c>
      <c r="AH532" s="7">
        <v>2.98956767</v>
      </c>
      <c r="AI532" s="7">
        <v>1.4287787500000004</v>
      </c>
      <c r="AJ532" s="15">
        <f t="shared" si="1220"/>
        <v>0.47792152836600632</v>
      </c>
      <c r="AK532" s="92">
        <f t="shared" si="1191"/>
        <v>0.43278227395255459</v>
      </c>
      <c r="AL532" s="87">
        <f t="shared" si="1192"/>
        <v>-0.36067518975997814</v>
      </c>
      <c r="AM532" s="102">
        <f t="shared" si="1193"/>
        <v>-0.37183992168545138</v>
      </c>
      <c r="AN532" s="92">
        <f t="shared" si="1194"/>
        <v>0.80015143028436808</v>
      </c>
      <c r="AO532" s="87">
        <f t="shared" si="1195"/>
        <v>3.0151193006060026</v>
      </c>
      <c r="AP532" s="102">
        <f t="shared" si="1196"/>
        <v>2.7905227639779189</v>
      </c>
      <c r="AQ532" s="92">
        <f t="shared" si="1197"/>
        <v>-0.26218949331455987</v>
      </c>
      <c r="AR532" s="87">
        <f t="shared" si="1198"/>
        <v>-0.19939753638731306</v>
      </c>
      <c r="AS532" s="102">
        <f t="shared" si="1199"/>
        <v>-8.9324121671012002E-2</v>
      </c>
      <c r="AT532" s="92">
        <f t="shared" si="1200"/>
        <v>-0.19640416474055483</v>
      </c>
      <c r="AU532" s="87">
        <f t="shared" si="1200"/>
        <v>-0.26372506871335138</v>
      </c>
      <c r="AV532" s="102">
        <f t="shared" si="1200"/>
        <v>-0.23955512991941022</v>
      </c>
      <c r="AW532" s="124">
        <f t="shared" si="1201"/>
        <v>0.16672913537146825</v>
      </c>
      <c r="AX532" s="15">
        <f t="shared" si="1201"/>
        <v>0.15096787037390655</v>
      </c>
      <c r="AY532" s="12">
        <f t="shared" si="1201"/>
        <v>5.2676875388387848E-2</v>
      </c>
      <c r="AZ532" s="92">
        <f t="shared" si="1202"/>
        <v>-0.64352930561194921</v>
      </c>
      <c r="BA532" s="15">
        <f t="shared" si="1202"/>
        <v>-0.50734768453129486</v>
      </c>
      <c r="BB532" s="12">
        <f t="shared" si="1202"/>
        <v>-0.43314469438779213</v>
      </c>
      <c r="BC532" s="14">
        <f t="shared" si="1203"/>
        <v>0.2067289672660117</v>
      </c>
      <c r="BD532" s="15">
        <f t="shared" si="1203"/>
        <v>-0.28890032450745634</v>
      </c>
      <c r="BE532" s="12">
        <f t="shared" si="1203"/>
        <v>0.13595366672411643</v>
      </c>
    </row>
    <row r="533" spans="1:57" x14ac:dyDescent="0.35">
      <c r="C533" s="19"/>
      <c r="D533" s="58" t="s">
        <v>13</v>
      </c>
      <c r="E533" s="9">
        <v>0</v>
      </c>
      <c r="F533" s="7">
        <v>1.9560000000000001E-2</v>
      </c>
      <c r="G533" s="7">
        <v>1.867284E-2</v>
      </c>
      <c r="H533" s="17">
        <v>0</v>
      </c>
      <c r="I533" s="9">
        <v>0.05</v>
      </c>
      <c r="J533" s="7">
        <v>0.05</v>
      </c>
      <c r="K533" s="7">
        <v>0</v>
      </c>
      <c r="L533" s="17">
        <v>0</v>
      </c>
      <c r="M533" s="7">
        <v>0.05</v>
      </c>
      <c r="N533" s="7">
        <v>0.05</v>
      </c>
      <c r="O533" s="7">
        <v>0</v>
      </c>
      <c r="P533" s="17">
        <v>0</v>
      </c>
      <c r="Q533" s="9">
        <v>0</v>
      </c>
      <c r="R533" s="7">
        <v>0</v>
      </c>
      <c r="S533" s="7">
        <v>0</v>
      </c>
      <c r="T533" s="17">
        <v>0</v>
      </c>
      <c r="U533" s="9">
        <v>0</v>
      </c>
      <c r="V533" s="7">
        <v>0</v>
      </c>
      <c r="W533" s="7">
        <v>0</v>
      </c>
      <c r="X533" s="17">
        <v>0</v>
      </c>
      <c r="Y533" s="9">
        <v>6.7654000000000006E-2</v>
      </c>
      <c r="Z533" s="7">
        <v>6.7654000000000006E-2</v>
      </c>
      <c r="AA533" s="7">
        <v>0</v>
      </c>
      <c r="AB533" s="12">
        <f t="shared" si="1218"/>
        <v>0</v>
      </c>
      <c r="AC533" s="9">
        <v>0</v>
      </c>
      <c r="AD533" s="7">
        <v>1.4034000000000002E-3</v>
      </c>
      <c r="AE533" s="7">
        <v>9.2652000000000001E-4</v>
      </c>
      <c r="AF533" s="12">
        <f t="shared" si="1219"/>
        <v>0.66019666524155618</v>
      </c>
      <c r="AG533" s="9">
        <v>0</v>
      </c>
      <c r="AH533" s="7">
        <v>2.173E-5</v>
      </c>
      <c r="AI533" s="7">
        <v>2.173E-5</v>
      </c>
      <c r="AJ533" s="15">
        <f t="shared" si="1220"/>
        <v>1</v>
      </c>
      <c r="AK533" s="9">
        <f t="shared" si="1191"/>
        <v>-1</v>
      </c>
      <c r="AL533" s="16">
        <f t="shared" si="1192"/>
        <v>-0.60880000000000001</v>
      </c>
      <c r="AM533" s="211">
        <v>0</v>
      </c>
      <c r="AN533" s="9">
        <f t="shared" si="1194"/>
        <v>0</v>
      </c>
      <c r="AO533" s="16">
        <f t="shared" si="1195"/>
        <v>0</v>
      </c>
      <c r="AP533" s="211">
        <v>0</v>
      </c>
      <c r="AQ533" s="9">
        <v>0</v>
      </c>
      <c r="AR533" s="16">
        <v>0</v>
      </c>
      <c r="AS533" s="211">
        <v>0</v>
      </c>
      <c r="AT533" s="9">
        <v>0</v>
      </c>
      <c r="AU533" s="16">
        <v>0</v>
      </c>
      <c r="AV533" s="211">
        <v>0</v>
      </c>
      <c r="AW533" s="124">
        <f>(U533-Y533)/Y533</f>
        <v>-1</v>
      </c>
      <c r="AX533" s="15">
        <f>(V533-Z533)/Z533</f>
        <v>-1</v>
      </c>
      <c r="AY533" s="17">
        <v>0</v>
      </c>
      <c r="AZ533" s="92">
        <v>1</v>
      </c>
      <c r="BA533" s="15">
        <f t="shared" ref="BA533:BB537" si="1221">(Z533-AD533)/AD533</f>
        <v>47.207211058857062</v>
      </c>
      <c r="BB533" s="12">
        <f t="shared" si="1221"/>
        <v>-1</v>
      </c>
      <c r="BC533" s="7">
        <v>0</v>
      </c>
      <c r="BD533" s="16">
        <v>0</v>
      </c>
      <c r="BE533" s="17">
        <v>0</v>
      </c>
    </row>
    <row r="534" spans="1:57" x14ac:dyDescent="0.35">
      <c r="C534" s="19"/>
      <c r="D534" s="58" t="s">
        <v>14</v>
      </c>
      <c r="E534" s="9">
        <v>116.71258609</v>
      </c>
      <c r="F534" s="7">
        <v>118.88609079</v>
      </c>
      <c r="G534" s="7">
        <v>116.34704336</v>
      </c>
      <c r="H534" s="12">
        <f t="shared" ref="H534:H537" si="1222">G534/F534</f>
        <v>0.97864302364449884</v>
      </c>
      <c r="I534" s="9">
        <v>108.64889562556618</v>
      </c>
      <c r="J534" s="7">
        <v>109.41977091060656</v>
      </c>
      <c r="K534" s="7">
        <v>105.71106115060655</v>
      </c>
      <c r="L534" s="12">
        <f t="shared" ref="L534:L537" si="1223">K534/J534</f>
        <v>0.96610567058278762</v>
      </c>
      <c r="M534" s="7">
        <v>90.335381920000003</v>
      </c>
      <c r="N534" s="7">
        <v>91.623254979999999</v>
      </c>
      <c r="O534" s="7">
        <v>91.58852598</v>
      </c>
      <c r="P534" s="12">
        <f t="shared" ref="P534:P537" si="1224">O534/N534</f>
        <v>0.9996209586746555</v>
      </c>
      <c r="Q534" s="9">
        <v>101.62091127128949</v>
      </c>
      <c r="R534" s="7">
        <v>101.70391065901924</v>
      </c>
      <c r="S534" s="7">
        <v>101.49355730901924</v>
      </c>
      <c r="T534" s="12">
        <f t="shared" ref="T534:T537" si="1225">S534/R534</f>
        <v>0.99793170834201983</v>
      </c>
      <c r="U534" s="9">
        <v>86.96304143678671</v>
      </c>
      <c r="V534" s="7">
        <v>87.745400062864078</v>
      </c>
      <c r="W534" s="7">
        <v>86.322571876253477</v>
      </c>
      <c r="X534" s="12">
        <f t="shared" ref="X534:X537" si="1226">W534/V534</f>
        <v>0.98378458374352118</v>
      </c>
      <c r="Y534" s="9">
        <v>80.111600800000019</v>
      </c>
      <c r="Z534" s="7">
        <v>90.61622305520001</v>
      </c>
      <c r="AA534" s="7">
        <v>80.086801035200011</v>
      </c>
      <c r="AB534" s="12">
        <f t="shared" si="1218"/>
        <v>0.8838020205986088</v>
      </c>
      <c r="AC534" s="9">
        <v>72.764526666666654</v>
      </c>
      <c r="AD534" s="7">
        <v>72.84708327333334</v>
      </c>
      <c r="AE534" s="7">
        <v>69.971903073333337</v>
      </c>
      <c r="AF534" s="12">
        <f t="shared" si="1219"/>
        <v>0.96053129280122462</v>
      </c>
      <c r="AG534" s="9">
        <v>65.340404919999997</v>
      </c>
      <c r="AH534" s="7">
        <v>66.035082900000006</v>
      </c>
      <c r="AI534" s="7">
        <v>65.61872975</v>
      </c>
      <c r="AJ534" s="15">
        <f t="shared" si="1220"/>
        <v>0.99369497043517752</v>
      </c>
      <c r="AK534" s="92">
        <f t="shared" si="1191"/>
        <v>7.421787785329638E-2</v>
      </c>
      <c r="AL534" s="87">
        <f t="shared" si="1192"/>
        <v>8.6513797283739563E-2</v>
      </c>
      <c r="AM534" s="102">
        <f t="shared" si="1193"/>
        <v>0.10061371150404368</v>
      </c>
      <c r="AN534" s="92">
        <f t="shared" si="1194"/>
        <v>0.20272802656421401</v>
      </c>
      <c r="AO534" s="87">
        <f t="shared" si="1195"/>
        <v>0.19423579673622463</v>
      </c>
      <c r="AP534" s="102">
        <f t="shared" si="1196"/>
        <v>0.15419546301782894</v>
      </c>
      <c r="AQ534" s="92">
        <f t="shared" si="1197"/>
        <v>-0.11105518746197206</v>
      </c>
      <c r="AR534" s="87">
        <f t="shared" si="1198"/>
        <v>-9.9117680074431613E-2</v>
      </c>
      <c r="AS534" s="102">
        <f t="shared" si="1199"/>
        <v>-9.759271023343101E-2</v>
      </c>
      <c r="AT534" s="92">
        <f t="shared" ref="AT534:AV537" si="1227">(Q534-U534)/U534</f>
        <v>0.16855286558897042</v>
      </c>
      <c r="AU534" s="87">
        <f t="shared" si="1227"/>
        <v>0.15907968493111624</v>
      </c>
      <c r="AV534" s="102">
        <f t="shared" si="1227"/>
        <v>0.17574760694704411</v>
      </c>
      <c r="AW534" s="124">
        <f t="shared" ref="AW534:AY535" si="1228">(U535-Y534)/Y534</f>
        <v>-0.95769712543304963</v>
      </c>
      <c r="AX534" s="15">
        <f t="shared" si="1228"/>
        <v>-0.94220764545869606</v>
      </c>
      <c r="AY534" s="12">
        <f t="shared" si="1228"/>
        <v>-0.966978683805367</v>
      </c>
      <c r="AZ534" s="92">
        <f>(Y534-AC534)/AC534</f>
        <v>0.10097054801153611</v>
      </c>
      <c r="BA534" s="15">
        <f t="shared" si="1221"/>
        <v>0.24392383309561144</v>
      </c>
      <c r="BB534" s="12">
        <f t="shared" si="1221"/>
        <v>0.14455656510107862</v>
      </c>
      <c r="BC534" s="14">
        <f t="shared" ref="BC534:BE537" si="1229">(AC534-AG534)/AG534</f>
        <v>0.11362221822402899</v>
      </c>
      <c r="BD534" s="15">
        <f t="shared" si="1229"/>
        <v>0.1031572926719735</v>
      </c>
      <c r="BE534" s="12">
        <f t="shared" si="1229"/>
        <v>6.6340408293766723E-2</v>
      </c>
    </row>
    <row r="535" spans="1:57" x14ac:dyDescent="0.35">
      <c r="C535" s="19"/>
      <c r="D535" s="58" t="s">
        <v>15</v>
      </c>
      <c r="E535" s="9">
        <v>7.4789839999999996</v>
      </c>
      <c r="F535" s="7">
        <v>9.3061864700000001</v>
      </c>
      <c r="G535" s="7">
        <v>5.5622526099999998</v>
      </c>
      <c r="H535" s="12">
        <f t="shared" si="1222"/>
        <v>0.59769408531956913</v>
      </c>
      <c r="I535" s="9">
        <v>13.519793</v>
      </c>
      <c r="J535" s="7">
        <v>19.951111349999998</v>
      </c>
      <c r="K535" s="7">
        <v>11.02757259</v>
      </c>
      <c r="L535" s="12">
        <f t="shared" si="1223"/>
        <v>0.55272974004027109</v>
      </c>
      <c r="M535" s="7">
        <v>7.3040039999999999</v>
      </c>
      <c r="N535" s="7">
        <v>9.4550133299999999</v>
      </c>
      <c r="O535" s="7">
        <v>4.2905253800000001</v>
      </c>
      <c r="P535" s="12">
        <f t="shared" si="1224"/>
        <v>0.45378311275210015</v>
      </c>
      <c r="Q535" s="9">
        <v>2.7257090000000002</v>
      </c>
      <c r="R535" s="7">
        <v>5.6812945800000003</v>
      </c>
      <c r="S535" s="7">
        <v>2.9945972600000004</v>
      </c>
      <c r="T535" s="12">
        <f t="shared" si="1225"/>
        <v>0.52709769187852962</v>
      </c>
      <c r="U535" s="9">
        <v>3.388951</v>
      </c>
      <c r="V535" s="7">
        <v>5.2369248900000001</v>
      </c>
      <c r="W535" s="7">
        <v>2.6445715800000005</v>
      </c>
      <c r="X535" s="12">
        <f t="shared" si="1226"/>
        <v>0.50498558515701764</v>
      </c>
      <c r="Y535" s="9">
        <v>2.6269010000000002</v>
      </c>
      <c r="Z535" s="7">
        <v>4.3746516199999999</v>
      </c>
      <c r="AA535" s="7">
        <v>2.5814618899999999</v>
      </c>
      <c r="AB535" s="12">
        <f t="shared" si="1218"/>
        <v>0.59009542112978586</v>
      </c>
      <c r="AC535" s="9">
        <v>2.2880159999999998</v>
      </c>
      <c r="AD535" s="7">
        <v>3.8981437900000002</v>
      </c>
      <c r="AE535" s="7">
        <v>2.5211944399999999</v>
      </c>
      <c r="AF535" s="12">
        <f t="shared" si="1219"/>
        <v>0.64676794285210293</v>
      </c>
      <c r="AG535" s="9">
        <v>1.979277</v>
      </c>
      <c r="AH535" s="7">
        <v>3.8038210199999996</v>
      </c>
      <c r="AI535" s="7">
        <v>2.6818127199999999</v>
      </c>
      <c r="AJ535" s="15">
        <f t="shared" si="1220"/>
        <v>0.70503125827933943</v>
      </c>
      <c r="AK535" s="92">
        <f t="shared" si="1191"/>
        <v>-0.44681224039450901</v>
      </c>
      <c r="AL535" s="87">
        <f t="shared" si="1192"/>
        <v>-0.53355047211442674</v>
      </c>
      <c r="AM535" s="102">
        <f t="shared" si="1193"/>
        <v>-0.49560498789697838</v>
      </c>
      <c r="AN535" s="92">
        <f t="shared" si="1194"/>
        <v>0.85101117140680649</v>
      </c>
      <c r="AO535" s="87">
        <f t="shared" si="1195"/>
        <v>1.1101092778681465</v>
      </c>
      <c r="AP535" s="102">
        <f t="shared" si="1196"/>
        <v>1.5702149767961517</v>
      </c>
      <c r="AQ535" s="92">
        <f t="shared" si="1197"/>
        <v>1.6796712341632947</v>
      </c>
      <c r="AR535" s="87">
        <f t="shared" si="1198"/>
        <v>0.66423571192465769</v>
      </c>
      <c r="AS535" s="102">
        <f t="shared" si="1199"/>
        <v>0.4327553949608568</v>
      </c>
      <c r="AT535" s="92">
        <f t="shared" si="1227"/>
        <v>-0.19570716720306663</v>
      </c>
      <c r="AU535" s="87">
        <f t="shared" si="1227"/>
        <v>8.485317229745494E-2</v>
      </c>
      <c r="AV535" s="102">
        <f t="shared" si="1227"/>
        <v>0.13235628887761089</v>
      </c>
      <c r="AW535" s="124">
        <f t="shared" si="1228"/>
        <v>5.7909038064243754</v>
      </c>
      <c r="AX535" s="15">
        <f t="shared" si="1228"/>
        <v>3.8561654379234898</v>
      </c>
      <c r="AY535" s="12">
        <f t="shared" si="1228"/>
        <v>4.5803087296400102</v>
      </c>
      <c r="AZ535" s="92">
        <f>(Y535-AC535)/AC535</f>
        <v>0.1481130376710654</v>
      </c>
      <c r="BA535" s="15">
        <f t="shared" si="1221"/>
        <v>0.12223967500182942</v>
      </c>
      <c r="BB535" s="12">
        <f t="shared" si="1221"/>
        <v>2.3904324491529499E-2</v>
      </c>
      <c r="BC535" s="14">
        <f t="shared" si="1229"/>
        <v>0.15598574631039511</v>
      </c>
      <c r="BD535" s="15">
        <f t="shared" si="1229"/>
        <v>2.4796847565661931E-2</v>
      </c>
      <c r="BE535" s="12">
        <f t="shared" si="1229"/>
        <v>-5.9891684009911031E-2</v>
      </c>
    </row>
    <row r="536" spans="1:57" x14ac:dyDescent="0.35">
      <c r="C536" s="19"/>
      <c r="D536" s="58" t="s">
        <v>16</v>
      </c>
      <c r="E536" s="9">
        <v>22.288353000000001</v>
      </c>
      <c r="F536" s="7">
        <v>22.171259490000001</v>
      </c>
      <c r="G536" s="7">
        <v>1.1625522699999999</v>
      </c>
      <c r="H536" s="12">
        <f t="shared" si="1222"/>
        <v>5.2435102774578544E-2</v>
      </c>
      <c r="I536" s="9">
        <v>19.372952999999999</v>
      </c>
      <c r="J536" s="7">
        <v>11.16693149</v>
      </c>
      <c r="K536" s="7">
        <v>1.1669522700000001</v>
      </c>
      <c r="L536" s="12">
        <f t="shared" si="1223"/>
        <v>0.10450071006927976</v>
      </c>
      <c r="M536" s="7">
        <v>3.3704879999999999</v>
      </c>
      <c r="N536" s="7">
        <v>3.3634679900000002</v>
      </c>
      <c r="O536" s="7">
        <v>0.90589662000000004</v>
      </c>
      <c r="P536" s="12">
        <f t="shared" si="1224"/>
        <v>0.26933409882102072</v>
      </c>
      <c r="Q536" s="9">
        <v>13.436688910000001</v>
      </c>
      <c r="R536" s="7">
        <v>13.445215130000001</v>
      </c>
      <c r="S536" s="7">
        <v>4.6600993800000001</v>
      </c>
      <c r="T536" s="12">
        <f t="shared" si="1225"/>
        <v>0.34659909379969883</v>
      </c>
      <c r="U536" s="9">
        <v>17.839032</v>
      </c>
      <c r="V536" s="7">
        <v>21.244032000000001</v>
      </c>
      <c r="W536" s="7">
        <v>14.405354319999999</v>
      </c>
      <c r="X536" s="12">
        <f t="shared" si="1226"/>
        <v>0.67808946625574651</v>
      </c>
      <c r="Y536" s="9">
        <v>14.026284970000001</v>
      </c>
      <c r="Z536" s="7">
        <v>14.220921840000001</v>
      </c>
      <c r="AA536" s="7">
        <v>5.8419454200000001</v>
      </c>
      <c r="AB536" s="12">
        <f t="shared" si="1218"/>
        <v>0.41079934801188667</v>
      </c>
      <c r="AC536" s="9">
        <v>13.209146</v>
      </c>
      <c r="AD536" s="7">
        <v>14.534039269999999</v>
      </c>
      <c r="AE536" s="7">
        <v>3.1268374700000003</v>
      </c>
      <c r="AF536" s="12">
        <f t="shared" si="1219"/>
        <v>0.21513891712499827</v>
      </c>
      <c r="AG536" s="9">
        <v>9.7616249100000001</v>
      </c>
      <c r="AH536" s="7">
        <v>9.5336249100000003</v>
      </c>
      <c r="AI536" s="7">
        <v>9.0425260000000005</v>
      </c>
      <c r="AJ536" s="15">
        <f t="shared" si="1220"/>
        <v>0.94848770382345582</v>
      </c>
      <c r="AK536" s="92">
        <f t="shared" si="1191"/>
        <v>0.15048815738106638</v>
      </c>
      <c r="AL536" s="87">
        <f t="shared" si="1192"/>
        <v>0.98543883875838134</v>
      </c>
      <c r="AM536" s="102">
        <f t="shared" si="1193"/>
        <v>-3.7705055408994415E-3</v>
      </c>
      <c r="AN536" s="92">
        <f t="shared" si="1194"/>
        <v>4.7478184167989923</v>
      </c>
      <c r="AO536" s="87">
        <f t="shared" si="1195"/>
        <v>2.320064743651685</v>
      </c>
      <c r="AP536" s="102">
        <f t="shared" si="1196"/>
        <v>0.2881737763852128</v>
      </c>
      <c r="AQ536" s="92">
        <f t="shared" si="1197"/>
        <v>-0.7491578451673776</v>
      </c>
      <c r="AR536" s="87">
        <f t="shared" si="1198"/>
        <v>-0.74983903511553551</v>
      </c>
      <c r="AS536" s="102">
        <f t="shared" si="1199"/>
        <v>-0.80560572937824337</v>
      </c>
      <c r="AT536" s="92">
        <f t="shared" si="1227"/>
        <v>-0.24678150081237585</v>
      </c>
      <c r="AU536" s="87">
        <f t="shared" si="1227"/>
        <v>-0.36710624753342491</v>
      </c>
      <c r="AV536" s="102">
        <f t="shared" si="1227"/>
        <v>-0.67650227294096854</v>
      </c>
      <c r="AW536" s="124">
        <f t="shared" ref="AW536:AY537" si="1230">(U536-Y536)/Y536</f>
        <v>0.27182871574011652</v>
      </c>
      <c r="AX536" s="15">
        <f t="shared" si="1230"/>
        <v>0.49385758806758195</v>
      </c>
      <c r="AY536" s="12">
        <f t="shared" si="1230"/>
        <v>1.4658488370471627</v>
      </c>
      <c r="AZ536" s="92">
        <f>(Y536-AC536)/AC536</f>
        <v>6.1861604830471269E-2</v>
      </c>
      <c r="BA536" s="15">
        <f t="shared" si="1221"/>
        <v>-2.1543730836499825E-2</v>
      </c>
      <c r="BB536" s="12">
        <f t="shared" si="1221"/>
        <v>0.86832397783694193</v>
      </c>
      <c r="BC536" s="14">
        <f t="shared" si="1229"/>
        <v>0.35317082163936581</v>
      </c>
      <c r="BD536" s="15">
        <f t="shared" si="1229"/>
        <v>0.52450294690689681</v>
      </c>
      <c r="BE536" s="12">
        <f t="shared" si="1229"/>
        <v>-0.65420752232285539</v>
      </c>
    </row>
    <row r="537" spans="1:57" x14ac:dyDescent="0.35">
      <c r="C537" s="19"/>
      <c r="D537" s="59" t="s">
        <v>17</v>
      </c>
      <c r="E537" s="46">
        <f>SUM(E531:E536)</f>
        <v>157.57286109</v>
      </c>
      <c r="F537" s="44">
        <f>SUM(F531:F536)</f>
        <v>161.52205913</v>
      </c>
      <c r="G537" s="44">
        <f>SUM(G531:G536)</f>
        <v>133.41536492999998</v>
      </c>
      <c r="H537" s="45">
        <f t="shared" si="1222"/>
        <v>0.82598850985809602</v>
      </c>
      <c r="I537" s="46">
        <f>SUM(I531:I536)</f>
        <v>152.38794262556618</v>
      </c>
      <c r="J537" s="44">
        <f>SUM(J531:J536)</f>
        <v>152.97906256060656</v>
      </c>
      <c r="K537" s="44">
        <f>SUM(K531:K536)</f>
        <v>129.16657290060655</v>
      </c>
      <c r="L537" s="45">
        <f t="shared" si="1223"/>
        <v>0.84434151143679492</v>
      </c>
      <c r="M537" s="44">
        <f>SUM(M531:M536)</f>
        <v>111.99574992000001</v>
      </c>
      <c r="N537" s="44">
        <f>SUM(N531:N536)</f>
        <v>115.69589998000001</v>
      </c>
      <c r="O537" s="44">
        <f>SUM(O531:O536)</f>
        <v>106.24076539000001</v>
      </c>
      <c r="P537" s="45">
        <f t="shared" si="1224"/>
        <v>0.91827597527972482</v>
      </c>
      <c r="Q537" s="46">
        <f>SUM(Q531:Q536)</f>
        <v>128.6841111812895</v>
      </c>
      <c r="R537" s="44">
        <f>SUM(R531:R536)</f>
        <v>131.57678307901924</v>
      </c>
      <c r="S537" s="44">
        <f>SUM(S531:S536)</f>
        <v>118.09016678901925</v>
      </c>
      <c r="T537" s="45">
        <f t="shared" si="1225"/>
        <v>0.89750003021505309</v>
      </c>
      <c r="U537" s="46">
        <f>SUM(U531:U536)</f>
        <v>117.81038543678672</v>
      </c>
      <c r="V537" s="44">
        <f>SUM(V531:V536)</f>
        <v>125.17779872286408</v>
      </c>
      <c r="W537" s="44">
        <f>SUM(W531:W536)</f>
        <v>112.10558085625348</v>
      </c>
      <c r="X537" s="45">
        <f t="shared" si="1226"/>
        <v>0.89557079609978052</v>
      </c>
      <c r="Y537" s="46">
        <f>SUM(Y531:Y536)</f>
        <v>105.76886877000003</v>
      </c>
      <c r="Z537" s="44">
        <f>SUM(Z531:Z536)</f>
        <v>118.23701230520001</v>
      </c>
      <c r="AA537" s="44">
        <f>SUM(AA531:AA536)</f>
        <v>96.547073465200015</v>
      </c>
      <c r="AB537" s="45">
        <f t="shared" si="1218"/>
        <v>0.81655542188420061</v>
      </c>
      <c r="AC537" s="46">
        <f>SUM(AC531:AC536)</f>
        <v>98.973686666666651</v>
      </c>
      <c r="AD537" s="44">
        <f>SUM(AD531:AD536)</f>
        <v>101.36004945333333</v>
      </c>
      <c r="AE537" s="44">
        <f>SUM(AE531:AE536)</f>
        <v>84.564912793333335</v>
      </c>
      <c r="AF537" s="45">
        <f t="shared" si="1219"/>
        <v>0.8343022053503184</v>
      </c>
      <c r="AG537" s="46">
        <f>SUM(AG531:AG536)</f>
        <v>86.982889829999991</v>
      </c>
      <c r="AH537" s="44">
        <f>SUM(AH531:AH536)</f>
        <v>89.818217410000003</v>
      </c>
      <c r="AI537" s="44">
        <f>SUM(AI531:AI536)</f>
        <v>85.938670339999987</v>
      </c>
      <c r="AJ537" s="47">
        <f t="shared" si="1220"/>
        <v>0.95680667929212226</v>
      </c>
      <c r="AK537" s="90">
        <f t="shared" si="1191"/>
        <v>3.4024466602149306E-2</v>
      </c>
      <c r="AL537" s="98">
        <f t="shared" si="1192"/>
        <v>5.5844220943692284E-2</v>
      </c>
      <c r="AM537" s="82">
        <f t="shared" si="1193"/>
        <v>3.2893897654642165E-2</v>
      </c>
      <c r="AN537" s="90">
        <f t="shared" si="1194"/>
        <v>0.36065826367892384</v>
      </c>
      <c r="AO537" s="98">
        <f t="shared" si="1195"/>
        <v>0.32225137266793019</v>
      </c>
      <c r="AP537" s="82">
        <f t="shared" si="1196"/>
        <v>0.21579106124139855</v>
      </c>
      <c r="AQ537" s="90">
        <f t="shared" si="1197"/>
        <v>-0.12968470705586185</v>
      </c>
      <c r="AR537" s="98">
        <f t="shared" si="1198"/>
        <v>-0.12069669684416792</v>
      </c>
      <c r="AS537" s="82">
        <f t="shared" si="1199"/>
        <v>-0.1003419820736596</v>
      </c>
      <c r="AT537" s="90">
        <f t="shared" si="1227"/>
        <v>9.2298532970484778E-2</v>
      </c>
      <c r="AU537" s="98">
        <f t="shared" si="1227"/>
        <v>5.1119163473405616E-2</v>
      </c>
      <c r="AV537" s="82">
        <f t="shared" si="1227"/>
        <v>5.338347910118281E-2</v>
      </c>
      <c r="AW537" s="216">
        <f t="shared" si="1230"/>
        <v>0.11384745631506756</v>
      </c>
      <c r="AX537" s="47">
        <f t="shared" si="1230"/>
        <v>5.870231564840394E-2</v>
      </c>
      <c r="AY537" s="45">
        <f t="shared" si="1230"/>
        <v>0.16114944588829475</v>
      </c>
      <c r="AZ537" s="90">
        <f>(Y537-AC537)/AC537</f>
        <v>6.86564513477088E-2</v>
      </c>
      <c r="BA537" s="47">
        <f t="shared" si="1221"/>
        <v>0.16650507712742305</v>
      </c>
      <c r="BB537" s="45">
        <f t="shared" si="1221"/>
        <v>0.14169187049420445</v>
      </c>
      <c r="BC537" s="107">
        <f t="shared" si="1229"/>
        <v>0.13785236223010713</v>
      </c>
      <c r="BD537" s="47">
        <f t="shared" si="1229"/>
        <v>0.12850212769918887</v>
      </c>
      <c r="BE537" s="45">
        <f t="shared" si="1229"/>
        <v>-1.5985324665038946E-2</v>
      </c>
    </row>
    <row r="538" spans="1:57" x14ac:dyDescent="0.35">
      <c r="C538" s="20"/>
      <c r="D538" s="58" t="s">
        <v>18</v>
      </c>
      <c r="E538" s="9">
        <v>0</v>
      </c>
      <c r="F538" s="7">
        <v>0</v>
      </c>
      <c r="G538" s="7">
        <v>0</v>
      </c>
      <c r="H538" s="17">
        <v>0</v>
      </c>
      <c r="I538" s="9">
        <v>0</v>
      </c>
      <c r="J538" s="7">
        <v>0</v>
      </c>
      <c r="K538" s="7">
        <v>0</v>
      </c>
      <c r="L538" s="17">
        <v>0</v>
      </c>
      <c r="M538" s="7">
        <v>0</v>
      </c>
      <c r="N538" s="7">
        <v>0</v>
      </c>
      <c r="O538" s="7">
        <v>0</v>
      </c>
      <c r="P538" s="17">
        <v>0</v>
      </c>
      <c r="Q538" s="9">
        <v>0</v>
      </c>
      <c r="R538" s="7">
        <v>0</v>
      </c>
      <c r="S538" s="7">
        <v>0</v>
      </c>
      <c r="T538" s="17">
        <v>0</v>
      </c>
      <c r="U538" s="9">
        <v>0</v>
      </c>
      <c r="V538" s="7">
        <v>0</v>
      </c>
      <c r="W538" s="7">
        <v>0</v>
      </c>
      <c r="X538" s="17">
        <v>0</v>
      </c>
      <c r="Y538" s="9">
        <v>0</v>
      </c>
      <c r="Z538" s="7">
        <v>0</v>
      </c>
      <c r="AA538" s="7">
        <v>0</v>
      </c>
      <c r="AB538" s="17">
        <v>0</v>
      </c>
      <c r="AC538" s="9">
        <v>0</v>
      </c>
      <c r="AD538" s="7">
        <v>0</v>
      </c>
      <c r="AE538" s="7">
        <v>0</v>
      </c>
      <c r="AF538" s="17">
        <v>0</v>
      </c>
      <c r="AG538" s="9">
        <v>0</v>
      </c>
      <c r="AH538" s="7">
        <v>0</v>
      </c>
      <c r="AI538" s="7">
        <v>0</v>
      </c>
      <c r="AJ538" s="18">
        <v>0</v>
      </c>
      <c r="AK538" s="150">
        <v>0</v>
      </c>
      <c r="AL538" s="16">
        <v>0</v>
      </c>
      <c r="AM538" s="211">
        <v>0</v>
      </c>
      <c r="AN538" s="150">
        <v>0</v>
      </c>
      <c r="AO538" s="16">
        <v>0</v>
      </c>
      <c r="AP538" s="211">
        <v>0</v>
      </c>
      <c r="AQ538" s="150">
        <v>0</v>
      </c>
      <c r="AR538" s="16">
        <v>0</v>
      </c>
      <c r="AS538" s="211">
        <v>0</v>
      </c>
      <c r="AT538" s="150">
        <v>0</v>
      </c>
      <c r="AU538" s="16">
        <v>0</v>
      </c>
      <c r="AV538" s="211">
        <v>0</v>
      </c>
      <c r="AW538" s="150">
        <v>0</v>
      </c>
      <c r="AX538" s="16">
        <v>0</v>
      </c>
      <c r="AY538" s="17">
        <v>0</v>
      </c>
      <c r="AZ538" s="9">
        <v>0</v>
      </c>
      <c r="BA538" s="16">
        <v>0</v>
      </c>
      <c r="BB538" s="17">
        <v>0</v>
      </c>
      <c r="BC538" s="203">
        <v>0</v>
      </c>
      <c r="BD538" s="16">
        <v>0</v>
      </c>
      <c r="BE538" s="17">
        <v>0</v>
      </c>
    </row>
    <row r="539" spans="1:57" x14ac:dyDescent="0.35">
      <c r="C539" s="19"/>
      <c r="D539" s="58" t="s">
        <v>19</v>
      </c>
      <c r="E539" s="9">
        <v>8.7262000000000006E-2</v>
      </c>
      <c r="F539" s="7">
        <v>8.7262000000000006E-2</v>
      </c>
      <c r="G539" s="7">
        <v>7.9181619999999994E-2</v>
      </c>
      <c r="H539" s="12">
        <f>G539/F539</f>
        <v>0.90740093053104431</v>
      </c>
      <c r="I539" s="9">
        <v>0.170263</v>
      </c>
      <c r="J539" s="7">
        <v>0.170263</v>
      </c>
      <c r="K539" s="7">
        <v>0.17026247</v>
      </c>
      <c r="L539" s="12">
        <f>K539/J539</f>
        <v>0.99999688716867441</v>
      </c>
      <c r="M539" s="7">
        <v>0.42532799999999998</v>
      </c>
      <c r="N539" s="7">
        <v>0.42532799999999998</v>
      </c>
      <c r="O539" s="7">
        <v>0.38012659999999998</v>
      </c>
      <c r="P539" s="12">
        <f>O539/N539</f>
        <v>0.89372578339540309</v>
      </c>
      <c r="Q539" s="9">
        <v>0.76685700000000001</v>
      </c>
      <c r="R539" s="7">
        <v>0.19037673000000002</v>
      </c>
      <c r="S539" s="7">
        <v>0.18740140999999999</v>
      </c>
      <c r="T539" s="12">
        <f>S539/R539</f>
        <v>0.9843714092578435</v>
      </c>
      <c r="U539" s="9">
        <v>2.0895320000000002</v>
      </c>
      <c r="V539" s="7">
        <v>2.0895320000000002</v>
      </c>
      <c r="W539" s="7">
        <v>1.895</v>
      </c>
      <c r="X539" s="12">
        <f>W539/V539</f>
        <v>0.90690164113303839</v>
      </c>
      <c r="Y539" s="9">
        <v>2.2053530000000001</v>
      </c>
      <c r="Z539" s="7">
        <v>2.2053530000000001</v>
      </c>
      <c r="AA539" s="7">
        <v>1.8055000000000001</v>
      </c>
      <c r="AB539" s="12">
        <f>AA539/Z539</f>
        <v>0.81868979705289813</v>
      </c>
      <c r="AC539" s="9">
        <v>1.9000319999999999</v>
      </c>
      <c r="AD539" s="7">
        <v>1.9000319999999999</v>
      </c>
      <c r="AE539" s="7">
        <v>1.7055</v>
      </c>
      <c r="AF539" s="12">
        <f>AE539/AD539</f>
        <v>0.89761646119644301</v>
      </c>
      <c r="AG539" s="9">
        <v>1.700032</v>
      </c>
      <c r="AH539" s="7">
        <v>1.700032</v>
      </c>
      <c r="AI539" s="7">
        <v>1.5055000000000001</v>
      </c>
      <c r="AJ539" s="15">
        <f>AI539/AH539</f>
        <v>0.88557156571170426</v>
      </c>
      <c r="AK539" s="92">
        <f t="shared" si="1191"/>
        <v>-0.48748700539753204</v>
      </c>
      <c r="AL539" s="87">
        <f t="shared" si="1192"/>
        <v>-0.48748700539753204</v>
      </c>
      <c r="AM539" s="102">
        <f t="shared" si="1193"/>
        <v>-0.53494378414691157</v>
      </c>
      <c r="AN539" s="92">
        <f t="shared" si="1194"/>
        <v>-0.5996901215062258</v>
      </c>
      <c r="AO539" s="87">
        <f t="shared" si="1195"/>
        <v>-0.5996901215062258</v>
      </c>
      <c r="AP539" s="102">
        <f t="shared" si="1196"/>
        <v>-0.552090093142653</v>
      </c>
      <c r="AQ539" s="92">
        <f t="shared" si="1197"/>
        <v>-0.44536204272765328</v>
      </c>
      <c r="AR539" s="87">
        <f t="shared" si="1198"/>
        <v>1.2341385945645769</v>
      </c>
      <c r="AS539" s="102">
        <f t="shared" si="1199"/>
        <v>1.0284084308650612</v>
      </c>
      <c r="AT539" s="92">
        <f t="shared" ref="AT539:AV543" si="1231">(Q539-U539)/U539</f>
        <v>-0.63300059534862363</v>
      </c>
      <c r="AU539" s="87">
        <f t="shared" si="1231"/>
        <v>-0.90889025389417344</v>
      </c>
      <c r="AV539" s="102">
        <f t="shared" si="1231"/>
        <v>-0.90110743535620053</v>
      </c>
      <c r="AW539" s="124">
        <f t="shared" ref="AW539:AY543" si="1232">(U539-Y539)/Y539</f>
        <v>-5.2518122949024464E-2</v>
      </c>
      <c r="AX539" s="15">
        <f t="shared" si="1232"/>
        <v>-5.2518122949024464E-2</v>
      </c>
      <c r="AY539" s="12">
        <f t="shared" si="1232"/>
        <v>4.9570756023262205E-2</v>
      </c>
      <c r="AZ539" s="92">
        <f t="shared" ref="AZ539:BB543" si="1233">(Y539-AC539)/AC539</f>
        <v>0.16069255675693891</v>
      </c>
      <c r="BA539" s="15">
        <f t="shared" si="1233"/>
        <v>0.16069255675693891</v>
      </c>
      <c r="BB539" s="12">
        <f t="shared" si="1233"/>
        <v>5.8633831720903015E-2</v>
      </c>
      <c r="BC539" s="114">
        <f t="shared" ref="BC539:BE543" si="1234">(AC539-AG539)/AG539</f>
        <v>0.11764484433234196</v>
      </c>
      <c r="BD539" s="15">
        <f t="shared" si="1234"/>
        <v>0.11764484433234196</v>
      </c>
      <c r="BE539" s="12">
        <f t="shared" si="1234"/>
        <v>0.13284623048820987</v>
      </c>
    </row>
    <row r="540" spans="1:57" x14ac:dyDescent="0.35">
      <c r="C540" s="19"/>
      <c r="D540" s="59" t="s">
        <v>20</v>
      </c>
      <c r="E540" s="46">
        <f>SUM(E538:E539)</f>
        <v>8.7262000000000006E-2</v>
      </c>
      <c r="F540" s="44">
        <f>SUM(F538:F539)</f>
        <v>8.7262000000000006E-2</v>
      </c>
      <c r="G540" s="44">
        <f>SUM(G538:G539)</f>
        <v>7.9181619999999994E-2</v>
      </c>
      <c r="H540" s="45">
        <f>G540/F540</f>
        <v>0.90740093053104431</v>
      </c>
      <c r="I540" s="46">
        <f>SUM(I538:I539)</f>
        <v>0.170263</v>
      </c>
      <c r="J540" s="44">
        <f>SUM(J538:J539)</f>
        <v>0.170263</v>
      </c>
      <c r="K540" s="44">
        <f>SUM(K538:K539)</f>
        <v>0.17026247</v>
      </c>
      <c r="L540" s="45">
        <f>K540/J540</f>
        <v>0.99999688716867441</v>
      </c>
      <c r="M540" s="44">
        <f>SUM(M538:M539)</f>
        <v>0.42532799999999998</v>
      </c>
      <c r="N540" s="44">
        <f>SUM(N538:N539)</f>
        <v>0.42532799999999998</v>
      </c>
      <c r="O540" s="44">
        <f>SUM(O538:O539)</f>
        <v>0.38012659999999998</v>
      </c>
      <c r="P540" s="45">
        <f>O540/N540</f>
        <v>0.89372578339540309</v>
      </c>
      <c r="Q540" s="46">
        <f>SUM(Q538:Q539)</f>
        <v>0.76685700000000001</v>
      </c>
      <c r="R540" s="44">
        <f>SUM(R538:R539)</f>
        <v>0.19037673000000002</v>
      </c>
      <c r="S540" s="44">
        <f>SUM(S538:S539)</f>
        <v>0.18740140999999999</v>
      </c>
      <c r="T540" s="45">
        <f>S540/R540</f>
        <v>0.9843714092578435</v>
      </c>
      <c r="U540" s="46">
        <f>SUM(U538:U539)</f>
        <v>2.0895320000000002</v>
      </c>
      <c r="V540" s="44">
        <f>SUM(V538:V539)</f>
        <v>2.0895320000000002</v>
      </c>
      <c r="W540" s="44">
        <f>SUM(W538:W539)</f>
        <v>1.895</v>
      </c>
      <c r="X540" s="45">
        <f>W540/V540</f>
        <v>0.90690164113303839</v>
      </c>
      <c r="Y540" s="46">
        <f>SUM(Y538:Y539)</f>
        <v>2.2053530000000001</v>
      </c>
      <c r="Z540" s="44">
        <f>SUM(Z538:Z539)</f>
        <v>2.2053530000000001</v>
      </c>
      <c r="AA540" s="44">
        <f>SUM(AA538:AA539)</f>
        <v>1.8055000000000001</v>
      </c>
      <c r="AB540" s="45">
        <f>AA540/Z540</f>
        <v>0.81868979705289813</v>
      </c>
      <c r="AC540" s="46">
        <f>SUM(AC538:AC539)</f>
        <v>1.9000319999999999</v>
      </c>
      <c r="AD540" s="44">
        <f>SUM(AD538:AD539)</f>
        <v>1.9000319999999999</v>
      </c>
      <c r="AE540" s="44">
        <f>SUM(AE538:AE539)</f>
        <v>1.7055</v>
      </c>
      <c r="AF540" s="45">
        <f>AE540/AD540</f>
        <v>0.89761646119644301</v>
      </c>
      <c r="AG540" s="46">
        <f>SUM(AG538:AG539)</f>
        <v>1.700032</v>
      </c>
      <c r="AH540" s="44">
        <f>SUM(AH538:AH539)</f>
        <v>1.700032</v>
      </c>
      <c r="AI540" s="44">
        <f>SUM(AI538:AI539)</f>
        <v>1.5055000000000001</v>
      </c>
      <c r="AJ540" s="47">
        <f>AI540/AH540</f>
        <v>0.88557156571170426</v>
      </c>
      <c r="AK540" s="90">
        <f t="shared" si="1191"/>
        <v>-0.48748700539753204</v>
      </c>
      <c r="AL540" s="98">
        <f t="shared" si="1192"/>
        <v>-0.48748700539753204</v>
      </c>
      <c r="AM540" s="82">
        <f t="shared" si="1193"/>
        <v>-0.53494378414691157</v>
      </c>
      <c r="AN540" s="90">
        <f t="shared" si="1194"/>
        <v>-0.5996901215062258</v>
      </c>
      <c r="AO540" s="98">
        <f t="shared" si="1195"/>
        <v>-0.5996901215062258</v>
      </c>
      <c r="AP540" s="82">
        <f t="shared" si="1196"/>
        <v>-0.552090093142653</v>
      </c>
      <c r="AQ540" s="90">
        <f t="shared" si="1197"/>
        <v>-0.44536204272765328</v>
      </c>
      <c r="AR540" s="98">
        <f t="shared" si="1198"/>
        <v>1.2341385945645769</v>
      </c>
      <c r="AS540" s="82">
        <f t="shared" si="1199"/>
        <v>1.0284084308650612</v>
      </c>
      <c r="AT540" s="90">
        <f t="shared" si="1231"/>
        <v>-0.63300059534862363</v>
      </c>
      <c r="AU540" s="98">
        <f t="shared" si="1231"/>
        <v>-0.90889025389417344</v>
      </c>
      <c r="AV540" s="82">
        <f t="shared" si="1231"/>
        <v>-0.90110743535620053</v>
      </c>
      <c r="AW540" s="216">
        <f t="shared" si="1232"/>
        <v>-5.2518122949024464E-2</v>
      </c>
      <c r="AX540" s="47">
        <f t="shared" si="1232"/>
        <v>-5.2518122949024464E-2</v>
      </c>
      <c r="AY540" s="45">
        <f t="shared" si="1232"/>
        <v>4.9570756023262205E-2</v>
      </c>
      <c r="AZ540" s="90">
        <f t="shared" si="1233"/>
        <v>0.16069255675693891</v>
      </c>
      <c r="BA540" s="47">
        <f t="shared" si="1233"/>
        <v>0.16069255675693891</v>
      </c>
      <c r="BB540" s="45">
        <f t="shared" si="1233"/>
        <v>5.8633831720903015E-2</v>
      </c>
      <c r="BC540" s="107">
        <f t="shared" si="1234"/>
        <v>0.11764484433234196</v>
      </c>
      <c r="BD540" s="47">
        <f t="shared" si="1234"/>
        <v>0.11764484433234196</v>
      </c>
      <c r="BE540" s="45">
        <f t="shared" si="1234"/>
        <v>0.13284623048820987</v>
      </c>
    </row>
    <row r="541" spans="1:57" x14ac:dyDescent="0.35">
      <c r="C541" s="21"/>
      <c r="D541" s="257" t="s">
        <v>71</v>
      </c>
      <c r="E541" s="136">
        <f>E548+E551</f>
        <v>31.190296</v>
      </c>
      <c r="F541" s="129">
        <f>F548+F551</f>
        <v>33.048082850000007</v>
      </c>
      <c r="G541" s="129">
        <f>G548+G551</f>
        <v>25.942015490000003</v>
      </c>
      <c r="H541" s="130">
        <f>G541/F541</f>
        <v>0.78497792467256533</v>
      </c>
      <c r="I541" s="136">
        <f>I548+I551</f>
        <v>35.745474000000002</v>
      </c>
      <c r="J541" s="129">
        <f>J548+J551</f>
        <v>43.775536519999996</v>
      </c>
      <c r="K541" s="129">
        <f>K548+K551</f>
        <v>30.054491930000005</v>
      </c>
      <c r="L541" s="130">
        <f>K541/J541</f>
        <v>0.68655907658079363</v>
      </c>
      <c r="M541" s="129">
        <f>M548+M551</f>
        <v>24.520864000000003</v>
      </c>
      <c r="N541" s="48">
        <f>N548+N551</f>
        <v>26.989270850000004</v>
      </c>
      <c r="O541" s="48">
        <f>O548+O551</f>
        <v>20.033293029999999</v>
      </c>
      <c r="P541" s="49">
        <f>O541/N541</f>
        <v>0.74226877566794269</v>
      </c>
      <c r="Q541" s="48">
        <f>Q548+Q551</f>
        <v>35.980594000000004</v>
      </c>
      <c r="R541" s="48">
        <f>R548+R551</f>
        <v>38.073079020000002</v>
      </c>
      <c r="S541" s="48">
        <f>S548+S551</f>
        <v>33.422267220000002</v>
      </c>
      <c r="T541" s="49">
        <f>S541/R541</f>
        <v>0.87784513573076395</v>
      </c>
      <c r="U541" s="48">
        <f>U548+U551</f>
        <v>25.141506</v>
      </c>
      <c r="V541" s="48">
        <f>V548+V551</f>
        <v>31.715013659999997</v>
      </c>
      <c r="W541" s="48">
        <f>W548+W551</f>
        <v>26.092395639999999</v>
      </c>
      <c r="X541" s="49">
        <f>W541/V541</f>
        <v>0.82271431189413535</v>
      </c>
      <c r="Y541" s="48">
        <f>Y548+Y551</f>
        <v>25.098375999999998</v>
      </c>
      <c r="Z541" s="48">
        <f>Z548+Z551</f>
        <v>26.781347389999997</v>
      </c>
      <c r="AA541" s="48">
        <f>AA548+AA551</f>
        <v>23.273763739999996</v>
      </c>
      <c r="AB541" s="49">
        <f>AA541/Z541</f>
        <v>0.86902885807344732</v>
      </c>
      <c r="AC541" s="50">
        <f>AC548+AC551</f>
        <v>25.970136999999998</v>
      </c>
      <c r="AD541" s="48">
        <f>AD548+AD551</f>
        <v>26.845300909999995</v>
      </c>
      <c r="AE541" s="48">
        <f>AE548+AE551</f>
        <v>21.451819440000001</v>
      </c>
      <c r="AF541" s="49">
        <f>AE541/AD541</f>
        <v>0.79909029561330425</v>
      </c>
      <c r="AG541" s="50">
        <f>AG548+AG551</f>
        <v>21.013065000000001</v>
      </c>
      <c r="AH541" s="48">
        <f>AH548+AH551</f>
        <v>23.286714600000003</v>
      </c>
      <c r="AI541" s="48">
        <f>AI548+AI551</f>
        <v>19.356249760000001</v>
      </c>
      <c r="AJ541" s="131">
        <f>AI541/AH541</f>
        <v>0.83121428215554283</v>
      </c>
      <c r="AK541" s="132">
        <f t="shared" si="1191"/>
        <v>-0.12743369971817975</v>
      </c>
      <c r="AL541" s="133">
        <f t="shared" si="1192"/>
        <v>-0.2450559038859266</v>
      </c>
      <c r="AM541" s="207">
        <f t="shared" si="1193"/>
        <v>-0.1368340030361645</v>
      </c>
      <c r="AN541" s="132">
        <f t="shared" si="1194"/>
        <v>0.45775752436781986</v>
      </c>
      <c r="AO541" s="133">
        <f t="shared" si="1195"/>
        <v>0.62196069554061295</v>
      </c>
      <c r="AP541" s="207">
        <f t="shared" si="1196"/>
        <v>0.50022724097297377</v>
      </c>
      <c r="AQ541" s="132">
        <f t="shared" si="1197"/>
        <v>-0.31849752119156227</v>
      </c>
      <c r="AR541" s="133">
        <f t="shared" si="1198"/>
        <v>-0.29111930149325749</v>
      </c>
      <c r="AS541" s="207">
        <f t="shared" si="1199"/>
        <v>-0.40060041713711131</v>
      </c>
      <c r="AT541" s="132">
        <f t="shared" si="1231"/>
        <v>0.4311232588851282</v>
      </c>
      <c r="AU541" s="133">
        <f t="shared" si="1231"/>
        <v>0.20047493682838935</v>
      </c>
      <c r="AV541" s="207">
        <f t="shared" si="1231"/>
        <v>0.2809198389113497</v>
      </c>
      <c r="AW541" s="217">
        <f t="shared" si="1232"/>
        <v>1.7184378782117795E-3</v>
      </c>
      <c r="AX541" s="131">
        <f t="shared" si="1232"/>
        <v>0.18422024098168424</v>
      </c>
      <c r="AY541" s="130">
        <f t="shared" si="1232"/>
        <v>0.12110769583673722</v>
      </c>
      <c r="AZ541" s="132">
        <f t="shared" si="1233"/>
        <v>-3.3567824459301059E-2</v>
      </c>
      <c r="BA541" s="131">
        <f t="shared" si="1233"/>
        <v>-2.3822984966495701E-3</v>
      </c>
      <c r="BB541" s="130">
        <f t="shared" si="1233"/>
        <v>8.4931924077391668E-2</v>
      </c>
      <c r="BC541" s="168">
        <f t="shared" si="1234"/>
        <v>0.23590428145537057</v>
      </c>
      <c r="BD541" s="131">
        <f t="shared" si="1234"/>
        <v>0.15281616024958675</v>
      </c>
      <c r="BE541" s="130">
        <f t="shared" si="1234"/>
        <v>0.10826320728359937</v>
      </c>
    </row>
    <row r="542" spans="1:57" x14ac:dyDescent="0.35">
      <c r="A542" s="135"/>
      <c r="B542" s="135"/>
      <c r="C542" s="246"/>
      <c r="D542" s="58" t="s">
        <v>11</v>
      </c>
      <c r="E542" s="9">
        <v>9.260249</v>
      </c>
      <c r="F542" s="7">
        <v>9.3149845899999999</v>
      </c>
      <c r="G542" s="7">
        <v>8.7278843300000002</v>
      </c>
      <c r="H542" s="12">
        <f t="shared" ref="H542:H543" si="1235">G542/F542</f>
        <v>0.93697249261901361</v>
      </c>
      <c r="I542" s="9">
        <v>9.5171890000000001</v>
      </c>
      <c r="J542" s="7">
        <v>9.5382736700000006</v>
      </c>
      <c r="K542" s="7">
        <v>8.7187057500000016</v>
      </c>
      <c r="L542" s="12">
        <f t="shared" ref="L542:L543" si="1236">K542/J542</f>
        <v>0.91407586442212041</v>
      </c>
      <c r="M542" s="7">
        <v>9.6623420000000007</v>
      </c>
      <c r="N542" s="7">
        <v>9.9028956800000003</v>
      </c>
      <c r="O542" s="7">
        <v>8.2464711400000006</v>
      </c>
      <c r="P542" s="12">
        <f t="shared" ref="P542:P543" si="1237">O542/N542</f>
        <v>0.83273331422188634</v>
      </c>
      <c r="Q542" s="9">
        <v>9.9377390000000005</v>
      </c>
      <c r="R542" s="7">
        <v>9.8588335900000015</v>
      </c>
      <c r="S542" s="7">
        <v>8.2054333899999996</v>
      </c>
      <c r="T542" s="12">
        <f t="shared" ref="T542:T543" si="1238">S542/R542</f>
        <v>0.83229251362178625</v>
      </c>
      <c r="U542" s="9">
        <v>8.3552239999999998</v>
      </c>
      <c r="V542" s="7">
        <v>9.6803090999999988</v>
      </c>
      <c r="W542" s="7">
        <v>7.6988331700000003</v>
      </c>
      <c r="X542" s="12">
        <f t="shared" ref="X542:X543" si="1239">W542/V542</f>
        <v>0.79530860951537197</v>
      </c>
      <c r="Y542" s="9">
        <v>7.8454769999999998</v>
      </c>
      <c r="Z542" s="7">
        <v>7.8457896199999997</v>
      </c>
      <c r="AA542" s="7">
        <v>7.0524388800000004</v>
      </c>
      <c r="AB542" s="12">
        <f t="shared" ref="AB542:AB548" si="1240">AA542/Z542</f>
        <v>0.89888197639436584</v>
      </c>
      <c r="AC542" s="9">
        <v>7.7684819999999997</v>
      </c>
      <c r="AD542" s="7">
        <v>7.8909051199999993</v>
      </c>
      <c r="AE542" s="7">
        <v>7.2590208999999994</v>
      </c>
      <c r="AF542" s="12">
        <f t="shared" ref="AF542:AF548" si="1241">AE542/AD542</f>
        <v>0.91992246638494624</v>
      </c>
      <c r="AG542" s="9">
        <v>7.2762840000000004</v>
      </c>
      <c r="AH542" s="7">
        <v>7.3466851799999997</v>
      </c>
      <c r="AI542" s="7">
        <v>7.1016139999999988</v>
      </c>
      <c r="AJ542" s="15">
        <f t="shared" ref="AJ542:AJ548" si="1242">AI542/AH542</f>
        <v>0.96664193796310172</v>
      </c>
      <c r="AK542" s="92">
        <f t="shared" si="1191"/>
        <v>-2.6997467424467472E-2</v>
      </c>
      <c r="AL542" s="87">
        <f t="shared" si="1192"/>
        <v>-2.340980010903804E-2</v>
      </c>
      <c r="AM542" s="102">
        <f t="shared" si="1193"/>
        <v>1.0527457013902095E-3</v>
      </c>
      <c r="AN542" s="92">
        <f t="shared" si="1194"/>
        <v>-1.502254836353345E-2</v>
      </c>
      <c r="AO542" s="87">
        <f t="shared" si="1195"/>
        <v>-3.6819736548007312E-2</v>
      </c>
      <c r="AP542" s="102">
        <f t="shared" si="1196"/>
        <v>5.7265053376516266E-2</v>
      </c>
      <c r="AQ542" s="92">
        <f t="shared" si="1197"/>
        <v>-2.771223917231071E-2</v>
      </c>
      <c r="AR542" s="87">
        <f t="shared" si="1198"/>
        <v>4.4693005108324205E-3</v>
      </c>
      <c r="AS542" s="102">
        <f t="shared" si="1199"/>
        <v>5.0012897612469664E-3</v>
      </c>
      <c r="AT542" s="92">
        <f t="shared" si="1231"/>
        <v>0.18940425774341907</v>
      </c>
      <c r="AU542" s="87">
        <f t="shared" si="1231"/>
        <v>1.8442023715957864E-2</v>
      </c>
      <c r="AV542" s="102">
        <f t="shared" si="1231"/>
        <v>6.5802207790924147E-2</v>
      </c>
      <c r="AW542" s="124">
        <f t="shared" si="1232"/>
        <v>6.4973359809734954E-2</v>
      </c>
      <c r="AX542" s="15">
        <f t="shared" si="1232"/>
        <v>0.23382216052843885</v>
      </c>
      <c r="AY542" s="12">
        <f t="shared" si="1232"/>
        <v>9.165542601625494E-2</v>
      </c>
      <c r="AZ542" s="92">
        <f t="shared" si="1233"/>
        <v>9.9112027291818599E-3</v>
      </c>
      <c r="BA542" s="15">
        <f t="shared" si="1233"/>
        <v>-5.7174049508783914E-3</v>
      </c>
      <c r="BB542" s="12">
        <f t="shared" si="1233"/>
        <v>-2.8458661690862339E-2</v>
      </c>
      <c r="BC542" s="14">
        <f t="shared" si="1234"/>
        <v>6.764414363155688E-2</v>
      </c>
      <c r="BD542" s="15">
        <f t="shared" si="1234"/>
        <v>7.4076937648225136E-2</v>
      </c>
      <c r="BE542" s="12">
        <f t="shared" si="1234"/>
        <v>2.216494729226352E-2</v>
      </c>
    </row>
    <row r="543" spans="1:57" x14ac:dyDescent="0.35">
      <c r="A543" s="135"/>
      <c r="B543" s="135"/>
      <c r="C543" s="246"/>
      <c r="D543" s="58" t="s">
        <v>12</v>
      </c>
      <c r="E543" s="9">
        <v>1.832689</v>
      </c>
      <c r="F543" s="7">
        <v>1.82397779</v>
      </c>
      <c r="G543" s="7">
        <v>1.59695952</v>
      </c>
      <c r="H543" s="12">
        <f t="shared" si="1235"/>
        <v>0.87553671363509311</v>
      </c>
      <c r="I543" s="9">
        <v>1.279112</v>
      </c>
      <c r="J543" s="7">
        <v>2.8529751400000003</v>
      </c>
      <c r="K543" s="7">
        <v>2.5422811400000001</v>
      </c>
      <c r="L543" s="12">
        <f t="shared" si="1236"/>
        <v>0.89109824490093514</v>
      </c>
      <c r="M543" s="7">
        <v>0.71055800000000002</v>
      </c>
      <c r="N543" s="7">
        <v>0.71055800000000002</v>
      </c>
      <c r="O543" s="7">
        <v>0.67069407000000003</v>
      </c>
      <c r="P543" s="12">
        <f t="shared" si="1237"/>
        <v>0.94389771137612977</v>
      </c>
      <c r="Q543" s="9">
        <v>0.963063</v>
      </c>
      <c r="R543" s="7">
        <v>0.88752911999999995</v>
      </c>
      <c r="S543" s="7">
        <v>0.73647945000000004</v>
      </c>
      <c r="T543" s="12">
        <f t="shared" si="1238"/>
        <v>0.82980877292229027</v>
      </c>
      <c r="U543" s="9">
        <v>1.1934419999999999</v>
      </c>
      <c r="V543" s="7">
        <v>1.2034036699999999</v>
      </c>
      <c r="W543" s="7">
        <v>0.96848500000000004</v>
      </c>
      <c r="X543" s="12">
        <f t="shared" si="1239"/>
        <v>0.80478813896254786</v>
      </c>
      <c r="Y543" s="9">
        <v>1.022181</v>
      </c>
      <c r="Z543" s="7">
        <v>1.04732</v>
      </c>
      <c r="AA543" s="7">
        <v>0.92002116</v>
      </c>
      <c r="AB543" s="12">
        <f t="shared" si="1240"/>
        <v>0.87845277470114191</v>
      </c>
      <c r="AC543" s="9">
        <v>2.8765299999999998</v>
      </c>
      <c r="AD543" s="7">
        <v>2.1208806</v>
      </c>
      <c r="AE543" s="7">
        <v>1.6229265200000003</v>
      </c>
      <c r="AF543" s="12">
        <f t="shared" si="1241"/>
        <v>0.76521352498580086</v>
      </c>
      <c r="AG543" s="9">
        <v>2.3728660000000001</v>
      </c>
      <c r="AH543" s="7">
        <v>2.9845486700000001</v>
      </c>
      <c r="AI543" s="7">
        <v>1.4287787499999998</v>
      </c>
      <c r="AJ543" s="15">
        <f t="shared" si="1242"/>
        <v>0.47872523050528765</v>
      </c>
      <c r="AK543" s="92">
        <f t="shared" si="1191"/>
        <v>0.43278227395255459</v>
      </c>
      <c r="AL543" s="87">
        <f t="shared" si="1192"/>
        <v>-0.36067518975997814</v>
      </c>
      <c r="AM543" s="102">
        <f t="shared" si="1193"/>
        <v>-0.37183992168545138</v>
      </c>
      <c r="AN543" s="92">
        <f t="shared" si="1194"/>
        <v>0.80015143028436808</v>
      </c>
      <c r="AO543" s="87">
        <f t="shared" si="1195"/>
        <v>3.0151193006060026</v>
      </c>
      <c r="AP543" s="102">
        <f t="shared" si="1196"/>
        <v>2.7905227639779189</v>
      </c>
      <c r="AQ543" s="92">
        <f t="shared" si="1197"/>
        <v>-0.26218949331455987</v>
      </c>
      <c r="AR543" s="87">
        <f t="shared" si="1198"/>
        <v>-0.19939753638731306</v>
      </c>
      <c r="AS543" s="102">
        <f t="shared" si="1199"/>
        <v>-8.9324121671012002E-2</v>
      </c>
      <c r="AT543" s="92">
        <f t="shared" si="1231"/>
        <v>-0.19303744966240496</v>
      </c>
      <c r="AU543" s="87">
        <f t="shared" si="1231"/>
        <v>-0.26248428343250774</v>
      </c>
      <c r="AV543" s="102">
        <f t="shared" si="1231"/>
        <v>-0.23955512991941022</v>
      </c>
      <c r="AW543" s="124">
        <f t="shared" si="1232"/>
        <v>0.16754469120439519</v>
      </c>
      <c r="AX543" s="15">
        <f t="shared" si="1232"/>
        <v>0.14903149944620545</v>
      </c>
      <c r="AY543" s="12">
        <f t="shared" si="1232"/>
        <v>5.2676875388387848E-2</v>
      </c>
      <c r="AZ543" s="92">
        <f t="shared" si="1233"/>
        <v>-0.64464789173066162</v>
      </c>
      <c r="BA543" s="15">
        <f t="shared" si="1233"/>
        <v>-0.5061862511260653</v>
      </c>
      <c r="BB543" s="12">
        <f t="shared" si="1233"/>
        <v>-0.43310978737349126</v>
      </c>
      <c r="BC543" s="14">
        <f t="shared" si="1234"/>
        <v>0.21225977362396345</v>
      </c>
      <c r="BD543" s="15">
        <f t="shared" si="1234"/>
        <v>-0.28937979088141325</v>
      </c>
      <c r="BE543" s="12">
        <f t="shared" si="1234"/>
        <v>0.1358837188752986</v>
      </c>
    </row>
    <row r="544" spans="1:57" x14ac:dyDescent="0.35">
      <c r="A544" s="135"/>
      <c r="B544" s="135"/>
      <c r="C544" s="246"/>
      <c r="D544" s="58" t="s">
        <v>13</v>
      </c>
      <c r="E544" s="9">
        <v>0</v>
      </c>
      <c r="F544" s="7">
        <v>1.9560000000000001E-2</v>
      </c>
      <c r="G544" s="7">
        <v>1.867284E-2</v>
      </c>
      <c r="H544" s="17">
        <v>0</v>
      </c>
      <c r="I544" s="9">
        <v>0.05</v>
      </c>
      <c r="J544" s="7">
        <v>0.05</v>
      </c>
      <c r="K544" s="7">
        <v>0</v>
      </c>
      <c r="L544" s="17">
        <v>0</v>
      </c>
      <c r="M544" s="7">
        <v>0.05</v>
      </c>
      <c r="N544" s="7">
        <v>0.05</v>
      </c>
      <c r="O544" s="7">
        <v>0</v>
      </c>
      <c r="P544" s="17">
        <v>0</v>
      </c>
      <c r="Q544" s="9">
        <v>0</v>
      </c>
      <c r="R544" s="7">
        <v>0</v>
      </c>
      <c r="S544" s="7">
        <v>0</v>
      </c>
      <c r="T544" s="17">
        <v>0</v>
      </c>
      <c r="U544" s="9">
        <v>0</v>
      </c>
      <c r="V544" s="7">
        <v>0</v>
      </c>
      <c r="W544" s="7">
        <v>0</v>
      </c>
      <c r="X544" s="17">
        <v>0</v>
      </c>
      <c r="Y544" s="9">
        <v>6.7654000000000006E-2</v>
      </c>
      <c r="Z544" s="7">
        <v>6.7654000000000006E-2</v>
      </c>
      <c r="AA544" s="7">
        <v>0</v>
      </c>
      <c r="AB544" s="12">
        <f t="shared" si="1240"/>
        <v>0</v>
      </c>
      <c r="AC544" s="9">
        <v>0</v>
      </c>
      <c r="AD544" s="7">
        <v>1.4034000000000002E-3</v>
      </c>
      <c r="AE544" s="7">
        <v>9.2652000000000001E-4</v>
      </c>
      <c r="AF544" s="12">
        <f t="shared" si="1241"/>
        <v>0.66019666524155618</v>
      </c>
      <c r="AG544" s="9">
        <v>0</v>
      </c>
      <c r="AH544" s="7">
        <v>2.173E-5</v>
      </c>
      <c r="AI544" s="7">
        <v>2.173E-5</v>
      </c>
      <c r="AJ544" s="15">
        <f t="shared" si="1242"/>
        <v>1</v>
      </c>
      <c r="AK544" s="92">
        <f t="shared" ref="AK544" si="1243">(E544-I544)/I544</f>
        <v>-1</v>
      </c>
      <c r="AL544" s="87">
        <f t="shared" ref="AL544" si="1244">(F544-J544)/J544</f>
        <v>-0.60880000000000001</v>
      </c>
      <c r="AM544" s="211">
        <v>0</v>
      </c>
      <c r="AN544" s="150">
        <v>0</v>
      </c>
      <c r="AO544" s="16">
        <v>0</v>
      </c>
      <c r="AP544" s="211">
        <v>0</v>
      </c>
      <c r="AQ544" s="150">
        <v>0</v>
      </c>
      <c r="AR544" s="16">
        <v>0</v>
      </c>
      <c r="AS544" s="211">
        <v>0</v>
      </c>
      <c r="AT544" s="150">
        <v>0</v>
      </c>
      <c r="AU544" s="16">
        <v>0</v>
      </c>
      <c r="AV544" s="211">
        <v>0</v>
      </c>
      <c r="AW544" s="124">
        <f>(U544-Y544)/Y544</f>
        <v>-1</v>
      </c>
      <c r="AX544" s="15">
        <f>(V544-Z544)/Z544</f>
        <v>-1</v>
      </c>
      <c r="AY544" s="17">
        <v>0</v>
      </c>
      <c r="AZ544" s="92">
        <v>1</v>
      </c>
      <c r="BA544" s="15">
        <f t="shared" ref="BA544:BB548" si="1245">(Z544-AD544)/AD544</f>
        <v>47.207211058857062</v>
      </c>
      <c r="BB544" s="12">
        <f t="shared" si="1245"/>
        <v>-1</v>
      </c>
      <c r="BC544" s="7">
        <v>0</v>
      </c>
      <c r="BD544" s="16">
        <v>0</v>
      </c>
      <c r="BE544" s="17">
        <v>0</v>
      </c>
    </row>
    <row r="545" spans="1:57" x14ac:dyDescent="0.35">
      <c r="A545" s="135"/>
      <c r="B545" s="135"/>
      <c r="C545" s="246"/>
      <c r="D545" s="58" t="s">
        <v>14</v>
      </c>
      <c r="E545" s="9">
        <v>12.531112</v>
      </c>
      <c r="F545" s="7">
        <v>12.496112</v>
      </c>
      <c r="G545" s="7">
        <v>9.95706457</v>
      </c>
      <c r="H545" s="12">
        <f t="shared" ref="H545:H546" si="1246">G545/F545</f>
        <v>0.79681300631748497</v>
      </c>
      <c r="I545" s="9">
        <v>11.009117</v>
      </c>
      <c r="J545" s="7">
        <v>11.012913359999999</v>
      </c>
      <c r="K545" s="7">
        <v>7.3956699800000001</v>
      </c>
      <c r="L545" s="12">
        <f t="shared" ref="L545:L548" si="1247">K545/J545</f>
        <v>0.67154527945909503</v>
      </c>
      <c r="M545" s="7">
        <v>6.3686319999999998</v>
      </c>
      <c r="N545" s="7">
        <v>6.4454758400000003</v>
      </c>
      <c r="O545" s="7">
        <v>6.4454758400000003</v>
      </c>
      <c r="P545" s="12">
        <f t="shared" ref="P545:P548" si="1248">O545/N545</f>
        <v>1</v>
      </c>
      <c r="Q545" s="9">
        <v>21.239726000000001</v>
      </c>
      <c r="R545" s="7">
        <v>21.107544999999998</v>
      </c>
      <c r="S545" s="7">
        <v>20.94895571</v>
      </c>
      <c r="T545" s="12">
        <f t="shared" ref="T545:T548" si="1249">S545/R545</f>
        <v>0.99248660656651455</v>
      </c>
      <c r="U545" s="9">
        <v>8.1972780000000007</v>
      </c>
      <c r="V545" s="7">
        <v>8.1972780000000007</v>
      </c>
      <c r="W545" s="7">
        <v>7.6288</v>
      </c>
      <c r="X545" s="12">
        <f t="shared" ref="X545:X548" si="1250">W545/V545</f>
        <v>0.93065039394784455</v>
      </c>
      <c r="Y545" s="9">
        <v>8.6734580000000001</v>
      </c>
      <c r="Z545" s="7">
        <v>8.6734580000000001</v>
      </c>
      <c r="AA545" s="7">
        <v>8.4672579999999993</v>
      </c>
      <c r="AB545" s="12">
        <f t="shared" si="1240"/>
        <v>0.97622632172773527</v>
      </c>
      <c r="AC545" s="9">
        <v>9.6395269999999993</v>
      </c>
      <c r="AD545" s="7">
        <v>9.6395269999999993</v>
      </c>
      <c r="AE545" s="7">
        <v>6.9916967999999997</v>
      </c>
      <c r="AF545" s="12">
        <f t="shared" si="1241"/>
        <v>0.72531533964270245</v>
      </c>
      <c r="AG545" s="9">
        <v>6.0704560000000001</v>
      </c>
      <c r="AH545" s="7">
        <v>6.0654560000000002</v>
      </c>
      <c r="AI545" s="7">
        <v>5.6491028499999993</v>
      </c>
      <c r="AJ545" s="15">
        <f t="shared" si="1242"/>
        <v>0.93135666139528495</v>
      </c>
      <c r="AK545" s="92">
        <f t="shared" si="1191"/>
        <v>0.13824859886583096</v>
      </c>
      <c r="AL545" s="87">
        <f t="shared" si="1192"/>
        <v>0.13467813570450185</v>
      </c>
      <c r="AM545" s="102">
        <f t="shared" si="1193"/>
        <v>0.34633705897190398</v>
      </c>
      <c r="AN545" s="92">
        <f t="shared" si="1194"/>
        <v>0.72864706266589119</v>
      </c>
      <c r="AO545" s="87">
        <f t="shared" si="1195"/>
        <v>0.70862689324734141</v>
      </c>
      <c r="AP545" s="102">
        <f t="shared" si="1196"/>
        <v>0.14742032451711118</v>
      </c>
      <c r="AQ545" s="92">
        <f t="shared" si="1197"/>
        <v>-0.70015470067740049</v>
      </c>
      <c r="AR545" s="87">
        <f t="shared" si="1198"/>
        <v>-0.69463640418627548</v>
      </c>
      <c r="AS545" s="102">
        <f t="shared" si="1199"/>
        <v>-0.69232471874847457</v>
      </c>
      <c r="AT545" s="92">
        <f t="shared" ref="AT545:AV548" si="1251">(Q545-U545)/U545</f>
        <v>1.5910705968493444</v>
      </c>
      <c r="AU545" s="87">
        <f t="shared" si="1251"/>
        <v>1.5749456099939512</v>
      </c>
      <c r="AV545" s="102">
        <f t="shared" si="1251"/>
        <v>1.7460355114828019</v>
      </c>
      <c r="AW545" s="124">
        <f t="shared" ref="AW545:AY547" si="1252">(U546-Y545)/Y545</f>
        <v>-0.6149227908868643</v>
      </c>
      <c r="AX545" s="15">
        <f t="shared" si="1252"/>
        <v>-0.40353525779452676</v>
      </c>
      <c r="AY545" s="12">
        <f t="shared" si="1252"/>
        <v>-0.69078778749862102</v>
      </c>
      <c r="AZ545" s="92">
        <f>(Y545-AC545)/AC545</f>
        <v>-0.10021954396725059</v>
      </c>
      <c r="BA545" s="15">
        <f t="shared" si="1245"/>
        <v>-0.10021954396725059</v>
      </c>
      <c r="BB545" s="12">
        <f t="shared" si="1245"/>
        <v>0.2110447924458051</v>
      </c>
      <c r="BC545" s="14">
        <f t="shared" ref="BC545:BE548" si="1253">(AC545-AG545)/AG545</f>
        <v>0.58794116949369191</v>
      </c>
      <c r="BD545" s="15">
        <f t="shared" si="1253"/>
        <v>0.58925017344120523</v>
      </c>
      <c r="BE545" s="12">
        <f t="shared" si="1253"/>
        <v>0.23766498604287237</v>
      </c>
    </row>
    <row r="546" spans="1:57" x14ac:dyDescent="0.35">
      <c r="A546" s="135"/>
      <c r="B546" s="135"/>
      <c r="C546" s="246"/>
      <c r="D546" s="58" t="s">
        <v>15</v>
      </c>
      <c r="E546" s="9">
        <v>7.4789839999999996</v>
      </c>
      <c r="F546" s="7">
        <v>9.3061864700000001</v>
      </c>
      <c r="G546" s="7">
        <v>5.5622526099999998</v>
      </c>
      <c r="H546" s="12">
        <f t="shared" si="1246"/>
        <v>0.59769408531956913</v>
      </c>
      <c r="I546" s="9">
        <v>13.519793</v>
      </c>
      <c r="J546" s="7">
        <v>19.951111349999998</v>
      </c>
      <c r="K546" s="7">
        <v>11.02757259</v>
      </c>
      <c r="L546" s="12">
        <f t="shared" si="1247"/>
        <v>0.55272974004027109</v>
      </c>
      <c r="M546" s="7">
        <v>7.3040039999999999</v>
      </c>
      <c r="N546" s="7">
        <v>9.4550133299999999</v>
      </c>
      <c r="O546" s="7">
        <v>4.2905253800000001</v>
      </c>
      <c r="P546" s="12">
        <f t="shared" si="1248"/>
        <v>0.45378311275210015</v>
      </c>
      <c r="Q546" s="9">
        <v>2.7232090000000002</v>
      </c>
      <c r="R546" s="7">
        <v>5.678794579999999</v>
      </c>
      <c r="S546" s="7">
        <v>2.9939972600000004</v>
      </c>
      <c r="T546" s="12">
        <f t="shared" si="1249"/>
        <v>0.52722408212201977</v>
      </c>
      <c r="U546" s="9">
        <v>3.3399510000000001</v>
      </c>
      <c r="V546" s="7">
        <v>5.1734118899999997</v>
      </c>
      <c r="W546" s="7">
        <v>2.6181795800000005</v>
      </c>
      <c r="X546" s="12">
        <f t="shared" si="1250"/>
        <v>0.50608372881750208</v>
      </c>
      <c r="Y546" s="9">
        <v>2.6189010000000001</v>
      </c>
      <c r="Z546" s="7">
        <v>4.3666516199999998</v>
      </c>
      <c r="AA546" s="7">
        <v>2.5734618899999995</v>
      </c>
      <c r="AB546" s="12">
        <f t="shared" si="1240"/>
        <v>0.58934444832125155</v>
      </c>
      <c r="AC546" s="9">
        <v>2.2800159999999998</v>
      </c>
      <c r="AD546" s="7">
        <v>3.8901437900000002</v>
      </c>
      <c r="AE546" s="7">
        <v>2.5131944400000004</v>
      </c>
      <c r="AF546" s="12">
        <f t="shared" si="1241"/>
        <v>0.64604152845465901</v>
      </c>
      <c r="AG546" s="9">
        <v>1.979277</v>
      </c>
      <c r="AH546" s="7">
        <v>3.80382102</v>
      </c>
      <c r="AI546" s="7">
        <v>2.6818127199999986</v>
      </c>
      <c r="AJ546" s="15">
        <f t="shared" si="1242"/>
        <v>0.70503125827933899</v>
      </c>
      <c r="AK546" s="92">
        <f t="shared" si="1191"/>
        <v>-0.44681224039450901</v>
      </c>
      <c r="AL546" s="87">
        <f t="shared" si="1192"/>
        <v>-0.53355047211442674</v>
      </c>
      <c r="AM546" s="102">
        <f t="shared" si="1193"/>
        <v>-0.49560498789697838</v>
      </c>
      <c r="AN546" s="92">
        <f t="shared" si="1194"/>
        <v>0.85101117140680649</v>
      </c>
      <c r="AO546" s="87">
        <f t="shared" si="1195"/>
        <v>1.1101092778681465</v>
      </c>
      <c r="AP546" s="102">
        <f t="shared" si="1196"/>
        <v>1.5702149767961517</v>
      </c>
      <c r="AQ546" s="92">
        <f t="shared" si="1197"/>
        <v>1.6821312649892093</v>
      </c>
      <c r="AR546" s="87">
        <f t="shared" si="1198"/>
        <v>0.66496836552238903</v>
      </c>
      <c r="AS546" s="102">
        <f t="shared" si="1199"/>
        <v>0.43304252055327513</v>
      </c>
      <c r="AT546" s="92">
        <f t="shared" si="1251"/>
        <v>-0.18465600243835908</v>
      </c>
      <c r="AU546" s="87">
        <f t="shared" si="1251"/>
        <v>9.7688469572060191E-2</v>
      </c>
      <c r="AV546" s="102">
        <f t="shared" si="1251"/>
        <v>0.14354159770812966</v>
      </c>
      <c r="AW546" s="124">
        <f t="shared" si="1252"/>
        <v>-0.24927326386144424</v>
      </c>
      <c r="AX546" s="15">
        <f t="shared" si="1252"/>
        <v>0.23002233001587613</v>
      </c>
      <c r="AY546" s="12">
        <f t="shared" si="1252"/>
        <v>1.0529147567831287</v>
      </c>
      <c r="AZ546" s="92">
        <f>(Y546-AC546)/AC546</f>
        <v>0.14863272889313073</v>
      </c>
      <c r="BA546" s="15">
        <f t="shared" si="1245"/>
        <v>0.12249105835751115</v>
      </c>
      <c r="BB546" s="12">
        <f t="shared" si="1245"/>
        <v>2.3980416732100961E-2</v>
      </c>
      <c r="BC546" s="14">
        <f t="shared" si="1253"/>
        <v>0.15194386637140728</v>
      </c>
      <c r="BD546" s="15">
        <f t="shared" si="1253"/>
        <v>2.2693699189874138E-2</v>
      </c>
      <c r="BE546" s="12">
        <f t="shared" si="1253"/>
        <v>-6.2874740932692089E-2</v>
      </c>
    </row>
    <row r="547" spans="1:57" x14ac:dyDescent="0.35">
      <c r="A547" s="135"/>
      <c r="B547" s="135"/>
      <c r="C547" s="246"/>
      <c r="D547" s="58" t="s">
        <v>16</v>
      </c>
      <c r="E547" s="9">
        <v>0</v>
      </c>
      <c r="F547" s="7">
        <v>0</v>
      </c>
      <c r="G547" s="7">
        <v>0</v>
      </c>
      <c r="H547" s="17">
        <v>0</v>
      </c>
      <c r="I547" s="9">
        <v>0.2</v>
      </c>
      <c r="J547" s="7">
        <v>0.2</v>
      </c>
      <c r="K547" s="7">
        <v>0.2</v>
      </c>
      <c r="L547" s="12">
        <f t="shared" si="1247"/>
        <v>1</v>
      </c>
      <c r="M547" s="7">
        <v>0</v>
      </c>
      <c r="N547" s="7">
        <v>0</v>
      </c>
      <c r="O547" s="7">
        <v>0</v>
      </c>
      <c r="P547" s="17">
        <v>0</v>
      </c>
      <c r="Q547" s="9">
        <v>0.35</v>
      </c>
      <c r="R547" s="7">
        <v>0.35</v>
      </c>
      <c r="S547" s="7">
        <v>0.35</v>
      </c>
      <c r="T547" s="12">
        <f t="shared" si="1249"/>
        <v>1</v>
      </c>
      <c r="U547" s="9">
        <v>1.9660789999999999</v>
      </c>
      <c r="V547" s="7">
        <v>5.3710789999999999</v>
      </c>
      <c r="W547" s="7">
        <v>5.2830978899999996</v>
      </c>
      <c r="X547" s="12">
        <f t="shared" si="1250"/>
        <v>0.98361947199063715</v>
      </c>
      <c r="Y547" s="9">
        <v>2.6653519999999999</v>
      </c>
      <c r="Z547" s="7">
        <v>2.5751211500000002</v>
      </c>
      <c r="AA547" s="7">
        <v>2.4550838099999996</v>
      </c>
      <c r="AB547" s="12">
        <f t="shared" si="1240"/>
        <v>0.95338575041411133</v>
      </c>
      <c r="AC547" s="9">
        <v>1.5055499999999999</v>
      </c>
      <c r="AD547" s="7">
        <v>1.402409</v>
      </c>
      <c r="AE547" s="7">
        <v>1.35855426</v>
      </c>
      <c r="AF547" s="12">
        <f t="shared" si="1241"/>
        <v>0.96872899418072755</v>
      </c>
      <c r="AG547" s="9">
        <v>1.61415</v>
      </c>
      <c r="AH547" s="7">
        <v>1.38615</v>
      </c>
      <c r="AI547" s="7">
        <v>0.98941970999999995</v>
      </c>
      <c r="AJ547" s="15">
        <f t="shared" si="1242"/>
        <v>0.71378978465534026</v>
      </c>
      <c r="AK547" s="92">
        <f t="shared" si="1191"/>
        <v>-1</v>
      </c>
      <c r="AL547" s="87">
        <f t="shared" si="1192"/>
        <v>-1</v>
      </c>
      <c r="AM547" s="102">
        <f t="shared" si="1193"/>
        <v>-1</v>
      </c>
      <c r="AN547" s="150">
        <v>0</v>
      </c>
      <c r="AO547" s="16">
        <v>0</v>
      </c>
      <c r="AP547" s="211">
        <v>0</v>
      </c>
      <c r="AQ547" s="92">
        <f t="shared" si="1197"/>
        <v>-1</v>
      </c>
      <c r="AR547" s="87">
        <f t="shared" si="1198"/>
        <v>-1</v>
      </c>
      <c r="AS547" s="102">
        <f t="shared" si="1199"/>
        <v>-1</v>
      </c>
      <c r="AT547" s="92">
        <f t="shared" si="1251"/>
        <v>-0.821980703725537</v>
      </c>
      <c r="AU547" s="87">
        <f t="shared" si="1251"/>
        <v>-0.93483618468467888</v>
      </c>
      <c r="AV547" s="102">
        <f t="shared" si="1251"/>
        <v>-0.93375099093611535</v>
      </c>
      <c r="AW547" s="124">
        <f t="shared" si="1252"/>
        <v>7.6487540857642831</v>
      </c>
      <c r="AX547" s="15">
        <f t="shared" si="1252"/>
        <v>10.504500151381226</v>
      </c>
      <c r="AY547" s="12">
        <f t="shared" si="1252"/>
        <v>8.8560364992183302</v>
      </c>
      <c r="AZ547" s="92">
        <f>(Y547-AC547)/AC547</f>
        <v>0.77035103450566245</v>
      </c>
      <c r="BA547" s="15">
        <f t="shared" si="1245"/>
        <v>0.83621265265696398</v>
      </c>
      <c r="BB547" s="12">
        <f t="shared" si="1245"/>
        <v>0.80712974246608271</v>
      </c>
      <c r="BC547" s="14">
        <f t="shared" si="1253"/>
        <v>-6.7279992565746696E-2</v>
      </c>
      <c r="BD547" s="15">
        <f t="shared" si="1253"/>
        <v>1.1729610792482793E-2</v>
      </c>
      <c r="BE547" s="12">
        <f t="shared" si="1253"/>
        <v>0.3730818643182276</v>
      </c>
    </row>
    <row r="548" spans="1:57" x14ac:dyDescent="0.35">
      <c r="A548" s="135"/>
      <c r="B548" s="135"/>
      <c r="C548" s="246"/>
      <c r="D548" s="59" t="s">
        <v>17</v>
      </c>
      <c r="E548" s="46">
        <f>SUM(E542:E547)</f>
        <v>31.103034000000001</v>
      </c>
      <c r="F548" s="44">
        <f>SUM(F542:F547)</f>
        <v>32.960820850000005</v>
      </c>
      <c r="G548" s="44">
        <f>SUM(G542:G547)</f>
        <v>25.862833870000003</v>
      </c>
      <c r="H548" s="45">
        <f t="shared" ref="H548" si="1254">G548/F548</f>
        <v>0.78465381635057185</v>
      </c>
      <c r="I548" s="46">
        <f>SUM(I542:I547)</f>
        <v>35.575211000000003</v>
      </c>
      <c r="J548" s="44">
        <f>SUM(J542:J547)</f>
        <v>43.605273519999997</v>
      </c>
      <c r="K548" s="44">
        <f>SUM(K542:K547)</f>
        <v>29.884229460000004</v>
      </c>
      <c r="L548" s="45">
        <f t="shared" si="1247"/>
        <v>0.68533521401472919</v>
      </c>
      <c r="M548" s="44">
        <f>SUM(M542:M547)</f>
        <v>24.095536000000003</v>
      </c>
      <c r="N548" s="44">
        <f>SUM(N542:N547)</f>
        <v>26.563942850000004</v>
      </c>
      <c r="O548" s="44">
        <f>SUM(O542:O547)</f>
        <v>19.653166429999999</v>
      </c>
      <c r="P548" s="45">
        <f t="shared" si="1248"/>
        <v>0.73984372504400253</v>
      </c>
      <c r="Q548" s="46">
        <f>SUM(Q542:Q547)</f>
        <v>35.213737000000002</v>
      </c>
      <c r="R548" s="44">
        <f>SUM(R542:R547)</f>
        <v>37.882702290000005</v>
      </c>
      <c r="S548" s="44">
        <f>SUM(S542:S547)</f>
        <v>33.234865810000002</v>
      </c>
      <c r="T548" s="45">
        <f t="shared" si="1249"/>
        <v>0.87730979578964974</v>
      </c>
      <c r="U548" s="46">
        <f>SUM(U542:U547)</f>
        <v>23.051974000000001</v>
      </c>
      <c r="V548" s="44">
        <f>SUM(V542:V547)</f>
        <v>29.625481659999998</v>
      </c>
      <c r="W548" s="44">
        <f>SUM(W542:W547)</f>
        <v>24.19739564</v>
      </c>
      <c r="X548" s="45">
        <f t="shared" si="1250"/>
        <v>0.81677644663145033</v>
      </c>
      <c r="Y548" s="46">
        <f>SUM(Y542:Y547)</f>
        <v>22.893022999999999</v>
      </c>
      <c r="Z548" s="44">
        <f>SUM(Z542:Z547)</f>
        <v>24.575994389999998</v>
      </c>
      <c r="AA548" s="44">
        <f>SUM(AA542:AA547)</f>
        <v>21.468263739999998</v>
      </c>
      <c r="AB548" s="45">
        <f t="shared" si="1240"/>
        <v>0.87354608726373484</v>
      </c>
      <c r="AC548" s="46">
        <f>SUM(AC542:AC547)</f>
        <v>24.070104999999998</v>
      </c>
      <c r="AD548" s="44">
        <f>SUM(AD542:AD547)</f>
        <v>24.945268909999996</v>
      </c>
      <c r="AE548" s="44">
        <f>SUM(AE542:AE547)</f>
        <v>19.746319440000001</v>
      </c>
      <c r="AF548" s="45">
        <f t="shared" si="1241"/>
        <v>0.79158575164063061</v>
      </c>
      <c r="AG548" s="46">
        <f>SUM(AG542:AG547)</f>
        <v>19.313033000000001</v>
      </c>
      <c r="AH548" s="44">
        <f>SUM(AH542:AH547)</f>
        <v>21.586682600000003</v>
      </c>
      <c r="AI548" s="44">
        <f>SUM(AI542:AI547)</f>
        <v>17.850749759999999</v>
      </c>
      <c r="AJ548" s="47">
        <f t="shared" si="1242"/>
        <v>0.82693344275141178</v>
      </c>
      <c r="AK548" s="90">
        <f t="shared" si="1191"/>
        <v>-0.12571048419080358</v>
      </c>
      <c r="AL548" s="98">
        <f t="shared" si="1192"/>
        <v>-0.24410929712705065</v>
      </c>
      <c r="AM548" s="82">
        <f t="shared" si="1193"/>
        <v>-0.13456581155564451</v>
      </c>
      <c r="AN548" s="90">
        <f t="shared" si="1194"/>
        <v>0.47642330928019194</v>
      </c>
      <c r="AO548" s="98">
        <f t="shared" si="1195"/>
        <v>0.64152113134063571</v>
      </c>
      <c r="AP548" s="82">
        <f t="shared" si="1196"/>
        <v>0.52058089806752861</v>
      </c>
      <c r="AQ548" s="90">
        <f t="shared" si="1197"/>
        <v>-0.31573476566829584</v>
      </c>
      <c r="AR548" s="98">
        <f t="shared" si="1198"/>
        <v>-0.29878437270267921</v>
      </c>
      <c r="AS548" s="82">
        <f t="shared" si="1199"/>
        <v>-0.4086581681311745</v>
      </c>
      <c r="AT548" s="90">
        <f t="shared" si="1251"/>
        <v>0.52758011092672585</v>
      </c>
      <c r="AU548" s="98">
        <f t="shared" si="1251"/>
        <v>0.27872021541336878</v>
      </c>
      <c r="AV548" s="82">
        <f t="shared" si="1251"/>
        <v>0.37348937482595967</v>
      </c>
      <c r="AW548" s="216">
        <f>(U548-Y548)/Y548</f>
        <v>6.9432071072484331E-3</v>
      </c>
      <c r="AX548" s="47">
        <f>(V548-Z548)/Z548</f>
        <v>0.2054642099061775</v>
      </c>
      <c r="AY548" s="45">
        <f>(W548-AA548)/AA548</f>
        <v>0.12712401585206176</v>
      </c>
      <c r="AZ548" s="90">
        <f>(Y548-AC548)/AC548</f>
        <v>-4.8902237858954034E-2</v>
      </c>
      <c r="BA548" s="47">
        <f t="shared" si="1245"/>
        <v>-1.4803389024680499E-2</v>
      </c>
      <c r="BB548" s="45">
        <f t="shared" si="1245"/>
        <v>8.7203304151550629E-2</v>
      </c>
      <c r="BC548" s="107">
        <f t="shared" si="1253"/>
        <v>0.24631408230908097</v>
      </c>
      <c r="BD548" s="47">
        <f t="shared" si="1253"/>
        <v>0.1555860329368067</v>
      </c>
      <c r="BE548" s="45">
        <f t="shared" si="1253"/>
        <v>0.106189919498373</v>
      </c>
    </row>
    <row r="549" spans="1:57" x14ac:dyDescent="0.35">
      <c r="A549" s="135"/>
      <c r="B549" s="135"/>
      <c r="C549" s="246"/>
      <c r="D549" s="58" t="s">
        <v>18</v>
      </c>
      <c r="E549" s="9">
        <v>0</v>
      </c>
      <c r="F549" s="7">
        <v>0</v>
      </c>
      <c r="G549" s="7">
        <v>0</v>
      </c>
      <c r="H549" s="17">
        <v>0</v>
      </c>
      <c r="I549" s="9">
        <v>0</v>
      </c>
      <c r="J549" s="7">
        <v>0</v>
      </c>
      <c r="K549" s="7">
        <v>0</v>
      </c>
      <c r="L549" s="17">
        <v>0</v>
      </c>
      <c r="M549" s="7">
        <v>0</v>
      </c>
      <c r="N549" s="7">
        <v>0</v>
      </c>
      <c r="O549" s="7">
        <v>0</v>
      </c>
      <c r="P549" s="17">
        <v>0</v>
      </c>
      <c r="Q549" s="9">
        <v>0</v>
      </c>
      <c r="R549" s="7">
        <v>0</v>
      </c>
      <c r="S549" s="7">
        <v>0</v>
      </c>
      <c r="T549" s="17">
        <v>0</v>
      </c>
      <c r="U549" s="9">
        <v>0</v>
      </c>
      <c r="V549" s="7">
        <v>0</v>
      </c>
      <c r="W549" s="7">
        <v>0</v>
      </c>
      <c r="X549" s="17">
        <v>0</v>
      </c>
      <c r="Y549" s="9">
        <v>0</v>
      </c>
      <c r="Z549" s="7">
        <v>0</v>
      </c>
      <c r="AA549" s="7">
        <v>0</v>
      </c>
      <c r="AB549" s="17">
        <v>0</v>
      </c>
      <c r="AC549" s="9">
        <v>0</v>
      </c>
      <c r="AD549" s="7">
        <v>0</v>
      </c>
      <c r="AE549" s="7">
        <v>0</v>
      </c>
      <c r="AF549" s="17">
        <v>0</v>
      </c>
      <c r="AG549" s="9">
        <v>0</v>
      </c>
      <c r="AH549" s="7">
        <v>0</v>
      </c>
      <c r="AI549" s="7">
        <v>0</v>
      </c>
      <c r="AJ549" s="18">
        <v>0</v>
      </c>
      <c r="AK549" s="150">
        <v>0</v>
      </c>
      <c r="AL549" s="16">
        <v>0</v>
      </c>
      <c r="AM549" s="211">
        <v>0</v>
      </c>
      <c r="AN549" s="150">
        <v>0</v>
      </c>
      <c r="AO549" s="16">
        <v>0</v>
      </c>
      <c r="AP549" s="211">
        <v>0</v>
      </c>
      <c r="AQ549" s="150">
        <v>0</v>
      </c>
      <c r="AR549" s="16">
        <v>0</v>
      </c>
      <c r="AS549" s="211">
        <v>0</v>
      </c>
      <c r="AT549" s="150">
        <v>0</v>
      </c>
      <c r="AU549" s="16">
        <v>0</v>
      </c>
      <c r="AV549" s="211">
        <v>0</v>
      </c>
      <c r="AW549" s="150">
        <v>0</v>
      </c>
      <c r="AX549" s="16">
        <v>0</v>
      </c>
      <c r="AY549" s="17">
        <v>0</v>
      </c>
      <c r="AZ549" s="9">
        <v>0</v>
      </c>
      <c r="BA549" s="16">
        <v>0</v>
      </c>
      <c r="BB549" s="17">
        <v>0</v>
      </c>
      <c r="BC549" s="203">
        <v>0</v>
      </c>
      <c r="BD549" s="16">
        <v>0</v>
      </c>
      <c r="BE549" s="17">
        <v>0</v>
      </c>
    </row>
    <row r="550" spans="1:57" x14ac:dyDescent="0.35">
      <c r="C550" s="19"/>
      <c r="D550" s="58" t="s">
        <v>19</v>
      </c>
      <c r="E550" s="9">
        <v>8.7262000000000006E-2</v>
      </c>
      <c r="F550" s="7">
        <v>8.7262000000000006E-2</v>
      </c>
      <c r="G550" s="7">
        <v>7.9181619999999994E-2</v>
      </c>
      <c r="H550" s="12">
        <f>G550/F550</f>
        <v>0.90740093053104431</v>
      </c>
      <c r="I550" s="9">
        <v>0.170263</v>
      </c>
      <c r="J550" s="7">
        <v>0.170263</v>
      </c>
      <c r="K550" s="7">
        <v>0.17026247</v>
      </c>
      <c r="L550" s="12">
        <f>K550/J550</f>
        <v>0.99999688716867441</v>
      </c>
      <c r="M550" s="7">
        <v>0.42532799999999998</v>
      </c>
      <c r="N550" s="7">
        <v>0.42532799999999998</v>
      </c>
      <c r="O550" s="7">
        <v>0.38012659999999998</v>
      </c>
      <c r="P550" s="12">
        <f>O550/N550</f>
        <v>0.89372578339540309</v>
      </c>
      <c r="Q550" s="9">
        <v>0.76685700000000001</v>
      </c>
      <c r="R550" s="7">
        <v>0.19037673000000002</v>
      </c>
      <c r="S550" s="7">
        <v>0.18740140999999999</v>
      </c>
      <c r="T550" s="12">
        <f>S550/R550</f>
        <v>0.9843714092578435</v>
      </c>
      <c r="U550" s="9">
        <v>2.0895320000000002</v>
      </c>
      <c r="V550" s="7">
        <v>2.0895320000000002</v>
      </c>
      <c r="W550" s="7">
        <v>1.895</v>
      </c>
      <c r="X550" s="12">
        <f>W550/V550</f>
        <v>0.90690164113303839</v>
      </c>
      <c r="Y550" s="9">
        <v>2.2053530000000001</v>
      </c>
      <c r="Z550" s="7">
        <v>2.2053530000000001</v>
      </c>
      <c r="AA550" s="7">
        <v>1.8055000000000001</v>
      </c>
      <c r="AB550" s="12">
        <f>AA550/Z550</f>
        <v>0.81868979705289813</v>
      </c>
      <c r="AC550" s="9">
        <v>1.9000319999999999</v>
      </c>
      <c r="AD550" s="7">
        <v>1.9000319999999999</v>
      </c>
      <c r="AE550" s="7">
        <v>1.7055</v>
      </c>
      <c r="AF550" s="12">
        <f>AE550/AD550</f>
        <v>0.89761646119644301</v>
      </c>
      <c r="AG550" s="9">
        <v>1.700032</v>
      </c>
      <c r="AH550" s="7">
        <v>1.700032</v>
      </c>
      <c r="AI550" s="7">
        <v>1.5055000000000001</v>
      </c>
      <c r="AJ550" s="15">
        <f>AI550/AH550</f>
        <v>0.88557156571170426</v>
      </c>
      <c r="AK550" s="92">
        <f t="shared" si="1191"/>
        <v>-0.48748700539753204</v>
      </c>
      <c r="AL550" s="87">
        <f t="shared" si="1192"/>
        <v>-0.48748700539753204</v>
      </c>
      <c r="AM550" s="102">
        <f t="shared" si="1193"/>
        <v>-0.53494378414691157</v>
      </c>
      <c r="AN550" s="92">
        <f t="shared" si="1194"/>
        <v>-0.5996901215062258</v>
      </c>
      <c r="AO550" s="87">
        <f t="shared" si="1195"/>
        <v>-0.5996901215062258</v>
      </c>
      <c r="AP550" s="102">
        <f t="shared" si="1196"/>
        <v>-0.552090093142653</v>
      </c>
      <c r="AQ550" s="92">
        <f t="shared" si="1197"/>
        <v>-0.44536204272765328</v>
      </c>
      <c r="AR550" s="87">
        <f t="shared" si="1198"/>
        <v>1.2341385945645769</v>
      </c>
      <c r="AS550" s="102">
        <f t="shared" si="1199"/>
        <v>1.0284084308650612</v>
      </c>
      <c r="AT550" s="92">
        <f t="shared" ref="AT550:AV553" si="1255">(Q550-U550)/U550</f>
        <v>-0.63300059534862363</v>
      </c>
      <c r="AU550" s="87">
        <f t="shared" si="1255"/>
        <v>-0.90889025389417344</v>
      </c>
      <c r="AV550" s="102">
        <f t="shared" si="1255"/>
        <v>-0.90110743535620053</v>
      </c>
      <c r="AW550" s="124">
        <f t="shared" ref="AW550:AY553" si="1256">(U550-Y550)/Y550</f>
        <v>-5.2518122949024464E-2</v>
      </c>
      <c r="AX550" s="15">
        <f t="shared" si="1256"/>
        <v>-5.2518122949024464E-2</v>
      </c>
      <c r="AY550" s="12">
        <f t="shared" si="1256"/>
        <v>4.9570756023262205E-2</v>
      </c>
      <c r="AZ550" s="92">
        <f t="shared" ref="AZ550:BB554" si="1257">(Y550-AC550)/AC550</f>
        <v>0.16069255675693891</v>
      </c>
      <c r="BA550" s="15">
        <f t="shared" si="1257"/>
        <v>0.16069255675693891</v>
      </c>
      <c r="BB550" s="12">
        <f t="shared" si="1257"/>
        <v>5.8633831720903015E-2</v>
      </c>
      <c r="BC550" s="14">
        <f t="shared" ref="BC550:BE553" si="1258">(AC550-AG550)/AG550</f>
        <v>0.11764484433234196</v>
      </c>
      <c r="BD550" s="15">
        <f t="shared" si="1258"/>
        <v>0.11764484433234196</v>
      </c>
      <c r="BE550" s="12">
        <f t="shared" si="1258"/>
        <v>0.13284623048820987</v>
      </c>
    </row>
    <row r="551" spans="1:57" x14ac:dyDescent="0.35">
      <c r="C551" s="19"/>
      <c r="D551" s="59" t="s">
        <v>20</v>
      </c>
      <c r="E551" s="46">
        <f>SUM(E549:E550)</f>
        <v>8.7262000000000006E-2</v>
      </c>
      <c r="F551" s="44">
        <f>SUM(F549:F550)</f>
        <v>8.7262000000000006E-2</v>
      </c>
      <c r="G551" s="44">
        <f>SUM(G549:G550)</f>
        <v>7.9181619999999994E-2</v>
      </c>
      <c r="H551" s="45">
        <f>G551/F551</f>
        <v>0.90740093053104431</v>
      </c>
      <c r="I551" s="46">
        <f>SUM(I549:I550)</f>
        <v>0.170263</v>
      </c>
      <c r="J551" s="44">
        <f>SUM(J549:J550)</f>
        <v>0.170263</v>
      </c>
      <c r="K551" s="44">
        <f>SUM(K549:K550)</f>
        <v>0.17026247</v>
      </c>
      <c r="L551" s="45">
        <f>K551/J551</f>
        <v>0.99999688716867441</v>
      </c>
      <c r="M551" s="44">
        <f>SUM(M549:M550)</f>
        <v>0.42532799999999998</v>
      </c>
      <c r="N551" s="44">
        <f>SUM(N549:N550)</f>
        <v>0.42532799999999998</v>
      </c>
      <c r="O551" s="44">
        <f>SUM(O549:O550)</f>
        <v>0.38012659999999998</v>
      </c>
      <c r="P551" s="45">
        <f>O551/N551</f>
        <v>0.89372578339540309</v>
      </c>
      <c r="Q551" s="46">
        <f>SUM(Q549:Q550)</f>
        <v>0.76685700000000001</v>
      </c>
      <c r="R551" s="44">
        <f>SUM(R549:R550)</f>
        <v>0.19037673000000002</v>
      </c>
      <c r="S551" s="44">
        <f>SUM(S549:S550)</f>
        <v>0.18740140999999999</v>
      </c>
      <c r="T551" s="45">
        <f>S551/R551</f>
        <v>0.9843714092578435</v>
      </c>
      <c r="U551" s="46">
        <f>SUM(U549:U550)</f>
        <v>2.0895320000000002</v>
      </c>
      <c r="V551" s="44">
        <f>SUM(V549:V550)</f>
        <v>2.0895320000000002</v>
      </c>
      <c r="W551" s="44">
        <f>SUM(W549:W550)</f>
        <v>1.895</v>
      </c>
      <c r="X551" s="45">
        <f>W551/V551</f>
        <v>0.90690164113303839</v>
      </c>
      <c r="Y551" s="46">
        <f>SUM(Y549:Y550)</f>
        <v>2.2053530000000001</v>
      </c>
      <c r="Z551" s="44">
        <f>SUM(Z549:Z550)</f>
        <v>2.2053530000000001</v>
      </c>
      <c r="AA551" s="44">
        <f>SUM(AA549:AA550)</f>
        <v>1.8055000000000001</v>
      </c>
      <c r="AB551" s="45">
        <f>AA551/Z551</f>
        <v>0.81868979705289813</v>
      </c>
      <c r="AC551" s="46">
        <f>SUM(AC549:AC550)</f>
        <v>1.9000319999999999</v>
      </c>
      <c r="AD551" s="44">
        <f>SUM(AD549:AD550)</f>
        <v>1.9000319999999999</v>
      </c>
      <c r="AE551" s="44">
        <f>SUM(AE549:AE550)</f>
        <v>1.7055</v>
      </c>
      <c r="AF551" s="45">
        <f>AE551/AD551</f>
        <v>0.89761646119644301</v>
      </c>
      <c r="AG551" s="46">
        <f>SUM(AG549:AG550)</f>
        <v>1.700032</v>
      </c>
      <c r="AH551" s="44">
        <f>SUM(AH549:AH550)</f>
        <v>1.700032</v>
      </c>
      <c r="AI551" s="44">
        <f>SUM(AI549:AI550)</f>
        <v>1.5055000000000001</v>
      </c>
      <c r="AJ551" s="47">
        <f>AI551/AH551</f>
        <v>0.88557156571170426</v>
      </c>
      <c r="AK551" s="90">
        <f t="shared" si="1191"/>
        <v>-0.48748700539753204</v>
      </c>
      <c r="AL551" s="98">
        <f t="shared" si="1192"/>
        <v>-0.48748700539753204</v>
      </c>
      <c r="AM551" s="82">
        <f t="shared" si="1193"/>
        <v>-0.53494378414691157</v>
      </c>
      <c r="AN551" s="90">
        <f t="shared" si="1194"/>
        <v>-0.5996901215062258</v>
      </c>
      <c r="AO551" s="98">
        <f t="shared" si="1195"/>
        <v>-0.5996901215062258</v>
      </c>
      <c r="AP551" s="82">
        <f t="shared" si="1196"/>
        <v>-0.552090093142653</v>
      </c>
      <c r="AQ551" s="90">
        <f t="shared" si="1197"/>
        <v>-0.44536204272765328</v>
      </c>
      <c r="AR551" s="98">
        <f t="shared" si="1198"/>
        <v>1.2341385945645769</v>
      </c>
      <c r="AS551" s="82">
        <f t="shared" si="1199"/>
        <v>1.0284084308650612</v>
      </c>
      <c r="AT551" s="90">
        <f t="shared" si="1255"/>
        <v>-0.63300059534862363</v>
      </c>
      <c r="AU551" s="98">
        <f t="shared" si="1255"/>
        <v>-0.90889025389417344</v>
      </c>
      <c r="AV551" s="82">
        <f t="shared" si="1255"/>
        <v>-0.90110743535620053</v>
      </c>
      <c r="AW551" s="216">
        <f t="shared" si="1256"/>
        <v>-5.2518122949024464E-2</v>
      </c>
      <c r="AX551" s="47">
        <f t="shared" si="1256"/>
        <v>-5.2518122949024464E-2</v>
      </c>
      <c r="AY551" s="45">
        <f t="shared" si="1256"/>
        <v>4.9570756023262205E-2</v>
      </c>
      <c r="AZ551" s="90">
        <f t="shared" si="1257"/>
        <v>0.16069255675693891</v>
      </c>
      <c r="BA551" s="47">
        <f t="shared" si="1257"/>
        <v>0.16069255675693891</v>
      </c>
      <c r="BB551" s="45">
        <f t="shared" si="1257"/>
        <v>5.8633831720903015E-2</v>
      </c>
      <c r="BC551" s="107">
        <f t="shared" si="1258"/>
        <v>0.11764484433234196</v>
      </c>
      <c r="BD551" s="47">
        <f t="shared" si="1258"/>
        <v>0.11764484433234196</v>
      </c>
      <c r="BE551" s="45">
        <f t="shared" si="1258"/>
        <v>0.13284623048820987</v>
      </c>
    </row>
    <row r="552" spans="1:57" x14ac:dyDescent="0.35">
      <c r="C552" s="21"/>
      <c r="D552" s="257" t="s">
        <v>72</v>
      </c>
      <c r="E552" s="136">
        <f>E559+E562</f>
        <v>29.064402999999999</v>
      </c>
      <c r="F552" s="129">
        <f>F559+F562</f>
        <v>29.456314219999999</v>
      </c>
      <c r="G552" s="129">
        <f>G559+G562</f>
        <v>8.4476069999999996</v>
      </c>
      <c r="H552" s="130">
        <f>G552/F552</f>
        <v>0.28678425063324164</v>
      </c>
      <c r="I552" s="136">
        <f>I559+I562</f>
        <v>25.182620999999997</v>
      </c>
      <c r="J552" s="129">
        <f>J559+J562</f>
        <v>17.303693190000001</v>
      </c>
      <c r="K552" s="129">
        <f>K559+K562</f>
        <v>7.2122475899999996</v>
      </c>
      <c r="L552" s="130">
        <f>K552/J552</f>
        <v>0.41680394530851012</v>
      </c>
      <c r="M552" s="129">
        <f>M559+M562</f>
        <v>9.7131889999999999</v>
      </c>
      <c r="N552" s="48">
        <f>N559+N562</f>
        <v>9.7616207799999994</v>
      </c>
      <c r="O552" s="48">
        <f>O559+O562</f>
        <v>7.2172626100000006</v>
      </c>
      <c r="P552" s="49">
        <f>O552/N552</f>
        <v>0.73935084886589919</v>
      </c>
      <c r="Q552" s="48">
        <f>Q559+Q562</f>
        <v>18.102848909999999</v>
      </c>
      <c r="R552" s="48">
        <f>R559+R562</f>
        <v>18.316730690000004</v>
      </c>
      <c r="S552" s="48">
        <f>S559+S562</f>
        <v>9.4779508799999999</v>
      </c>
      <c r="T552" s="49">
        <f>S552/R552</f>
        <v>0.51744773892288953</v>
      </c>
      <c r="U552" s="48">
        <f>U559+U562</f>
        <v>21.045235689999998</v>
      </c>
      <c r="V552" s="48">
        <f>V559+V562</f>
        <v>20.91176901</v>
      </c>
      <c r="W552" s="48">
        <f>W559+W562</f>
        <v>13.940202890000002</v>
      </c>
      <c r="X552" s="49">
        <f>W552/V552</f>
        <v>0.66661997286474439</v>
      </c>
      <c r="Y552" s="48">
        <f>Y559+Y562</f>
        <v>11.79666686</v>
      </c>
      <c r="Z552" s="48">
        <f>Z559+Z562</f>
        <v>22.51232079</v>
      </c>
      <c r="AA552" s="48">
        <f>AA559+AA562</f>
        <v>3.9301126000000002</v>
      </c>
      <c r="AB552" s="49">
        <f>AA552/Z552</f>
        <v>0.17457607488188251</v>
      </c>
      <c r="AC552" s="50">
        <f>AC559+AC562</f>
        <v>13.979120999999999</v>
      </c>
      <c r="AD552" s="48">
        <f>AD559+AD562</f>
        <v>15.407763269999998</v>
      </c>
      <c r="AE552" s="48">
        <f>AE559+AE562</f>
        <v>3.81157608</v>
      </c>
      <c r="AF552" s="49">
        <f>AE552/AD552</f>
        <v>0.24738023379560922</v>
      </c>
      <c r="AG552" s="50">
        <f>AG559+AG562</f>
        <v>9.7227399099999996</v>
      </c>
      <c r="AH552" s="48">
        <f>AH559+AH562</f>
        <v>9.65000781</v>
      </c>
      <c r="AI552" s="48">
        <f>AI559+AI562</f>
        <v>9.506393580000001</v>
      </c>
      <c r="AJ552" s="131">
        <f>AI552/AH552</f>
        <v>0.98511770841768898</v>
      </c>
      <c r="AK552" s="132">
        <f t="shared" si="1191"/>
        <v>0.15414527344075907</v>
      </c>
      <c r="AL552" s="133">
        <f t="shared" si="1192"/>
        <v>0.70231371398928499</v>
      </c>
      <c r="AM552" s="207">
        <f t="shared" si="1193"/>
        <v>0.17128632851052747</v>
      </c>
      <c r="AN552" s="132">
        <f t="shared" si="1194"/>
        <v>1.5926213316759303</v>
      </c>
      <c r="AO552" s="133">
        <f t="shared" si="1195"/>
        <v>0.77262501586340071</v>
      </c>
      <c r="AP552" s="207">
        <f t="shared" si="1196"/>
        <v>-6.9486455890524674E-4</v>
      </c>
      <c r="AQ552" s="132">
        <f t="shared" si="1197"/>
        <v>-0.46344417675416588</v>
      </c>
      <c r="AR552" s="133">
        <f t="shared" si="1198"/>
        <v>-0.46706533249793619</v>
      </c>
      <c r="AS552" s="207">
        <f t="shared" si="1199"/>
        <v>-0.23852078351349287</v>
      </c>
      <c r="AT552" s="132">
        <f t="shared" si="1255"/>
        <v>-0.13981248883794278</v>
      </c>
      <c r="AU552" s="133">
        <f t="shared" si="1255"/>
        <v>-0.1240946339240382</v>
      </c>
      <c r="AV552" s="207">
        <f t="shared" si="1255"/>
        <v>-0.32009950251161673</v>
      </c>
      <c r="AW552" s="217">
        <f t="shared" si="1256"/>
        <v>0.78399847514215537</v>
      </c>
      <c r="AX552" s="131">
        <f t="shared" si="1256"/>
        <v>-7.109670277579587E-2</v>
      </c>
      <c r="AY552" s="130">
        <f t="shared" si="1256"/>
        <v>2.5470237901071844</v>
      </c>
      <c r="AZ552" s="132">
        <f t="shared" si="1257"/>
        <v>-0.15612241570839819</v>
      </c>
      <c r="BA552" s="131">
        <f t="shared" si="1257"/>
        <v>0.46110245825447466</v>
      </c>
      <c r="BB552" s="130">
        <f t="shared" si="1257"/>
        <v>3.1099082771030545E-2</v>
      </c>
      <c r="BC552" s="168">
        <f t="shared" si="1258"/>
        <v>0.43777588718816196</v>
      </c>
      <c r="BD552" s="131">
        <f t="shared" si="1258"/>
        <v>0.59665811400001323</v>
      </c>
      <c r="BE552" s="130">
        <f t="shared" si="1258"/>
        <v>-0.59905130710988308</v>
      </c>
    </row>
    <row r="553" spans="1:57" x14ac:dyDescent="0.35">
      <c r="C553" s="19"/>
      <c r="D553" s="58" t="s">
        <v>11</v>
      </c>
      <c r="E553" s="9"/>
      <c r="F553" s="7"/>
      <c r="G553" s="7"/>
      <c r="H553" s="17" t="e">
        <f t="shared" ref="H553" si="1259">G553/F553</f>
        <v>#DIV/0!</v>
      </c>
      <c r="I553" s="9"/>
      <c r="J553" s="7"/>
      <c r="K553" s="7"/>
      <c r="L553" s="17" t="e">
        <f t="shared" ref="L553" si="1260">K553/J553</f>
        <v>#DIV/0!</v>
      </c>
      <c r="M553" s="7">
        <v>0.56297600000000003</v>
      </c>
      <c r="N553" s="7">
        <v>0.59070999999999996</v>
      </c>
      <c r="O553" s="7">
        <v>0.53865220000000003</v>
      </c>
      <c r="P553" s="17">
        <f t="shared" ref="P553" si="1261">O553/N553</f>
        <v>0.91187249242437074</v>
      </c>
      <c r="Q553" s="9">
        <v>0</v>
      </c>
      <c r="R553" s="7">
        <v>0</v>
      </c>
      <c r="S553" s="7">
        <v>0</v>
      </c>
      <c r="T553" s="17">
        <v>0</v>
      </c>
      <c r="U553" s="9">
        <v>6.5695000000000003E-2</v>
      </c>
      <c r="V553" s="7">
        <v>6.5700999999999996E-2</v>
      </c>
      <c r="W553" s="7">
        <v>6.576491000000001E-2</v>
      </c>
      <c r="X553" s="12">
        <f t="shared" ref="X553" si="1262">W553/V553</f>
        <v>1.0009727401409418</v>
      </c>
      <c r="Y553" s="9">
        <v>6.3769999999999993E-2</v>
      </c>
      <c r="Z553" s="7">
        <v>6.4452170000000003E-2</v>
      </c>
      <c r="AA553" s="7">
        <v>6.4405080000000003E-2</v>
      </c>
      <c r="AB553" s="12">
        <f t="shared" ref="AB553:AB559" si="1263">AA553/Z553</f>
        <v>0.99926938068958737</v>
      </c>
      <c r="AC553" s="9">
        <v>6.1985999999999999E-2</v>
      </c>
      <c r="AD553" s="7">
        <v>6.2593999999999997E-2</v>
      </c>
      <c r="AE553" s="7">
        <v>6.2003930000000006E-2</v>
      </c>
      <c r="AF553" s="12">
        <f t="shared" ref="AF553:AF559" si="1264">AE553/AD553</f>
        <v>0.99057305812058682</v>
      </c>
      <c r="AG553" s="9">
        <v>0.23741399999999999</v>
      </c>
      <c r="AH553" s="7">
        <v>0.109414</v>
      </c>
      <c r="AI553" s="7">
        <v>6.5187389999999998E-2</v>
      </c>
      <c r="AJ553" s="15">
        <f t="shared" ref="AJ553:AJ559" si="1265">AI553/AH553</f>
        <v>0.59578655382309398</v>
      </c>
      <c r="AK553" s="9">
        <v>0</v>
      </c>
      <c r="AL553" s="16">
        <v>0</v>
      </c>
      <c r="AM553" s="211">
        <v>0</v>
      </c>
      <c r="AN553" s="92">
        <f t="shared" si="1194"/>
        <v>-1</v>
      </c>
      <c r="AO553" s="87">
        <f t="shared" si="1195"/>
        <v>-1</v>
      </c>
      <c r="AP553" s="102">
        <f t="shared" si="1196"/>
        <v>-1</v>
      </c>
      <c r="AQ553" s="9">
        <v>0</v>
      </c>
      <c r="AR553" s="16">
        <v>0</v>
      </c>
      <c r="AS553" s="211">
        <v>0</v>
      </c>
      <c r="AT553" s="92">
        <f t="shared" si="1255"/>
        <v>-1</v>
      </c>
      <c r="AU553" s="87">
        <f t="shared" si="1255"/>
        <v>-1</v>
      </c>
      <c r="AV553" s="102">
        <f t="shared" si="1255"/>
        <v>-1</v>
      </c>
      <c r="AW553" s="124">
        <f t="shared" si="1256"/>
        <v>3.0186608122941983E-2</v>
      </c>
      <c r="AX553" s="15">
        <f t="shared" si="1256"/>
        <v>1.9376073761364316E-2</v>
      </c>
      <c r="AY553" s="12">
        <f t="shared" si="1256"/>
        <v>2.1113707179620089E-2</v>
      </c>
      <c r="AZ553" s="92">
        <f t="shared" si="1257"/>
        <v>2.8780692414416061E-2</v>
      </c>
      <c r="BA553" s="15">
        <f t="shared" si="1257"/>
        <v>2.9686072147490274E-2</v>
      </c>
      <c r="BB553" s="12">
        <f t="shared" si="1257"/>
        <v>3.8725771092251692E-2</v>
      </c>
      <c r="BC553" s="14">
        <f t="shared" si="1258"/>
        <v>-0.73891177436882405</v>
      </c>
      <c r="BD553" s="15">
        <f t="shared" si="1258"/>
        <v>-0.42791598881313181</v>
      </c>
      <c r="BE553" s="12">
        <f t="shared" si="1258"/>
        <v>-4.8835518648621956E-2</v>
      </c>
    </row>
    <row r="554" spans="1:57" x14ac:dyDescent="0.35">
      <c r="C554" s="19"/>
      <c r="D554" s="58" t="s">
        <v>12</v>
      </c>
      <c r="E554" s="9">
        <v>0</v>
      </c>
      <c r="F554" s="7">
        <v>0</v>
      </c>
      <c r="G554" s="7">
        <v>0</v>
      </c>
      <c r="H554" s="17">
        <v>0</v>
      </c>
      <c r="I554" s="9">
        <v>0</v>
      </c>
      <c r="J554" s="7">
        <v>0</v>
      </c>
      <c r="K554" s="7">
        <v>0</v>
      </c>
      <c r="L554" s="17">
        <v>0</v>
      </c>
      <c r="M554" s="7">
        <v>0</v>
      </c>
      <c r="N554" s="7">
        <v>0</v>
      </c>
      <c r="O554" s="7">
        <v>0</v>
      </c>
      <c r="P554" s="17">
        <v>0</v>
      </c>
      <c r="Q554" s="9">
        <v>0</v>
      </c>
      <c r="R554" s="7">
        <v>0</v>
      </c>
      <c r="S554" s="7">
        <v>0</v>
      </c>
      <c r="T554" s="17">
        <v>0</v>
      </c>
      <c r="U554" s="9">
        <v>5.0000000000000001E-3</v>
      </c>
      <c r="V554" s="7">
        <v>2.0279999999999999E-3</v>
      </c>
      <c r="W554" s="7">
        <v>0</v>
      </c>
      <c r="X554" s="17">
        <v>0</v>
      </c>
      <c r="Y554" s="9">
        <v>5.0000000000000001E-3</v>
      </c>
      <c r="Z554" s="7">
        <v>0</v>
      </c>
      <c r="AA554" s="7">
        <v>0</v>
      </c>
      <c r="AB554" s="17">
        <v>0</v>
      </c>
      <c r="AC554" s="9">
        <v>5.0000000000000001E-3</v>
      </c>
      <c r="AD554" s="7">
        <v>5.0000000000000001E-3</v>
      </c>
      <c r="AE554" s="7">
        <v>9.9939999999999995E-5</v>
      </c>
      <c r="AF554" s="12">
        <f t="shared" si="1264"/>
        <v>1.9987999999999999E-2</v>
      </c>
      <c r="AG554" s="9">
        <v>1.5018999999999999E-2</v>
      </c>
      <c r="AH554" s="7">
        <v>5.019E-3</v>
      </c>
      <c r="AI554" s="7">
        <v>0</v>
      </c>
      <c r="AJ554" s="15">
        <f t="shared" si="1265"/>
        <v>0</v>
      </c>
      <c r="AK554" s="9">
        <v>0</v>
      </c>
      <c r="AL554" s="16">
        <v>0</v>
      </c>
      <c r="AM554" s="211">
        <v>0</v>
      </c>
      <c r="AN554" s="9">
        <v>0</v>
      </c>
      <c r="AO554" s="16">
        <v>0</v>
      </c>
      <c r="AP554" s="211">
        <v>0</v>
      </c>
      <c r="AQ554" s="9">
        <v>0</v>
      </c>
      <c r="AR554" s="16">
        <v>0</v>
      </c>
      <c r="AS554" s="211">
        <v>0</v>
      </c>
      <c r="AT554" s="92">
        <f>(Q554-U554)/U554</f>
        <v>-1</v>
      </c>
      <c r="AU554" s="87">
        <f>(R554-V554)/V554</f>
        <v>-1</v>
      </c>
      <c r="AV554" s="211">
        <v>0</v>
      </c>
      <c r="AW554" s="124">
        <f>(U554-Y554)/Y554</f>
        <v>0</v>
      </c>
      <c r="AX554" s="15">
        <v>1</v>
      </c>
      <c r="AY554" s="17">
        <v>0</v>
      </c>
      <c r="AZ554" s="92">
        <f t="shared" si="1257"/>
        <v>0</v>
      </c>
      <c r="BA554" s="15">
        <f t="shared" si="1257"/>
        <v>-1</v>
      </c>
      <c r="BB554" s="12">
        <f t="shared" si="1257"/>
        <v>-1</v>
      </c>
      <c r="BC554" s="14">
        <f>(AC554-AG554)/AG554</f>
        <v>-0.6670883547506492</v>
      </c>
      <c r="BD554" s="15">
        <f>(AD554-AH554)/AH554</f>
        <v>-3.7856146642757361E-3</v>
      </c>
      <c r="BE554" s="17">
        <v>0</v>
      </c>
    </row>
    <row r="555" spans="1:57" x14ac:dyDescent="0.35">
      <c r="C555" s="19"/>
      <c r="D555" s="58" t="s">
        <v>13</v>
      </c>
      <c r="E555" s="9">
        <v>0</v>
      </c>
      <c r="F555" s="7">
        <v>0</v>
      </c>
      <c r="G555" s="7">
        <v>0</v>
      </c>
      <c r="H555" s="17">
        <v>0</v>
      </c>
      <c r="I555" s="9">
        <v>0</v>
      </c>
      <c r="J555" s="7">
        <v>0</v>
      </c>
      <c r="K555" s="7">
        <v>0</v>
      </c>
      <c r="L555" s="17">
        <v>0</v>
      </c>
      <c r="M555" s="7">
        <v>0</v>
      </c>
      <c r="N555" s="7">
        <v>0</v>
      </c>
      <c r="O555" s="7">
        <v>0</v>
      </c>
      <c r="P555" s="17">
        <v>0</v>
      </c>
      <c r="Q555" s="9">
        <v>0</v>
      </c>
      <c r="R555" s="7">
        <v>0</v>
      </c>
      <c r="S555" s="7">
        <v>0</v>
      </c>
      <c r="T555" s="17">
        <v>0</v>
      </c>
      <c r="U555" s="9">
        <v>0</v>
      </c>
      <c r="V555" s="7">
        <v>0</v>
      </c>
      <c r="W555" s="7">
        <v>0</v>
      </c>
      <c r="X555" s="17">
        <v>0</v>
      </c>
      <c r="Y555" s="9">
        <v>0</v>
      </c>
      <c r="Z555" s="7">
        <v>0</v>
      </c>
      <c r="AA555" s="7">
        <v>0</v>
      </c>
      <c r="AB555" s="17">
        <v>0</v>
      </c>
      <c r="AC555" s="9">
        <v>0</v>
      </c>
      <c r="AD555" s="7">
        <v>0</v>
      </c>
      <c r="AE555" s="7">
        <v>0</v>
      </c>
      <c r="AF555" s="17">
        <v>0</v>
      </c>
      <c r="AG555" s="9">
        <v>0</v>
      </c>
      <c r="AH555" s="7">
        <v>0</v>
      </c>
      <c r="AI555" s="7">
        <v>0</v>
      </c>
      <c r="AJ555" s="18">
        <v>0</v>
      </c>
      <c r="AK555" s="9">
        <v>0</v>
      </c>
      <c r="AL555" s="16">
        <v>0</v>
      </c>
      <c r="AM555" s="211">
        <v>0</v>
      </c>
      <c r="AN555" s="9">
        <v>0</v>
      </c>
      <c r="AO555" s="16">
        <v>0</v>
      </c>
      <c r="AP555" s="211">
        <v>0</v>
      </c>
      <c r="AQ555" s="9">
        <v>0</v>
      </c>
      <c r="AR555" s="16">
        <v>0</v>
      </c>
      <c r="AS555" s="211">
        <v>0</v>
      </c>
      <c r="AT555" s="9">
        <v>0</v>
      </c>
      <c r="AU555" s="16">
        <v>0</v>
      </c>
      <c r="AV555" s="211">
        <v>0</v>
      </c>
      <c r="AW555" s="150">
        <v>0</v>
      </c>
      <c r="AX555" s="16">
        <v>0</v>
      </c>
      <c r="AY555" s="17">
        <v>0</v>
      </c>
      <c r="AZ555" s="9">
        <v>0</v>
      </c>
      <c r="BA555" s="16">
        <v>0</v>
      </c>
      <c r="BB555" s="17">
        <v>0</v>
      </c>
      <c r="BC555" s="203">
        <v>0</v>
      </c>
      <c r="BD555" s="16">
        <v>0</v>
      </c>
      <c r="BE555" s="17">
        <v>0</v>
      </c>
    </row>
    <row r="556" spans="1:57" x14ac:dyDescent="0.35">
      <c r="C556" s="19"/>
      <c r="D556" s="58" t="s">
        <v>14</v>
      </c>
      <c r="E556" s="9">
        <v>6.7760499999999997</v>
      </c>
      <c r="F556" s="7">
        <v>7.2850547299999997</v>
      </c>
      <c r="G556" s="7">
        <v>7.2850547299999997</v>
      </c>
      <c r="H556" s="12">
        <f t="shared" ref="H556" si="1266">G556/F556</f>
        <v>1</v>
      </c>
      <c r="I556" s="9">
        <v>6.0096679999999996</v>
      </c>
      <c r="J556" s="7">
        <v>6.3367617000000003</v>
      </c>
      <c r="K556" s="7">
        <v>6.2452953199999994</v>
      </c>
      <c r="L556" s="12">
        <f t="shared" ref="L556" si="1267">K556/J556</f>
        <v>0.98556575356147591</v>
      </c>
      <c r="M556" s="7">
        <v>5.779725</v>
      </c>
      <c r="N556" s="7">
        <v>5.8074427899999996</v>
      </c>
      <c r="O556" s="7">
        <v>5.7727137900000001</v>
      </c>
      <c r="P556" s="12">
        <f t="shared" ref="P556:P559" si="1268">O556/N556</f>
        <v>0.9940199152611886</v>
      </c>
      <c r="Q556" s="9">
        <v>5.0136599999999998</v>
      </c>
      <c r="R556" s="7">
        <v>5.2190155600000008</v>
      </c>
      <c r="S556" s="7">
        <v>5.1672514999999999</v>
      </c>
      <c r="T556" s="12">
        <f t="shared" ref="T556:T559" si="1269">S556/R556</f>
        <v>0.99008164290661727</v>
      </c>
      <c r="U556" s="9">
        <v>5.0525876899999993</v>
      </c>
      <c r="V556" s="7">
        <v>4.9075740099999994</v>
      </c>
      <c r="W556" s="7">
        <v>4.72578955</v>
      </c>
      <c r="X556" s="12">
        <f t="shared" ref="X556:X559" si="1270">W556/V556</f>
        <v>0.96295838643908716</v>
      </c>
      <c r="Y556" s="9">
        <v>2.4608500000000002</v>
      </c>
      <c r="Z556" s="7">
        <v>12.895954040000001</v>
      </c>
      <c r="AA556" s="7">
        <v>2.5727320200000001</v>
      </c>
      <c r="AB556" s="12">
        <f t="shared" si="1263"/>
        <v>0.19949916167660287</v>
      </c>
      <c r="AC556" s="9">
        <v>2.200539</v>
      </c>
      <c r="AD556" s="7">
        <v>2.200539</v>
      </c>
      <c r="AE556" s="7">
        <v>1.9731890000000001</v>
      </c>
      <c r="AF556" s="12">
        <f t="shared" si="1264"/>
        <v>0.89668440323029952</v>
      </c>
      <c r="AG556" s="9">
        <v>1.322832</v>
      </c>
      <c r="AH556" s="7">
        <v>1.3880998999999998</v>
      </c>
      <c r="AI556" s="7">
        <v>1.3880998999999998</v>
      </c>
      <c r="AJ556" s="15">
        <f t="shared" si="1265"/>
        <v>1</v>
      </c>
      <c r="AK556" s="92">
        <f t="shared" si="1191"/>
        <v>0.12752484829444824</v>
      </c>
      <c r="AL556" s="87">
        <f t="shared" si="1192"/>
        <v>0.14964947001241966</v>
      </c>
      <c r="AM556" s="102">
        <f t="shared" si="1193"/>
        <v>0.16648682836026404</v>
      </c>
      <c r="AN556" s="92">
        <f t="shared" si="1194"/>
        <v>3.9784418808853285E-2</v>
      </c>
      <c r="AO556" s="87">
        <f t="shared" si="1195"/>
        <v>9.1144920258439718E-2</v>
      </c>
      <c r="AP556" s="102">
        <f t="shared" si="1196"/>
        <v>8.1864708210312873E-2</v>
      </c>
      <c r="AQ556" s="92">
        <f t="shared" si="1197"/>
        <v>0.15279556252318671</v>
      </c>
      <c r="AR556" s="87">
        <f t="shared" si="1198"/>
        <v>0.11274678590917993</v>
      </c>
      <c r="AS556" s="102">
        <f t="shared" si="1199"/>
        <v>0.11717298645130786</v>
      </c>
      <c r="AT556" s="92">
        <f t="shared" ref="AT556:AV559" si="1271">(Q556-U556)/U556</f>
        <v>-7.7045055698972973E-3</v>
      </c>
      <c r="AU556" s="87">
        <f t="shared" si="1271"/>
        <v>6.3461406667609577E-2</v>
      </c>
      <c r="AV556" s="102">
        <f t="shared" si="1271"/>
        <v>9.3415490751169797E-2</v>
      </c>
      <c r="AW556" s="124">
        <f t="shared" ref="AW556:AY558" si="1272">(U557-Y556)/Y556</f>
        <v>-0.98008818091309913</v>
      </c>
      <c r="AX556" s="15">
        <f t="shared" si="1272"/>
        <v>-0.99507496693901054</v>
      </c>
      <c r="AY556" s="12">
        <f t="shared" si="1272"/>
        <v>-0.98974164437071843</v>
      </c>
      <c r="AZ556" s="92">
        <f t="shared" ref="AZ556:BB559" si="1273">(Y556-AC556)/AC556</f>
        <v>0.11829419973924578</v>
      </c>
      <c r="BA556" s="15">
        <f t="shared" si="1273"/>
        <v>4.8603615023410178</v>
      </c>
      <c r="BB556" s="12">
        <f t="shared" si="1273"/>
        <v>0.30384470012755999</v>
      </c>
      <c r="BC556" s="14">
        <f>(AC556-AG556)/AG556</f>
        <v>0.66350602344061826</v>
      </c>
      <c r="BD556" s="15">
        <f>(AD556-AH556)/AH556</f>
        <v>0.58528863808721565</v>
      </c>
      <c r="BE556" s="12">
        <f>(AE556-AI556)/AI556</f>
        <v>0.42150359639100926</v>
      </c>
    </row>
    <row r="557" spans="1:57" x14ac:dyDescent="0.35">
      <c r="C557" s="19"/>
      <c r="D557" s="58" t="s">
        <v>15</v>
      </c>
      <c r="E557" s="9">
        <v>0</v>
      </c>
      <c r="F557" s="7">
        <v>0</v>
      </c>
      <c r="G557" s="7">
        <v>0</v>
      </c>
      <c r="H557" s="12">
        <v>0</v>
      </c>
      <c r="I557" s="9">
        <v>0</v>
      </c>
      <c r="J557" s="7">
        <v>0</v>
      </c>
      <c r="K557" s="7">
        <v>0</v>
      </c>
      <c r="L557" s="12">
        <v>0</v>
      </c>
      <c r="M557" s="7">
        <v>0</v>
      </c>
      <c r="N557" s="7">
        <v>0</v>
      </c>
      <c r="O557" s="7">
        <v>0</v>
      </c>
      <c r="P557" s="12">
        <v>0</v>
      </c>
      <c r="Q557" s="9">
        <v>2.5000000000000001E-3</v>
      </c>
      <c r="R557" s="7">
        <v>2.5000000000000001E-3</v>
      </c>
      <c r="S557" s="7">
        <v>5.9999999999999995E-4</v>
      </c>
      <c r="T557" s="12">
        <f t="shared" si="1269"/>
        <v>0.23999999999999996</v>
      </c>
      <c r="U557" s="9">
        <v>4.9000000000000002E-2</v>
      </c>
      <c r="V557" s="7">
        <v>6.3513E-2</v>
      </c>
      <c r="W557" s="7">
        <v>2.6391999999999999E-2</v>
      </c>
      <c r="X557" s="12">
        <f t="shared" si="1270"/>
        <v>0.41553697668193912</v>
      </c>
      <c r="Y557" s="9">
        <v>8.0000000000000002E-3</v>
      </c>
      <c r="Z557" s="7">
        <v>8.0000000000000002E-3</v>
      </c>
      <c r="AA557" s="7">
        <v>8.0000000000000002E-3</v>
      </c>
      <c r="AB557" s="12">
        <f t="shared" si="1263"/>
        <v>1</v>
      </c>
      <c r="AC557" s="9">
        <v>8.0000000000000002E-3</v>
      </c>
      <c r="AD557" s="7">
        <v>8.0000000000000002E-3</v>
      </c>
      <c r="AE557" s="7">
        <v>8.0000000000000002E-3</v>
      </c>
      <c r="AF557" s="12">
        <f t="shared" si="1264"/>
        <v>1</v>
      </c>
      <c r="AG557" s="9">
        <v>0</v>
      </c>
      <c r="AH557" s="7">
        <v>0</v>
      </c>
      <c r="AI557" s="7">
        <v>0</v>
      </c>
      <c r="AJ557" s="18">
        <v>0</v>
      </c>
      <c r="AK557" s="9">
        <v>0</v>
      </c>
      <c r="AL557" s="16">
        <v>0</v>
      </c>
      <c r="AM557" s="211">
        <v>0</v>
      </c>
      <c r="AN557" s="9">
        <v>0</v>
      </c>
      <c r="AO557" s="16">
        <v>0</v>
      </c>
      <c r="AP557" s="211">
        <v>0</v>
      </c>
      <c r="AQ557" s="92">
        <f t="shared" si="1197"/>
        <v>-1</v>
      </c>
      <c r="AR557" s="87">
        <f t="shared" si="1198"/>
        <v>-1</v>
      </c>
      <c r="AS557" s="102">
        <f t="shared" si="1199"/>
        <v>-1</v>
      </c>
      <c r="AT557" s="92">
        <f t="shared" si="1271"/>
        <v>-0.94897959183673464</v>
      </c>
      <c r="AU557" s="87">
        <f t="shared" si="1271"/>
        <v>-0.96063797962621822</v>
      </c>
      <c r="AV557" s="102">
        <f t="shared" si="1271"/>
        <v>-0.97726583813276746</v>
      </c>
      <c r="AW557" s="124">
        <f t="shared" si="1272"/>
        <v>1983.1191250000002</v>
      </c>
      <c r="AX557" s="15">
        <f t="shared" si="1272"/>
        <v>1983.1191250000002</v>
      </c>
      <c r="AY557" s="12">
        <f t="shared" si="1272"/>
        <v>1139.2820537500002</v>
      </c>
      <c r="AZ557" s="92">
        <f t="shared" si="1273"/>
        <v>0</v>
      </c>
      <c r="BA557" s="15">
        <f t="shared" si="1273"/>
        <v>0</v>
      </c>
      <c r="BB557" s="12">
        <f t="shared" si="1273"/>
        <v>0</v>
      </c>
      <c r="BC557" s="203">
        <v>0</v>
      </c>
      <c r="BD557" s="16">
        <v>0</v>
      </c>
      <c r="BE557" s="17">
        <v>0</v>
      </c>
    </row>
    <row r="558" spans="1:57" x14ac:dyDescent="0.35">
      <c r="C558" s="19"/>
      <c r="D558" s="58" t="s">
        <v>16</v>
      </c>
      <c r="E558" s="9">
        <v>22.288353000000001</v>
      </c>
      <c r="F558" s="7">
        <v>22.171259490000001</v>
      </c>
      <c r="G558" s="7">
        <v>1.1625522699999999</v>
      </c>
      <c r="H558" s="12">
        <f t="shared" ref="H558:H559" si="1274">G558/F558</f>
        <v>5.2435102774578544E-2</v>
      </c>
      <c r="I558" s="9">
        <v>19.172953</v>
      </c>
      <c r="J558" s="7">
        <v>10.96693149</v>
      </c>
      <c r="K558" s="7">
        <v>0.96695227000000006</v>
      </c>
      <c r="L558" s="12">
        <f t="shared" ref="L558:L559" si="1275">K558/J558</f>
        <v>8.8169810386952638E-2</v>
      </c>
      <c r="M558" s="7">
        <v>3.3704879999999999</v>
      </c>
      <c r="N558" s="7">
        <v>3.3634679900000002</v>
      </c>
      <c r="O558" s="7">
        <v>0.90589662000000004</v>
      </c>
      <c r="P558" s="12">
        <f t="shared" si="1268"/>
        <v>0.26933409882102072</v>
      </c>
      <c r="Q558" s="9">
        <v>13.086688909999999</v>
      </c>
      <c r="R558" s="7">
        <v>13.095215130000001</v>
      </c>
      <c r="S558" s="7">
        <v>4.3100993799999996</v>
      </c>
      <c r="T558" s="12">
        <f t="shared" si="1269"/>
        <v>0.32913543895326591</v>
      </c>
      <c r="U558" s="9">
        <v>15.872953000000001</v>
      </c>
      <c r="V558" s="7">
        <v>15.872953000000001</v>
      </c>
      <c r="W558" s="7">
        <v>9.1222564300000002</v>
      </c>
      <c r="X558" s="12">
        <f t="shared" si="1270"/>
        <v>0.5747044314942531</v>
      </c>
      <c r="Y558" s="9">
        <v>9.2590468599999998</v>
      </c>
      <c r="Z558" s="7">
        <v>9.5439145800000009</v>
      </c>
      <c r="AA558" s="7">
        <v>1.2849755</v>
      </c>
      <c r="AB558" s="12">
        <f t="shared" si="1263"/>
        <v>0.13463820209505689</v>
      </c>
      <c r="AC558" s="9">
        <v>11.703595999999999</v>
      </c>
      <c r="AD558" s="7">
        <v>13.131630269999999</v>
      </c>
      <c r="AE558" s="7">
        <v>1.7682832099999999</v>
      </c>
      <c r="AF558" s="12">
        <f t="shared" si="1264"/>
        <v>0.13465831535325432</v>
      </c>
      <c r="AG558" s="9">
        <v>8.1474749099999997</v>
      </c>
      <c r="AH558" s="7">
        <v>8.1474749099999997</v>
      </c>
      <c r="AI558" s="7">
        <v>8.0531062900000006</v>
      </c>
      <c r="AJ558" s="15">
        <f t="shared" si="1265"/>
        <v>0.9884174396309986</v>
      </c>
      <c r="AK558" s="92">
        <f t="shared" si="1191"/>
        <v>0.16248931502622477</v>
      </c>
      <c r="AL558" s="87">
        <f t="shared" si="1192"/>
        <v>1.0216465754542614</v>
      </c>
      <c r="AM558" s="102">
        <f t="shared" si="1193"/>
        <v>0.2022850621158373</v>
      </c>
      <c r="AN558" s="92">
        <f t="shared" si="1194"/>
        <v>4.6884798284402738</v>
      </c>
      <c r="AO558" s="87">
        <f t="shared" si="1195"/>
        <v>2.2606023076794615</v>
      </c>
      <c r="AP558" s="102">
        <f t="shared" si="1196"/>
        <v>6.7398032680594411E-2</v>
      </c>
      <c r="AQ558" s="92">
        <f t="shared" si="1197"/>
        <v>-0.74244913872564877</v>
      </c>
      <c r="AR558" s="87">
        <f t="shared" si="1198"/>
        <v>-0.74315290305582027</v>
      </c>
      <c r="AS558" s="102">
        <f t="shared" si="1199"/>
        <v>-0.78982001570460303</v>
      </c>
      <c r="AT558" s="92">
        <f t="shared" si="1271"/>
        <v>-0.17553533296545396</v>
      </c>
      <c r="AU558" s="87">
        <f t="shared" si="1271"/>
        <v>-0.17499817897778688</v>
      </c>
      <c r="AV558" s="102">
        <f t="shared" si="1271"/>
        <v>-0.5275182831053129</v>
      </c>
      <c r="AW558" s="124">
        <f t="shared" si="1272"/>
        <v>1.2729375937082146</v>
      </c>
      <c r="AX558" s="15">
        <f t="shared" si="1272"/>
        <v>1.1911102446183039</v>
      </c>
      <c r="AY558" s="12">
        <f t="shared" si="1272"/>
        <v>9.8486137595619532</v>
      </c>
      <c r="AZ558" s="92">
        <f t="shared" si="1273"/>
        <v>-0.20887162714775864</v>
      </c>
      <c r="BA558" s="15">
        <f t="shared" si="1273"/>
        <v>-0.27321175027264899</v>
      </c>
      <c r="BB558" s="12">
        <f t="shared" si="1273"/>
        <v>-0.27332030710171129</v>
      </c>
      <c r="BC558" s="114">
        <f t="shared" ref="BC558:BE559" si="1276">(AC558-AG558)/AG558</f>
        <v>0.43646910598464178</v>
      </c>
      <c r="BD558" s="15">
        <f t="shared" si="1276"/>
        <v>0.61174233919794907</v>
      </c>
      <c r="BE558" s="12">
        <f t="shared" si="1276"/>
        <v>-0.7804222189149822</v>
      </c>
    </row>
    <row r="559" spans="1:57" x14ac:dyDescent="0.35">
      <c r="C559" s="19"/>
      <c r="D559" s="59" t="s">
        <v>17</v>
      </c>
      <c r="E559" s="46">
        <f>SUM(E553:E558)</f>
        <v>29.064402999999999</v>
      </c>
      <c r="F559" s="44">
        <f>SUM(F553:F558)</f>
        <v>29.456314219999999</v>
      </c>
      <c r="G559" s="44">
        <f>SUM(G553:G558)</f>
        <v>8.4476069999999996</v>
      </c>
      <c r="H559" s="45">
        <f t="shared" si="1274"/>
        <v>0.28678425063324164</v>
      </c>
      <c r="I559" s="46">
        <f>SUM(I553:I558)</f>
        <v>25.182620999999997</v>
      </c>
      <c r="J559" s="44">
        <f>SUM(J553:J558)</f>
        <v>17.303693190000001</v>
      </c>
      <c r="K559" s="44">
        <f>SUM(K553:K558)</f>
        <v>7.2122475899999996</v>
      </c>
      <c r="L559" s="45">
        <f t="shared" si="1275"/>
        <v>0.41680394530851012</v>
      </c>
      <c r="M559" s="44">
        <f>SUM(M553:M558)</f>
        <v>9.7131889999999999</v>
      </c>
      <c r="N559" s="44">
        <f>SUM(N553:N558)</f>
        <v>9.7616207799999994</v>
      </c>
      <c r="O559" s="44">
        <f>SUM(O553:O558)</f>
        <v>7.2172626100000006</v>
      </c>
      <c r="P559" s="45">
        <f t="shared" si="1268"/>
        <v>0.73935084886589919</v>
      </c>
      <c r="Q559" s="46">
        <f>SUM(Q553:Q558)</f>
        <v>18.102848909999999</v>
      </c>
      <c r="R559" s="44">
        <f>SUM(R553:R558)</f>
        <v>18.316730690000004</v>
      </c>
      <c r="S559" s="44">
        <f>SUM(S553:S558)</f>
        <v>9.4779508799999999</v>
      </c>
      <c r="T559" s="45">
        <f t="shared" si="1269"/>
        <v>0.51744773892288953</v>
      </c>
      <c r="U559" s="46">
        <f>SUM(U553:U558)</f>
        <v>21.045235689999998</v>
      </c>
      <c r="V559" s="44">
        <f>SUM(V553:V558)</f>
        <v>20.91176901</v>
      </c>
      <c r="W559" s="44">
        <f>SUM(W553:W558)</f>
        <v>13.940202890000002</v>
      </c>
      <c r="X559" s="45">
        <f t="shared" si="1270"/>
        <v>0.66661997286474439</v>
      </c>
      <c r="Y559" s="46">
        <f>SUM(Y553:Y558)</f>
        <v>11.79666686</v>
      </c>
      <c r="Z559" s="44">
        <f>SUM(Z553:Z558)</f>
        <v>22.51232079</v>
      </c>
      <c r="AA559" s="44">
        <f>SUM(AA553:AA558)</f>
        <v>3.9301126000000002</v>
      </c>
      <c r="AB559" s="45">
        <f t="shared" si="1263"/>
        <v>0.17457607488188251</v>
      </c>
      <c r="AC559" s="46">
        <f>SUM(AC553:AC558)</f>
        <v>13.979120999999999</v>
      </c>
      <c r="AD559" s="44">
        <f>SUM(AD553:AD558)</f>
        <v>15.407763269999998</v>
      </c>
      <c r="AE559" s="44">
        <f>SUM(AE553:AE558)</f>
        <v>3.81157608</v>
      </c>
      <c r="AF559" s="45">
        <f t="shared" si="1264"/>
        <v>0.24738023379560922</v>
      </c>
      <c r="AG559" s="46">
        <f>SUM(AG553:AG558)</f>
        <v>9.7227399099999996</v>
      </c>
      <c r="AH559" s="44">
        <f>SUM(AH553:AH558)</f>
        <v>9.65000781</v>
      </c>
      <c r="AI559" s="44">
        <f>SUM(AI553:AI558)</f>
        <v>9.506393580000001</v>
      </c>
      <c r="AJ559" s="47">
        <f t="shared" si="1265"/>
        <v>0.98511770841768898</v>
      </c>
      <c r="AK559" s="90">
        <f t="shared" si="1191"/>
        <v>0.15414527344075907</v>
      </c>
      <c r="AL559" s="98">
        <f t="shared" si="1192"/>
        <v>0.70231371398928499</v>
      </c>
      <c r="AM559" s="82">
        <f t="shared" si="1193"/>
        <v>0.17128632851052747</v>
      </c>
      <c r="AN559" s="90">
        <f t="shared" si="1194"/>
        <v>1.5926213316759303</v>
      </c>
      <c r="AO559" s="98">
        <f t="shared" si="1195"/>
        <v>0.77262501586340071</v>
      </c>
      <c r="AP559" s="82">
        <f t="shared" si="1196"/>
        <v>-6.9486455890524674E-4</v>
      </c>
      <c r="AQ559" s="90">
        <f t="shared" si="1197"/>
        <v>-0.46344417675416588</v>
      </c>
      <c r="AR559" s="98">
        <f t="shared" si="1198"/>
        <v>-0.46706533249793619</v>
      </c>
      <c r="AS559" s="82">
        <f t="shared" si="1199"/>
        <v>-0.23852078351349287</v>
      </c>
      <c r="AT559" s="90">
        <f t="shared" si="1271"/>
        <v>-0.13981248883794278</v>
      </c>
      <c r="AU559" s="98">
        <f t="shared" si="1271"/>
        <v>-0.1240946339240382</v>
      </c>
      <c r="AV559" s="82">
        <f t="shared" si="1271"/>
        <v>-0.32009950251161673</v>
      </c>
      <c r="AW559" s="216">
        <f>(U559-Y559)/Y559</f>
        <v>0.78399847514215537</v>
      </c>
      <c r="AX559" s="47">
        <f>(V559-Z559)/Z559</f>
        <v>-7.109670277579587E-2</v>
      </c>
      <c r="AY559" s="45">
        <f>(W559-AA559)/AA559</f>
        <v>2.5470237901071844</v>
      </c>
      <c r="AZ559" s="90">
        <f t="shared" si="1273"/>
        <v>-0.15612241570839819</v>
      </c>
      <c r="BA559" s="47">
        <f t="shared" si="1273"/>
        <v>0.46110245825447466</v>
      </c>
      <c r="BB559" s="45">
        <f t="shared" si="1273"/>
        <v>3.1099082771030545E-2</v>
      </c>
      <c r="BC559" s="113">
        <f t="shared" si="1276"/>
        <v>0.43777588718816196</v>
      </c>
      <c r="BD559" s="47">
        <f t="shared" si="1276"/>
        <v>0.59665811400001323</v>
      </c>
      <c r="BE559" s="45">
        <f t="shared" si="1276"/>
        <v>-0.59905130710988308</v>
      </c>
    </row>
    <row r="560" spans="1:57" x14ac:dyDescent="0.35">
      <c r="C560" s="20"/>
      <c r="D560" s="58" t="s">
        <v>18</v>
      </c>
      <c r="E560" s="9">
        <v>0</v>
      </c>
      <c r="F560" s="7">
        <v>0</v>
      </c>
      <c r="G560" s="7">
        <v>0</v>
      </c>
      <c r="H560" s="17">
        <v>0</v>
      </c>
      <c r="I560" s="9">
        <v>0</v>
      </c>
      <c r="J560" s="7">
        <v>0</v>
      </c>
      <c r="K560" s="7">
        <v>0</v>
      </c>
      <c r="L560" s="17">
        <v>0</v>
      </c>
      <c r="M560" s="7">
        <v>0</v>
      </c>
      <c r="N560" s="7">
        <v>0</v>
      </c>
      <c r="O560" s="7">
        <v>0</v>
      </c>
      <c r="P560" s="17">
        <v>0</v>
      </c>
      <c r="Q560" s="9">
        <v>0</v>
      </c>
      <c r="R560" s="7">
        <v>0</v>
      </c>
      <c r="S560" s="7">
        <v>0</v>
      </c>
      <c r="T560" s="17">
        <v>0</v>
      </c>
      <c r="U560" s="9">
        <v>0</v>
      </c>
      <c r="V560" s="7">
        <v>0</v>
      </c>
      <c r="W560" s="7">
        <v>0</v>
      </c>
      <c r="X560" s="17">
        <v>0</v>
      </c>
      <c r="Y560" s="9">
        <v>0</v>
      </c>
      <c r="Z560" s="7">
        <v>0</v>
      </c>
      <c r="AA560" s="7">
        <v>0</v>
      </c>
      <c r="AB560" s="17">
        <v>0</v>
      </c>
      <c r="AC560" s="9">
        <v>0</v>
      </c>
      <c r="AD560" s="7">
        <v>0</v>
      </c>
      <c r="AE560" s="7">
        <v>0</v>
      </c>
      <c r="AF560" s="17">
        <v>0</v>
      </c>
      <c r="AG560" s="9">
        <v>0</v>
      </c>
      <c r="AH560" s="7">
        <v>0</v>
      </c>
      <c r="AI560" s="7">
        <v>0</v>
      </c>
      <c r="AJ560" s="18">
        <v>0</v>
      </c>
      <c r="AK560" s="150">
        <v>0</v>
      </c>
      <c r="AL560" s="16">
        <v>0</v>
      </c>
      <c r="AM560" s="211">
        <v>0</v>
      </c>
      <c r="AN560" s="150">
        <v>0</v>
      </c>
      <c r="AO560" s="16">
        <v>0</v>
      </c>
      <c r="AP560" s="211">
        <v>0</v>
      </c>
      <c r="AQ560" s="150">
        <v>0</v>
      </c>
      <c r="AR560" s="16">
        <v>0</v>
      </c>
      <c r="AS560" s="211">
        <v>0</v>
      </c>
      <c r="AT560" s="150">
        <v>0</v>
      </c>
      <c r="AU560" s="16">
        <v>0</v>
      </c>
      <c r="AV560" s="211">
        <v>0</v>
      </c>
      <c r="AW560" s="150">
        <v>0</v>
      </c>
      <c r="AX560" s="16">
        <v>0</v>
      </c>
      <c r="AY560" s="17">
        <v>0</v>
      </c>
      <c r="AZ560" s="9">
        <v>0</v>
      </c>
      <c r="BA560" s="16">
        <v>0</v>
      </c>
      <c r="BB560" s="17">
        <v>0</v>
      </c>
      <c r="BC560" s="203">
        <v>0</v>
      </c>
      <c r="BD560" s="16">
        <v>0</v>
      </c>
      <c r="BE560" s="17">
        <v>0</v>
      </c>
    </row>
    <row r="561" spans="3:57" x14ac:dyDescent="0.35">
      <c r="C561" s="19"/>
      <c r="D561" s="58" t="s">
        <v>19</v>
      </c>
      <c r="E561" s="9">
        <v>0</v>
      </c>
      <c r="F561" s="7">
        <v>0</v>
      </c>
      <c r="G561" s="7">
        <v>0</v>
      </c>
      <c r="H561" s="17">
        <v>0</v>
      </c>
      <c r="I561" s="9">
        <v>0</v>
      </c>
      <c r="J561" s="7">
        <v>0</v>
      </c>
      <c r="K561" s="7">
        <v>0</v>
      </c>
      <c r="L561" s="17">
        <v>0</v>
      </c>
      <c r="M561" s="7">
        <v>0</v>
      </c>
      <c r="N561" s="7">
        <v>0</v>
      </c>
      <c r="O561" s="7">
        <v>0</v>
      </c>
      <c r="P561" s="17">
        <v>0</v>
      </c>
      <c r="Q561" s="9">
        <v>0</v>
      </c>
      <c r="R561" s="7">
        <v>0</v>
      </c>
      <c r="S561" s="7">
        <v>0</v>
      </c>
      <c r="T561" s="17">
        <v>0</v>
      </c>
      <c r="U561" s="9">
        <v>0</v>
      </c>
      <c r="V561" s="7">
        <v>0</v>
      </c>
      <c r="W561" s="7">
        <v>0</v>
      </c>
      <c r="X561" s="17">
        <v>0</v>
      </c>
      <c r="Y561" s="9">
        <v>0</v>
      </c>
      <c r="Z561" s="7">
        <v>0</v>
      </c>
      <c r="AA561" s="7">
        <v>0</v>
      </c>
      <c r="AB561" s="17">
        <v>0</v>
      </c>
      <c r="AC561" s="9">
        <v>0</v>
      </c>
      <c r="AD561" s="7">
        <v>0</v>
      </c>
      <c r="AE561" s="7">
        <v>0</v>
      </c>
      <c r="AF561" s="17">
        <v>0</v>
      </c>
      <c r="AG561" s="9">
        <v>0</v>
      </c>
      <c r="AH561" s="7">
        <v>0</v>
      </c>
      <c r="AI561" s="7">
        <v>0</v>
      </c>
      <c r="AJ561" s="18">
        <v>0</v>
      </c>
      <c r="AK561" s="150">
        <v>0</v>
      </c>
      <c r="AL561" s="16">
        <v>0</v>
      </c>
      <c r="AM561" s="211">
        <v>0</v>
      </c>
      <c r="AN561" s="150">
        <v>0</v>
      </c>
      <c r="AO561" s="16">
        <v>0</v>
      </c>
      <c r="AP561" s="211">
        <v>0</v>
      </c>
      <c r="AQ561" s="150">
        <v>0</v>
      </c>
      <c r="AR561" s="16">
        <v>0</v>
      </c>
      <c r="AS561" s="211">
        <v>0</v>
      </c>
      <c r="AT561" s="150">
        <v>0</v>
      </c>
      <c r="AU561" s="16">
        <v>0</v>
      </c>
      <c r="AV561" s="211">
        <v>0</v>
      </c>
      <c r="AW561" s="150">
        <v>0</v>
      </c>
      <c r="AX561" s="16">
        <v>0</v>
      </c>
      <c r="AY561" s="17">
        <v>0</v>
      </c>
      <c r="AZ561" s="9">
        <v>0</v>
      </c>
      <c r="BA561" s="16">
        <v>0</v>
      </c>
      <c r="BB561" s="17">
        <v>0</v>
      </c>
      <c r="BC561" s="203">
        <v>0</v>
      </c>
      <c r="BD561" s="16">
        <v>0</v>
      </c>
      <c r="BE561" s="17">
        <v>0</v>
      </c>
    </row>
    <row r="562" spans="3:57" x14ac:dyDescent="0.35">
      <c r="C562" s="19"/>
      <c r="D562" s="59" t="s">
        <v>20</v>
      </c>
      <c r="E562" s="61">
        <v>0</v>
      </c>
      <c r="F562" s="62">
        <v>0</v>
      </c>
      <c r="G562" s="62">
        <v>0</v>
      </c>
      <c r="H562" s="60">
        <v>0</v>
      </c>
      <c r="I562" s="61">
        <v>0</v>
      </c>
      <c r="J562" s="62">
        <v>0</v>
      </c>
      <c r="K562" s="62">
        <v>0</v>
      </c>
      <c r="L562" s="60">
        <v>0</v>
      </c>
      <c r="M562" s="62">
        <v>0</v>
      </c>
      <c r="N562" s="62">
        <v>0</v>
      </c>
      <c r="O562" s="62">
        <v>0</v>
      </c>
      <c r="P562" s="60">
        <v>0</v>
      </c>
      <c r="Q562" s="61">
        <v>0</v>
      </c>
      <c r="R562" s="62">
        <v>0</v>
      </c>
      <c r="S562" s="62">
        <v>0</v>
      </c>
      <c r="T562" s="60">
        <v>0</v>
      </c>
      <c r="U562" s="61">
        <v>0</v>
      </c>
      <c r="V562" s="62">
        <v>0</v>
      </c>
      <c r="W562" s="62">
        <v>0</v>
      </c>
      <c r="X562" s="60">
        <v>0</v>
      </c>
      <c r="Y562" s="61">
        <v>0</v>
      </c>
      <c r="Z562" s="62">
        <v>0</v>
      </c>
      <c r="AA562" s="62">
        <v>0</v>
      </c>
      <c r="AB562" s="60">
        <v>0</v>
      </c>
      <c r="AC562" s="61">
        <v>0</v>
      </c>
      <c r="AD562" s="62">
        <v>0</v>
      </c>
      <c r="AE562" s="62">
        <v>0</v>
      </c>
      <c r="AF562" s="60">
        <v>0</v>
      </c>
      <c r="AG562" s="61">
        <v>0</v>
      </c>
      <c r="AH562" s="62">
        <v>0</v>
      </c>
      <c r="AI562" s="62">
        <v>0</v>
      </c>
      <c r="AJ562" s="65">
        <v>0</v>
      </c>
      <c r="AK562" s="128">
        <v>0</v>
      </c>
      <c r="AL562" s="66">
        <v>0</v>
      </c>
      <c r="AM562" s="213">
        <v>0</v>
      </c>
      <c r="AN562" s="128">
        <v>0</v>
      </c>
      <c r="AO562" s="66">
        <v>0</v>
      </c>
      <c r="AP562" s="213">
        <v>0</v>
      </c>
      <c r="AQ562" s="128">
        <v>0</v>
      </c>
      <c r="AR562" s="66">
        <v>0</v>
      </c>
      <c r="AS562" s="213">
        <v>0</v>
      </c>
      <c r="AT562" s="128">
        <v>0</v>
      </c>
      <c r="AU562" s="66">
        <v>0</v>
      </c>
      <c r="AV562" s="213">
        <v>0</v>
      </c>
      <c r="AW562" s="128">
        <v>0</v>
      </c>
      <c r="AX562" s="66">
        <v>0</v>
      </c>
      <c r="AY562" s="60">
        <v>0</v>
      </c>
      <c r="AZ562" s="61">
        <v>0</v>
      </c>
      <c r="BA562" s="66">
        <v>0</v>
      </c>
      <c r="BB562" s="60">
        <v>0</v>
      </c>
      <c r="BC562" s="222">
        <v>0</v>
      </c>
      <c r="BD562" s="66">
        <v>0</v>
      </c>
      <c r="BE562" s="60">
        <v>0</v>
      </c>
    </row>
    <row r="563" spans="3:57" x14ac:dyDescent="0.35">
      <c r="C563" s="21"/>
      <c r="D563" s="259" t="s">
        <v>83</v>
      </c>
      <c r="E563" s="136">
        <f>E566</f>
        <v>97.405424089999997</v>
      </c>
      <c r="F563" s="129">
        <f>F566</f>
        <v>99.104924060000002</v>
      </c>
      <c r="G563" s="129">
        <f>G566</f>
        <v>99.104924060000002</v>
      </c>
      <c r="H563" s="130">
        <f t="shared" ref="H563:H564" si="1277">G563/F563</f>
        <v>1</v>
      </c>
      <c r="I563" s="136">
        <f>I566</f>
        <v>91.630110625566175</v>
      </c>
      <c r="J563" s="129">
        <f>J566</f>
        <v>92.070095850606563</v>
      </c>
      <c r="K563" s="129">
        <f>K566</f>
        <v>92.070095850606563</v>
      </c>
      <c r="L563" s="130">
        <f t="shared" ref="L563:L564" si="1278">K563/J563</f>
        <v>1</v>
      </c>
      <c r="M563" s="129">
        <f>M566</f>
        <v>78.187024919999999</v>
      </c>
      <c r="N563" s="129">
        <f>N566</f>
        <v>79.370336350000002</v>
      </c>
      <c r="O563" s="129">
        <f>O566</f>
        <v>79.370336350000002</v>
      </c>
      <c r="P563" s="130">
        <f t="shared" ref="P563" si="1279">O563/N563</f>
        <v>1</v>
      </c>
      <c r="Q563" s="129">
        <f>Q566</f>
        <v>75.36752527128948</v>
      </c>
      <c r="R563" s="129">
        <f>R566</f>
        <v>75.377350099019253</v>
      </c>
      <c r="S563" s="129">
        <f>S566</f>
        <v>75.377350099019253</v>
      </c>
      <c r="T563" s="130">
        <f t="shared" ref="T563:T564" si="1280">S563/R563</f>
        <v>1</v>
      </c>
      <c r="U563" s="129">
        <f>U566</f>
        <v>73.713175746786717</v>
      </c>
      <c r="V563" s="129">
        <f>V566</f>
        <v>74.640548052864077</v>
      </c>
      <c r="W563" s="129">
        <f>W566</f>
        <v>73.967982326253477</v>
      </c>
      <c r="X563" s="130">
        <f t="shared" ref="X563:X564" si="1281">W563/V563</f>
        <v>0.99098927132563042</v>
      </c>
      <c r="Y563" s="129">
        <f>Y566</f>
        <v>71.07917891000001</v>
      </c>
      <c r="Z563" s="129">
        <f>Z566</f>
        <v>71.148697125200002</v>
      </c>
      <c r="AA563" s="129">
        <f>AA566</f>
        <v>71.148697125200002</v>
      </c>
      <c r="AB563" s="130">
        <f t="shared" ref="AB563:AB564" si="1282">AA563/Z563</f>
        <v>1</v>
      </c>
      <c r="AC563" s="129">
        <f>AC566</f>
        <v>60.924460666666654</v>
      </c>
      <c r="AD563" s="129">
        <f>AD566</f>
        <v>61.007017273333339</v>
      </c>
      <c r="AE563" s="129">
        <f>AE566</f>
        <v>61.007017273333339</v>
      </c>
      <c r="AF563" s="130">
        <f>AE563/AD563</f>
        <v>1</v>
      </c>
      <c r="AG563" s="129">
        <f>AG566</f>
        <v>57.947116919999999</v>
      </c>
      <c r="AH563" s="129">
        <f>AH566</f>
        <v>58.581527000000001</v>
      </c>
      <c r="AI563" s="129">
        <f>AI566</f>
        <v>58.581527000000001</v>
      </c>
      <c r="AJ563" s="131">
        <f t="shared" ref="AJ563:AJ564" si="1283">AI563/AH563</f>
        <v>1</v>
      </c>
      <c r="AK563" s="132">
        <f t="shared" si="1191"/>
        <v>6.3028554969597764E-2</v>
      </c>
      <c r="AL563" s="133">
        <f t="shared" si="1192"/>
        <v>7.6407308414321515E-2</v>
      </c>
      <c r="AM563" s="207">
        <f t="shared" si="1193"/>
        <v>7.6407308414321515E-2</v>
      </c>
      <c r="AN563" s="132">
        <f t="shared" si="1194"/>
        <v>0.1719349945764144</v>
      </c>
      <c r="AO563" s="133">
        <f t="shared" si="1195"/>
        <v>0.16000637120402678</v>
      </c>
      <c r="AP563" s="207">
        <f t="shared" si="1196"/>
        <v>0.16000637120402678</v>
      </c>
      <c r="AQ563" s="132">
        <f t="shared" si="1197"/>
        <v>3.7410007009803986E-2</v>
      </c>
      <c r="AR563" s="133">
        <f t="shared" si="1198"/>
        <v>5.2973290328399363E-2</v>
      </c>
      <c r="AS563" s="207">
        <f t="shared" si="1199"/>
        <v>5.2973290328399363E-2</v>
      </c>
      <c r="AT563" s="132">
        <f t="shared" ref="AT563:AV564" si="1284">(Q563-U563)/U563</f>
        <v>2.2443064048490391E-2</v>
      </c>
      <c r="AU563" s="133">
        <f t="shared" si="1284"/>
        <v>9.8713375688685642E-3</v>
      </c>
      <c r="AV563" s="207">
        <f t="shared" si="1284"/>
        <v>1.9053754454858896E-2</v>
      </c>
      <c r="AW563" s="217">
        <f t="shared" ref="AW563:AY569" si="1285">(U563-Y563)/Y563</f>
        <v>3.7057220935569006E-2</v>
      </c>
      <c r="AX563" s="131">
        <f t="shared" si="1285"/>
        <v>4.9078213217586861E-2</v>
      </c>
      <c r="AY563" s="130">
        <f t="shared" si="1285"/>
        <v>3.9625254080090787E-2</v>
      </c>
      <c r="AZ563" s="132">
        <f t="shared" ref="AZ563:BB564" si="1286">(Y563-AC563)/AC563</f>
        <v>0.16667719553386648</v>
      </c>
      <c r="BA563" s="131">
        <f t="shared" si="1286"/>
        <v>0.16623792319543004</v>
      </c>
      <c r="BB563" s="130">
        <f t="shared" si="1286"/>
        <v>0.16623792319543004</v>
      </c>
      <c r="BC563" s="138">
        <f t="shared" ref="BC563:BE564" si="1287">(AC563-AG563)/AG563</f>
        <v>5.1380360316753707E-2</v>
      </c>
      <c r="BD563" s="131">
        <f t="shared" si="1287"/>
        <v>4.1403671046904227E-2</v>
      </c>
      <c r="BE563" s="130">
        <f t="shared" si="1287"/>
        <v>4.1403671046904227E-2</v>
      </c>
    </row>
    <row r="564" spans="3:57" x14ac:dyDescent="0.35">
      <c r="C564" s="19"/>
      <c r="D564" s="122" t="s">
        <v>14</v>
      </c>
      <c r="E564" s="30">
        <v>97.405424089999997</v>
      </c>
      <c r="F564" s="26">
        <v>99.104924060000002</v>
      </c>
      <c r="G564" s="26">
        <v>99.104924060000002</v>
      </c>
      <c r="H564" s="31">
        <f t="shared" si="1277"/>
        <v>1</v>
      </c>
      <c r="I564" s="30">
        <v>91.630110625566175</v>
      </c>
      <c r="J564" s="26">
        <v>92.070095850606563</v>
      </c>
      <c r="K564" s="26">
        <v>92.070095850606563</v>
      </c>
      <c r="L564" s="31">
        <f t="shared" si="1278"/>
        <v>1</v>
      </c>
      <c r="M564" s="26">
        <v>78.187024919999999</v>
      </c>
      <c r="N564" s="26">
        <v>79.370336350000002</v>
      </c>
      <c r="O564" s="26">
        <v>79.370336350000002</v>
      </c>
      <c r="P564" s="31">
        <f t="shared" ref="P564" si="1288">O564/N564</f>
        <v>1</v>
      </c>
      <c r="Q564" s="26">
        <v>75.36752527128948</v>
      </c>
      <c r="R564" s="26">
        <v>75.377350099019253</v>
      </c>
      <c r="S564" s="26">
        <v>75.377350099019253</v>
      </c>
      <c r="T564" s="31">
        <f t="shared" si="1280"/>
        <v>1</v>
      </c>
      <c r="U564" s="26">
        <v>73.713175746786717</v>
      </c>
      <c r="V564" s="26">
        <v>74.640548052864077</v>
      </c>
      <c r="W564" s="26">
        <v>73.967982326253477</v>
      </c>
      <c r="X564" s="31">
        <f t="shared" si="1281"/>
        <v>0.99098927132563042</v>
      </c>
      <c r="Y564" s="26">
        <v>68.977292800000015</v>
      </c>
      <c r="Z564" s="26">
        <v>69.046811015200007</v>
      </c>
      <c r="AA564" s="26">
        <v>69.046811015200007</v>
      </c>
      <c r="AB564" s="31">
        <f t="shared" si="1282"/>
        <v>1</v>
      </c>
      <c r="AC564" s="26">
        <v>60.924460666666654</v>
      </c>
      <c r="AD564" s="26">
        <v>61.007017273333339</v>
      </c>
      <c r="AE564" s="26">
        <v>61.007017273333339</v>
      </c>
      <c r="AF564" s="31">
        <f t="shared" ref="AF564" si="1289">AE564/AD564</f>
        <v>1</v>
      </c>
      <c r="AG564" s="26">
        <v>57.947116919999999</v>
      </c>
      <c r="AH564" s="26">
        <v>58.581527000000001</v>
      </c>
      <c r="AI564" s="26">
        <v>58.581527000000001</v>
      </c>
      <c r="AJ564" s="15">
        <f t="shared" si="1283"/>
        <v>1</v>
      </c>
      <c r="AK564" s="89">
        <f t="shared" si="1191"/>
        <v>6.3028554969597764E-2</v>
      </c>
      <c r="AL564" s="36">
        <f t="shared" si="1192"/>
        <v>7.6407308414321515E-2</v>
      </c>
      <c r="AM564" s="83">
        <f t="shared" si="1193"/>
        <v>7.6407308414321515E-2</v>
      </c>
      <c r="AN564" s="89">
        <f t="shared" si="1194"/>
        <v>0.1719349945764144</v>
      </c>
      <c r="AO564" s="36">
        <f t="shared" si="1195"/>
        <v>0.16000637120402678</v>
      </c>
      <c r="AP564" s="83">
        <f t="shared" si="1196"/>
        <v>0.16000637120402678</v>
      </c>
      <c r="AQ564" s="89">
        <f t="shared" si="1197"/>
        <v>3.7410007009803986E-2</v>
      </c>
      <c r="AR564" s="36">
        <f t="shared" si="1198"/>
        <v>5.2973290328399363E-2</v>
      </c>
      <c r="AS564" s="83">
        <f t="shared" si="1199"/>
        <v>5.2973290328399363E-2</v>
      </c>
      <c r="AT564" s="89">
        <f t="shared" si="1284"/>
        <v>2.2443064048490391E-2</v>
      </c>
      <c r="AU564" s="36">
        <f t="shared" si="1284"/>
        <v>9.8713375688685642E-3</v>
      </c>
      <c r="AV564" s="83">
        <f t="shared" si="1284"/>
        <v>1.9053754454858896E-2</v>
      </c>
      <c r="AW564" s="215">
        <f t="shared" si="1285"/>
        <v>6.8658579578041973E-2</v>
      </c>
      <c r="AX564" s="34">
        <f t="shared" si="1285"/>
        <v>8.1013691369941201E-2</v>
      </c>
      <c r="AY564" s="31">
        <f t="shared" si="1285"/>
        <v>7.1272970303728006E-2</v>
      </c>
      <c r="AZ564" s="89">
        <f t="shared" si="1286"/>
        <v>0.13217732328222764</v>
      </c>
      <c r="BA564" s="34">
        <f t="shared" si="1286"/>
        <v>0.13178473725154444</v>
      </c>
      <c r="BB564" s="31">
        <f t="shared" si="1286"/>
        <v>0.13178473725154444</v>
      </c>
      <c r="BC564" s="108">
        <f t="shared" si="1287"/>
        <v>5.1380360316753707E-2</v>
      </c>
      <c r="BD564" s="34">
        <f t="shared" si="1287"/>
        <v>4.1403671046904227E-2</v>
      </c>
      <c r="BE564" s="31">
        <f t="shared" si="1287"/>
        <v>4.1403671046904227E-2</v>
      </c>
    </row>
    <row r="565" spans="3:57" x14ac:dyDescent="0.35">
      <c r="C565" s="19"/>
      <c r="D565" s="122" t="s">
        <v>16</v>
      </c>
      <c r="E565" s="9">
        <v>0</v>
      </c>
      <c r="F565" s="7">
        <v>0</v>
      </c>
      <c r="G565" s="7">
        <v>0</v>
      </c>
      <c r="H565" s="17">
        <v>0</v>
      </c>
      <c r="I565" s="9">
        <v>0</v>
      </c>
      <c r="J565" s="7">
        <v>0</v>
      </c>
      <c r="K565" s="7">
        <v>0</v>
      </c>
      <c r="L565" s="17">
        <v>0</v>
      </c>
      <c r="M565" s="7">
        <v>0</v>
      </c>
      <c r="N565" s="7">
        <v>0</v>
      </c>
      <c r="O565" s="7">
        <v>0</v>
      </c>
      <c r="P565" s="17">
        <v>0</v>
      </c>
      <c r="Q565" s="9">
        <v>0</v>
      </c>
      <c r="R565" s="7">
        <v>0</v>
      </c>
      <c r="S565" s="7">
        <v>0</v>
      </c>
      <c r="T565" s="17">
        <v>0</v>
      </c>
      <c r="U565" s="9">
        <v>0</v>
      </c>
      <c r="V565" s="7">
        <v>0</v>
      </c>
      <c r="W565" s="7">
        <v>0</v>
      </c>
      <c r="X565" s="17">
        <v>0</v>
      </c>
      <c r="Y565" s="26">
        <v>2.1018861100000001</v>
      </c>
      <c r="Z565" s="26">
        <v>2.1018861100000001</v>
      </c>
      <c r="AA565" s="26">
        <v>2.1018861100000001</v>
      </c>
      <c r="AB565" s="31">
        <f>AA565/Z565</f>
        <v>1</v>
      </c>
      <c r="AC565" s="9">
        <v>0</v>
      </c>
      <c r="AD565" s="7">
        <v>0</v>
      </c>
      <c r="AE565" s="7">
        <v>0</v>
      </c>
      <c r="AF565" s="17">
        <v>0</v>
      </c>
      <c r="AG565" s="9">
        <v>0</v>
      </c>
      <c r="AH565" s="7">
        <v>0</v>
      </c>
      <c r="AI565" s="7">
        <v>0</v>
      </c>
      <c r="AJ565" s="18">
        <v>0</v>
      </c>
      <c r="AK565" s="150">
        <v>0</v>
      </c>
      <c r="AL565" s="16">
        <v>0</v>
      </c>
      <c r="AM565" s="211">
        <v>0</v>
      </c>
      <c r="AN565" s="150">
        <v>0</v>
      </c>
      <c r="AO565" s="16">
        <v>0</v>
      </c>
      <c r="AP565" s="211">
        <v>0</v>
      </c>
      <c r="AQ565" s="150">
        <v>0</v>
      </c>
      <c r="AR565" s="16">
        <v>0</v>
      </c>
      <c r="AS565" s="211">
        <v>0</v>
      </c>
      <c r="AT565" s="150">
        <v>0</v>
      </c>
      <c r="AU565" s="16">
        <v>0</v>
      </c>
      <c r="AV565" s="211">
        <v>0</v>
      </c>
      <c r="AW565" s="124">
        <f t="shared" si="1285"/>
        <v>-1</v>
      </c>
      <c r="AX565" s="15">
        <f t="shared" si="1285"/>
        <v>-1</v>
      </c>
      <c r="AY565" s="12">
        <f t="shared" si="1285"/>
        <v>-1</v>
      </c>
      <c r="AZ565" s="9">
        <v>0</v>
      </c>
      <c r="BA565" s="16">
        <v>0</v>
      </c>
      <c r="BB565" s="17">
        <v>0</v>
      </c>
      <c r="BC565" s="203">
        <v>0</v>
      </c>
      <c r="BD565" s="16">
        <v>0</v>
      </c>
      <c r="BE565" s="17">
        <v>0</v>
      </c>
    </row>
    <row r="566" spans="3:57" ht="15" thickBot="1" x14ac:dyDescent="0.4">
      <c r="C566" s="19"/>
      <c r="D566" s="260" t="s">
        <v>17</v>
      </c>
      <c r="E566" s="264">
        <f>SUM(E564:E565)</f>
        <v>97.405424089999997</v>
      </c>
      <c r="F566" s="68">
        <f>SUM(F564:F565)</f>
        <v>99.104924060000002</v>
      </c>
      <c r="G566" s="68">
        <f>SUM(G564:G565)</f>
        <v>99.104924060000002</v>
      </c>
      <c r="H566" s="96">
        <f t="shared" ref="H566" si="1290">G566/F566</f>
        <v>1</v>
      </c>
      <c r="I566" s="264">
        <f>SUM(I564:I565)</f>
        <v>91.630110625566175</v>
      </c>
      <c r="J566" s="68">
        <f>SUM(J564:J565)</f>
        <v>92.070095850606563</v>
      </c>
      <c r="K566" s="68">
        <f>SUM(K564:K565)</f>
        <v>92.070095850606563</v>
      </c>
      <c r="L566" s="96">
        <f t="shared" ref="L566" si="1291">K566/J566</f>
        <v>1</v>
      </c>
      <c r="M566" s="68">
        <f>SUM(M564:M565)</f>
        <v>78.187024919999999</v>
      </c>
      <c r="N566" s="68">
        <f>SUM(N564:N565)</f>
        <v>79.370336350000002</v>
      </c>
      <c r="O566" s="68">
        <f>SUM(O564:O565)</f>
        <v>79.370336350000002</v>
      </c>
      <c r="P566" s="96">
        <f t="shared" ref="P566" si="1292">O566/N566</f>
        <v>1</v>
      </c>
      <c r="Q566" s="68">
        <f>SUM(Q564:Q565)</f>
        <v>75.36752527128948</v>
      </c>
      <c r="R566" s="68">
        <f>SUM(R564:R565)</f>
        <v>75.377350099019253</v>
      </c>
      <c r="S566" s="68">
        <f>SUM(S564:S565)</f>
        <v>75.377350099019253</v>
      </c>
      <c r="T566" s="96">
        <f t="shared" ref="T566" si="1293">S566/R566</f>
        <v>1</v>
      </c>
      <c r="U566" s="68">
        <f>SUM(U564:U565)</f>
        <v>73.713175746786717</v>
      </c>
      <c r="V566" s="68">
        <f>SUM(V564:V565)</f>
        <v>74.640548052864077</v>
      </c>
      <c r="W566" s="68">
        <f>SUM(W564:W565)</f>
        <v>73.967982326253477</v>
      </c>
      <c r="X566" s="96">
        <f t="shared" ref="X566" si="1294">W566/V566</f>
        <v>0.99098927132563042</v>
      </c>
      <c r="Y566" s="68">
        <f>SUM(Y564:Y565)</f>
        <v>71.07917891000001</v>
      </c>
      <c r="Z566" s="68">
        <f>SUM(Z564:Z565)</f>
        <v>71.148697125200002</v>
      </c>
      <c r="AA566" s="68">
        <f>SUM(AA564:AA565)</f>
        <v>71.148697125200002</v>
      </c>
      <c r="AB566" s="96">
        <f t="shared" ref="AB566" si="1295">AA566/Z566</f>
        <v>1</v>
      </c>
      <c r="AC566" s="68">
        <f>SUM(AC564:AC565)</f>
        <v>60.924460666666654</v>
      </c>
      <c r="AD566" s="68">
        <f>SUM(AD564:AD565)</f>
        <v>61.007017273333339</v>
      </c>
      <c r="AE566" s="68">
        <f>SUM(AE564:AE565)</f>
        <v>61.007017273333339</v>
      </c>
      <c r="AF566" s="96">
        <f t="shared" ref="AF566" si="1296">AE566/AD566</f>
        <v>1</v>
      </c>
      <c r="AG566" s="68">
        <f>SUM(AG564:AG565)</f>
        <v>57.947116919999999</v>
      </c>
      <c r="AH566" s="68">
        <f>SUM(AH564:AH565)</f>
        <v>58.581527000000001</v>
      </c>
      <c r="AI566" s="68">
        <f>SUM(AI564:AI565)</f>
        <v>58.581527000000001</v>
      </c>
      <c r="AJ566" s="95">
        <f t="shared" ref="AJ566" si="1297">AI566/AH566</f>
        <v>1</v>
      </c>
      <c r="AK566" s="93">
        <f t="shared" si="1191"/>
        <v>6.3028554969597764E-2</v>
      </c>
      <c r="AL566" s="94">
        <f t="shared" si="1192"/>
        <v>7.6407308414321515E-2</v>
      </c>
      <c r="AM566" s="210">
        <f t="shared" si="1193"/>
        <v>7.6407308414321515E-2</v>
      </c>
      <c r="AN566" s="93">
        <f t="shared" si="1194"/>
        <v>0.1719349945764144</v>
      </c>
      <c r="AO566" s="94">
        <f t="shared" si="1195"/>
        <v>0.16000637120402678</v>
      </c>
      <c r="AP566" s="210">
        <f t="shared" si="1196"/>
        <v>0.16000637120402678</v>
      </c>
      <c r="AQ566" s="93">
        <f t="shared" si="1197"/>
        <v>3.7410007009803986E-2</v>
      </c>
      <c r="AR566" s="94">
        <f t="shared" si="1198"/>
        <v>5.2973290328399363E-2</v>
      </c>
      <c r="AS566" s="210">
        <f t="shared" si="1199"/>
        <v>5.2973290328399363E-2</v>
      </c>
      <c r="AT566" s="93">
        <f t="shared" ref="AT566:AV569" si="1298">(Q566-U566)/U566</f>
        <v>2.2443064048490391E-2</v>
      </c>
      <c r="AU566" s="94">
        <f t="shared" si="1298"/>
        <v>9.8713375688685642E-3</v>
      </c>
      <c r="AV566" s="210">
        <f t="shared" si="1298"/>
        <v>1.9053754454858896E-2</v>
      </c>
      <c r="AW566" s="218">
        <f t="shared" si="1285"/>
        <v>3.7057220935569006E-2</v>
      </c>
      <c r="AX566" s="95">
        <f t="shared" si="1285"/>
        <v>4.9078213217586861E-2</v>
      </c>
      <c r="AY566" s="96">
        <f t="shared" si="1285"/>
        <v>3.9625254080090787E-2</v>
      </c>
      <c r="AZ566" s="93">
        <f t="shared" ref="AZ566:BB569" si="1299">(Y566-AC566)/AC566</f>
        <v>0.16667719553386648</v>
      </c>
      <c r="BA566" s="95">
        <f t="shared" si="1299"/>
        <v>0.16623792319543004</v>
      </c>
      <c r="BB566" s="96">
        <f t="shared" si="1299"/>
        <v>0.16623792319543004</v>
      </c>
      <c r="BC566" s="169">
        <f t="shared" ref="BC566:BE569" si="1300">(AC566-AG566)/AG566</f>
        <v>5.1380360316753707E-2</v>
      </c>
      <c r="BD566" s="95">
        <f t="shared" si="1300"/>
        <v>4.1403671046904227E-2</v>
      </c>
      <c r="BE566" s="96">
        <f t="shared" si="1300"/>
        <v>4.1403671046904227E-2</v>
      </c>
    </row>
    <row r="567" spans="3:57" x14ac:dyDescent="0.35">
      <c r="C567" s="37" t="s">
        <v>62</v>
      </c>
      <c r="D567" s="69" t="s">
        <v>21</v>
      </c>
      <c r="E567" s="56">
        <f>E574+E577</f>
        <v>95.282196499999998</v>
      </c>
      <c r="F567" s="54">
        <f>F574+F577</f>
        <v>95.224333059999992</v>
      </c>
      <c r="G567" s="54">
        <f>G574+G577</f>
        <v>90.452501369999993</v>
      </c>
      <c r="H567" s="55">
        <f>G567/F567</f>
        <v>0.94988852600318752</v>
      </c>
      <c r="I567" s="56">
        <f>I574+I577</f>
        <v>100.70071302206662</v>
      </c>
      <c r="J567" s="54">
        <f>J574+J577</f>
        <v>107.67696603206662</v>
      </c>
      <c r="K567" s="54">
        <f>K574+K577</f>
        <v>100.60682309206662</v>
      </c>
      <c r="L567" s="55">
        <f>K567/J567</f>
        <v>0.93433931879270748</v>
      </c>
      <c r="M567" s="54">
        <f>M574+M577</f>
        <v>108.11971675000001</v>
      </c>
      <c r="N567" s="54">
        <f>N574+N577</f>
        <v>106.29571639</v>
      </c>
      <c r="O567" s="54">
        <f>O574+O577</f>
        <v>89.957961470000001</v>
      </c>
      <c r="P567" s="55">
        <f>O567/N567</f>
        <v>0.846299028080712</v>
      </c>
      <c r="Q567" s="56">
        <f>Q574+Q577</f>
        <v>85.970450370000009</v>
      </c>
      <c r="R567" s="54">
        <f>R574+R577</f>
        <v>87.210347240000004</v>
      </c>
      <c r="S567" s="54">
        <f>S574+S577</f>
        <v>79.96452299000002</v>
      </c>
      <c r="T567" s="55">
        <f>S567/R567</f>
        <v>0.91691554409180698</v>
      </c>
      <c r="U567" s="56">
        <f>U574+U577</f>
        <v>81.304969999999997</v>
      </c>
      <c r="V567" s="54">
        <f>V574+V577</f>
        <v>92.753033729999999</v>
      </c>
      <c r="W567" s="54">
        <f>W574+W577</f>
        <v>78.451983940000005</v>
      </c>
      <c r="X567" s="55">
        <f>W567/V567</f>
        <v>0.84581582709596626</v>
      </c>
      <c r="Y567" s="56">
        <f>Y574+Y577</f>
        <v>71.462320328000004</v>
      </c>
      <c r="Z567" s="54">
        <f>Z574+Z577</f>
        <v>71.993489547999999</v>
      </c>
      <c r="AA567" s="54">
        <f>AA574+AA577</f>
        <v>54.496907377999996</v>
      </c>
      <c r="AB567" s="55">
        <f>AA567/Z567</f>
        <v>0.75696993881183439</v>
      </c>
      <c r="AC567" s="56">
        <f>AC574+AC577</f>
        <v>66.950012999999998</v>
      </c>
      <c r="AD567" s="54">
        <f>AD574+AD577</f>
        <v>68.565045070000011</v>
      </c>
      <c r="AE567" s="54">
        <f>AE574+AE577</f>
        <v>61.632410130000011</v>
      </c>
      <c r="AF567" s="55">
        <f>AE567/AD567</f>
        <v>0.8988896611542766</v>
      </c>
      <c r="AG567" s="56">
        <f>AG574+AG577</f>
        <v>57.703124999999993</v>
      </c>
      <c r="AH567" s="54">
        <f>AH574+AH577</f>
        <v>56.100330109999994</v>
      </c>
      <c r="AI567" s="54">
        <f>AI574+AI577</f>
        <v>47.907040039999998</v>
      </c>
      <c r="AJ567" s="57">
        <f>AI567/AH567</f>
        <v>0.85395290805000934</v>
      </c>
      <c r="AK567" s="88">
        <f t="shared" si="1191"/>
        <v>-5.3808124684075087E-2</v>
      </c>
      <c r="AL567" s="97">
        <f t="shared" si="1192"/>
        <v>-0.11564806690744037</v>
      </c>
      <c r="AM567" s="81">
        <f t="shared" si="1193"/>
        <v>-0.10093074614605685</v>
      </c>
      <c r="AN567" s="88">
        <f t="shared" si="1194"/>
        <v>-6.8618416242136396E-2</v>
      </c>
      <c r="AO567" s="97">
        <f t="shared" si="1195"/>
        <v>1.2994405503593416E-2</v>
      </c>
      <c r="AP567" s="81">
        <f t="shared" si="1196"/>
        <v>0.11837597749052926</v>
      </c>
      <c r="AQ567" s="88">
        <f t="shared" si="1197"/>
        <v>0.25763813362235383</v>
      </c>
      <c r="AR567" s="97">
        <f t="shared" si="1198"/>
        <v>0.21884294414603905</v>
      </c>
      <c r="AS567" s="81">
        <f t="shared" si="1199"/>
        <v>0.12497340203292043</v>
      </c>
      <c r="AT567" s="88">
        <f t="shared" si="1298"/>
        <v>5.7382474527695071E-2</v>
      </c>
      <c r="AU567" s="97">
        <f t="shared" si="1298"/>
        <v>-5.9757468484907032E-2</v>
      </c>
      <c r="AV567" s="81">
        <f t="shared" si="1298"/>
        <v>1.9279806246286942E-2</v>
      </c>
      <c r="AW567" s="214">
        <f t="shared" si="1285"/>
        <v>0.13773201915112593</v>
      </c>
      <c r="AX567" s="57">
        <f t="shared" si="1285"/>
        <v>0.28835307626197298</v>
      </c>
      <c r="AY567" s="55">
        <f t="shared" si="1285"/>
        <v>0.43956763263359966</v>
      </c>
      <c r="AZ567" s="88">
        <f t="shared" si="1299"/>
        <v>6.7398154620223985E-2</v>
      </c>
      <c r="BA567" s="57">
        <f t="shared" si="1299"/>
        <v>5.0002803534946884E-2</v>
      </c>
      <c r="BB567" s="55">
        <f t="shared" si="1299"/>
        <v>-0.1157751698651609</v>
      </c>
      <c r="BC567" s="106">
        <f t="shared" si="1300"/>
        <v>0.16024934524776616</v>
      </c>
      <c r="BD567" s="57">
        <f t="shared" si="1300"/>
        <v>0.22218612502920293</v>
      </c>
      <c r="BE567" s="55">
        <f t="shared" si="1300"/>
        <v>0.28650006509565212</v>
      </c>
    </row>
    <row r="568" spans="3:57" x14ac:dyDescent="0.35">
      <c r="C568" s="19"/>
      <c r="D568" s="58" t="s">
        <v>11</v>
      </c>
      <c r="E568" s="30">
        <v>1.0768519999999999</v>
      </c>
      <c r="F568" s="26">
        <v>1.13759795</v>
      </c>
      <c r="G568" s="26">
        <v>1.0915999000000001</v>
      </c>
      <c r="H568" s="31">
        <f t="shared" ref="H568:H569" si="1301">G568/F568</f>
        <v>0.95956563564482522</v>
      </c>
      <c r="I568" s="30">
        <v>1.141999</v>
      </c>
      <c r="J568" s="26">
        <v>1.2123867800000001</v>
      </c>
      <c r="K568" s="26">
        <v>1.1364906699999999</v>
      </c>
      <c r="L568" s="31">
        <f t="shared" ref="L568:L569" si="1302">K568/J568</f>
        <v>0.93739942462915982</v>
      </c>
      <c r="M568" s="26">
        <v>1.087833</v>
      </c>
      <c r="N568" s="26">
        <v>1.0851566800000001</v>
      </c>
      <c r="O568" s="26">
        <v>0.99782603000000003</v>
      </c>
      <c r="P568" s="31">
        <f t="shared" ref="P568:P569" si="1303">O568/N568</f>
        <v>0.91952254304880654</v>
      </c>
      <c r="Q568" s="30">
        <v>0.80013100000000004</v>
      </c>
      <c r="R568" s="26">
        <v>1.1044738700000001</v>
      </c>
      <c r="S568" s="26">
        <v>1.06943824</v>
      </c>
      <c r="T568" s="31">
        <f t="shared" ref="T568:T569" si="1304">S568/R568</f>
        <v>0.96827844374444083</v>
      </c>
      <c r="U568" s="30">
        <v>0.82260699999999998</v>
      </c>
      <c r="V568" s="26">
        <v>0.93109271999999998</v>
      </c>
      <c r="W568" s="26">
        <v>0.79532958999999992</v>
      </c>
      <c r="X568" s="31">
        <f t="shared" ref="X568:X569" si="1305">W568/V568</f>
        <v>0.85418946246298644</v>
      </c>
      <c r="Y568" s="30">
        <v>1.131526</v>
      </c>
      <c r="Z568" s="26">
        <v>1.1104681500000002</v>
      </c>
      <c r="AA568" s="26">
        <v>0.98314078000000005</v>
      </c>
      <c r="AB568" s="31">
        <f t="shared" ref="AB568:AB574" si="1306">AA568/Z568</f>
        <v>0.8853390167020998</v>
      </c>
      <c r="AC568" s="30">
        <v>1.1034120000000001</v>
      </c>
      <c r="AD568" s="26">
        <v>1.1050074300000001</v>
      </c>
      <c r="AE568" s="26">
        <v>1.0514837699999999</v>
      </c>
      <c r="AF568" s="31">
        <f t="shared" ref="AF568:AF574" si="1307">AE568/AD568</f>
        <v>0.95156262433457106</v>
      </c>
      <c r="AG568" s="30">
        <v>1.0806960000000001</v>
      </c>
      <c r="AH568" s="26">
        <v>1.074889</v>
      </c>
      <c r="AI568" s="26">
        <v>0.97456299999999996</v>
      </c>
      <c r="AJ568" s="34">
        <f t="shared" ref="AJ568:AJ574" si="1308">AI568/AH568</f>
        <v>0.90666385087204349</v>
      </c>
      <c r="AK568" s="89">
        <f t="shared" si="1191"/>
        <v>-5.7046459760472706E-2</v>
      </c>
      <c r="AL568" s="36">
        <f t="shared" si="1192"/>
        <v>-6.1687269470226437E-2</v>
      </c>
      <c r="AM568" s="83">
        <f t="shared" si="1193"/>
        <v>-3.9499461970945927E-2</v>
      </c>
      <c r="AN568" s="89">
        <f t="shared" si="1194"/>
        <v>4.9792569263848341E-2</v>
      </c>
      <c r="AO568" s="36">
        <f t="shared" si="1195"/>
        <v>0.11724583403016051</v>
      </c>
      <c r="AP568" s="83">
        <f t="shared" si="1196"/>
        <v>0.13896674954450716</v>
      </c>
      <c r="AQ568" s="89">
        <f t="shared" si="1197"/>
        <v>0.35956862063837047</v>
      </c>
      <c r="AR568" s="36">
        <f t="shared" si="1198"/>
        <v>-1.7489947498712653E-2</v>
      </c>
      <c r="AS568" s="83">
        <f t="shared" si="1199"/>
        <v>-6.6962454980102407E-2</v>
      </c>
      <c r="AT568" s="89">
        <f t="shared" si="1298"/>
        <v>-2.7322889301938765E-2</v>
      </c>
      <c r="AU568" s="36">
        <f t="shared" si="1298"/>
        <v>0.18621255034622125</v>
      </c>
      <c r="AV568" s="83">
        <f t="shared" si="1298"/>
        <v>0.34464787107946038</v>
      </c>
      <c r="AW568" s="215">
        <f t="shared" si="1285"/>
        <v>-0.27301096041982248</v>
      </c>
      <c r="AX568" s="34">
        <f t="shared" si="1285"/>
        <v>-0.1615313595441708</v>
      </c>
      <c r="AY568" s="31">
        <f t="shared" si="1285"/>
        <v>-0.1910318377801398</v>
      </c>
      <c r="AZ568" s="89">
        <f t="shared" si="1299"/>
        <v>2.5479150127060399E-2</v>
      </c>
      <c r="BA568" s="34">
        <f t="shared" si="1299"/>
        <v>4.9417948257597551E-3</v>
      </c>
      <c r="BB568" s="31">
        <f t="shared" si="1299"/>
        <v>-6.499671411951502E-2</v>
      </c>
      <c r="BC568" s="108">
        <f t="shared" si="1300"/>
        <v>2.1019787248217774E-2</v>
      </c>
      <c r="BD568" s="34">
        <f t="shared" si="1300"/>
        <v>2.8020037417817226E-2</v>
      </c>
      <c r="BE568" s="31">
        <f t="shared" si="1300"/>
        <v>7.8928473582518505E-2</v>
      </c>
    </row>
    <row r="569" spans="3:57" x14ac:dyDescent="0.35">
      <c r="C569" s="19"/>
      <c r="D569" s="58" t="s">
        <v>12</v>
      </c>
      <c r="E569" s="30">
        <v>3.648879</v>
      </c>
      <c r="F569" s="26">
        <v>3.6431309300000003</v>
      </c>
      <c r="G569" s="26">
        <v>3.0285330500000001</v>
      </c>
      <c r="H569" s="31">
        <f t="shared" si="1301"/>
        <v>0.83129953553439806</v>
      </c>
      <c r="I569" s="30">
        <v>4.3472720000000002</v>
      </c>
      <c r="J569" s="26">
        <v>4.3674359900000006</v>
      </c>
      <c r="K569" s="26">
        <v>3.6813219199999998</v>
      </c>
      <c r="L569" s="31">
        <f t="shared" si="1302"/>
        <v>0.84290231807152349</v>
      </c>
      <c r="M569" s="26">
        <v>5.0646620000000002</v>
      </c>
      <c r="N569" s="26">
        <v>5.0568665600000005</v>
      </c>
      <c r="O569" s="26">
        <v>4.3559199399999997</v>
      </c>
      <c r="P569" s="31">
        <f t="shared" si="1303"/>
        <v>0.86138716304192908</v>
      </c>
      <c r="Q569" s="30">
        <v>3.5415700000000001</v>
      </c>
      <c r="R569" s="26">
        <v>3.42157</v>
      </c>
      <c r="S569" s="26">
        <v>2.4012060499999999</v>
      </c>
      <c r="T569" s="31">
        <f t="shared" si="1304"/>
        <v>0.70178486776538251</v>
      </c>
      <c r="U569" s="30">
        <v>3.7407059999999999</v>
      </c>
      <c r="V569" s="26">
        <v>3.7402184599999995</v>
      </c>
      <c r="W569" s="26">
        <v>2.5110901499999998</v>
      </c>
      <c r="X569" s="31">
        <f t="shared" si="1305"/>
        <v>0.67137526239576928</v>
      </c>
      <c r="Y569" s="30">
        <v>1.7917639999999999</v>
      </c>
      <c r="Z569" s="26">
        <v>1.7917639999999999</v>
      </c>
      <c r="AA569" s="26">
        <v>1.7188353499999998</v>
      </c>
      <c r="AB569" s="31">
        <f t="shared" si="1306"/>
        <v>0.95929784837735321</v>
      </c>
      <c r="AC569" s="30">
        <v>1.3741140000000001</v>
      </c>
      <c r="AD569" s="26">
        <v>1.4254398300000002</v>
      </c>
      <c r="AE569" s="26">
        <v>1.3517892999999999</v>
      </c>
      <c r="AF569" s="31">
        <f t="shared" si="1307"/>
        <v>0.94833136520395933</v>
      </c>
      <c r="AG569" s="30">
        <v>1.1456139999999999</v>
      </c>
      <c r="AH569" s="26">
        <v>1.0696140000000001</v>
      </c>
      <c r="AI569" s="26">
        <v>0.72642794999999993</v>
      </c>
      <c r="AJ569" s="34">
        <f t="shared" si="1308"/>
        <v>0.67914962780965837</v>
      </c>
      <c r="AK569" s="89">
        <f t="shared" si="1191"/>
        <v>-0.16065086334602488</v>
      </c>
      <c r="AL569" s="36">
        <f t="shared" si="1192"/>
        <v>-0.16584216956090986</v>
      </c>
      <c r="AM569" s="83">
        <f t="shared" si="1193"/>
        <v>-0.17732458181760963</v>
      </c>
      <c r="AN569" s="89">
        <f t="shared" si="1194"/>
        <v>-0.14164617500634791</v>
      </c>
      <c r="AO569" s="36">
        <f t="shared" si="1195"/>
        <v>-0.13633552750895603</v>
      </c>
      <c r="AP569" s="83">
        <f t="shared" si="1196"/>
        <v>-0.15486924215599793</v>
      </c>
      <c r="AQ569" s="89">
        <f t="shared" si="1197"/>
        <v>0.43006124402454282</v>
      </c>
      <c r="AR569" s="36">
        <f t="shared" si="1198"/>
        <v>0.47793748483883142</v>
      </c>
      <c r="AS569" s="83">
        <f t="shared" si="1199"/>
        <v>0.81405504121564243</v>
      </c>
      <c r="AT569" s="89">
        <f t="shared" si="1298"/>
        <v>-5.3234870636719313E-2</v>
      </c>
      <c r="AU569" s="36">
        <f t="shared" si="1298"/>
        <v>-8.5195146595795246E-2</v>
      </c>
      <c r="AV569" s="83">
        <f t="shared" si="1298"/>
        <v>-4.375952014307409E-2</v>
      </c>
      <c r="AW569" s="215">
        <f t="shared" si="1285"/>
        <v>1.08772249023867</v>
      </c>
      <c r="AX569" s="34">
        <f t="shared" si="1285"/>
        <v>1.0874503896718539</v>
      </c>
      <c r="AY569" s="31">
        <f t="shared" si="1285"/>
        <v>0.46092535855746752</v>
      </c>
      <c r="AZ569" s="89">
        <f t="shared" si="1299"/>
        <v>0.30394130326886987</v>
      </c>
      <c r="BA569" s="34">
        <f t="shared" si="1299"/>
        <v>0.25699027225863308</v>
      </c>
      <c r="BB569" s="31">
        <f t="shared" si="1299"/>
        <v>0.27152608028484909</v>
      </c>
      <c r="BC569" s="108">
        <f t="shared" si="1300"/>
        <v>0.19945636139223175</v>
      </c>
      <c r="BD569" s="34">
        <f t="shared" si="1300"/>
        <v>0.33266751370120445</v>
      </c>
      <c r="BE569" s="31">
        <f t="shared" si="1300"/>
        <v>0.8608718180516044</v>
      </c>
    </row>
    <row r="570" spans="3:57" x14ac:dyDescent="0.35">
      <c r="C570" s="19"/>
      <c r="D570" s="58" t="s">
        <v>13</v>
      </c>
      <c r="E570" s="30">
        <v>0</v>
      </c>
      <c r="F570" s="26">
        <v>0</v>
      </c>
      <c r="G570" s="26">
        <v>0</v>
      </c>
      <c r="H570" s="32">
        <v>0</v>
      </c>
      <c r="I570" s="30">
        <v>0</v>
      </c>
      <c r="J570" s="26">
        <v>0</v>
      </c>
      <c r="K570" s="26">
        <v>0</v>
      </c>
      <c r="L570" s="32">
        <v>0</v>
      </c>
      <c r="M570" s="26">
        <v>0</v>
      </c>
      <c r="N570" s="26">
        <v>0</v>
      </c>
      <c r="O570" s="26">
        <v>0</v>
      </c>
      <c r="P570" s="32">
        <v>0</v>
      </c>
      <c r="Q570" s="30">
        <v>0</v>
      </c>
      <c r="R570" s="26">
        <v>0</v>
      </c>
      <c r="S570" s="26">
        <v>0</v>
      </c>
      <c r="T570" s="32">
        <v>0</v>
      </c>
      <c r="U570" s="30">
        <v>0</v>
      </c>
      <c r="V570" s="26">
        <v>0</v>
      </c>
      <c r="W570" s="26">
        <v>0</v>
      </c>
      <c r="X570" s="32">
        <v>0</v>
      </c>
      <c r="Y570" s="30">
        <v>0</v>
      </c>
      <c r="Z570" s="26">
        <v>0</v>
      </c>
      <c r="AA570" s="26">
        <v>0</v>
      </c>
      <c r="AB570" s="32">
        <v>0</v>
      </c>
      <c r="AC570" s="30">
        <v>0</v>
      </c>
      <c r="AD570" s="26">
        <v>0</v>
      </c>
      <c r="AE570" s="26">
        <v>0</v>
      </c>
      <c r="AF570" s="32">
        <v>0</v>
      </c>
      <c r="AG570" s="30">
        <v>0</v>
      </c>
      <c r="AH570" s="26">
        <v>0</v>
      </c>
      <c r="AI570" s="26">
        <v>0</v>
      </c>
      <c r="AJ570" s="29">
        <v>0</v>
      </c>
      <c r="AK570" s="156">
        <v>0</v>
      </c>
      <c r="AL570" s="33">
        <v>0</v>
      </c>
      <c r="AM570" s="208">
        <v>0</v>
      </c>
      <c r="AN570" s="156">
        <v>0</v>
      </c>
      <c r="AO570" s="33">
        <v>0</v>
      </c>
      <c r="AP570" s="208">
        <v>0</v>
      </c>
      <c r="AQ570" s="156">
        <v>0</v>
      </c>
      <c r="AR570" s="33">
        <v>0</v>
      </c>
      <c r="AS570" s="208">
        <v>0</v>
      </c>
      <c r="AT570" s="156">
        <v>0</v>
      </c>
      <c r="AU570" s="33">
        <v>0</v>
      </c>
      <c r="AV570" s="208">
        <v>0</v>
      </c>
      <c r="AW570" s="156">
        <v>0</v>
      </c>
      <c r="AX570" s="33">
        <v>0</v>
      </c>
      <c r="AY570" s="32">
        <v>0</v>
      </c>
      <c r="AZ570" s="30">
        <v>0</v>
      </c>
      <c r="BA570" s="33">
        <v>0</v>
      </c>
      <c r="BB570" s="32">
        <v>0</v>
      </c>
      <c r="BC570" s="202">
        <v>0</v>
      </c>
      <c r="BD570" s="33">
        <v>0</v>
      </c>
      <c r="BE570" s="32">
        <v>0</v>
      </c>
    </row>
    <row r="571" spans="3:57" x14ac:dyDescent="0.35">
      <c r="C571" s="19"/>
      <c r="D571" s="58" t="s">
        <v>14</v>
      </c>
      <c r="E571" s="30">
        <v>50.338964499999996</v>
      </c>
      <c r="F571" s="26">
        <v>50.610479079999998</v>
      </c>
      <c r="G571" s="26">
        <v>49.713131779999998</v>
      </c>
      <c r="H571" s="31">
        <f t="shared" ref="H571:H574" si="1309">G571/F571</f>
        <v>0.98226953555247787</v>
      </c>
      <c r="I571" s="30">
        <v>45.900987022066623</v>
      </c>
      <c r="J571" s="26">
        <v>46.314023022066621</v>
      </c>
      <c r="K571" s="26">
        <v>44.947816222066621</v>
      </c>
      <c r="L571" s="31">
        <f t="shared" ref="L571:L574" si="1310">K571/J571</f>
        <v>0.9705012281194173</v>
      </c>
      <c r="M571" s="26">
        <v>44.591957749999999</v>
      </c>
      <c r="N571" s="26">
        <v>44.724937240000003</v>
      </c>
      <c r="O571" s="26">
        <v>41.421534809999997</v>
      </c>
      <c r="P571" s="31">
        <f t="shared" ref="P571:P574" si="1311">O571/N571</f>
        <v>0.92613958489704507</v>
      </c>
      <c r="Q571" s="30">
        <v>38.000694370000005</v>
      </c>
      <c r="R571" s="26">
        <v>40.691498370000005</v>
      </c>
      <c r="S571" s="26">
        <v>38.702879330000009</v>
      </c>
      <c r="T571" s="31">
        <f t="shared" ref="T571:T574" si="1312">S571/R571</f>
        <v>0.95112937297324707</v>
      </c>
      <c r="U571" s="30">
        <v>36.673656999999999</v>
      </c>
      <c r="V571" s="26">
        <v>37.254244700000001</v>
      </c>
      <c r="W571" s="26">
        <v>35.812795129999998</v>
      </c>
      <c r="X571" s="31">
        <f t="shared" ref="X571:X574" si="1313">W571/V571</f>
        <v>0.96130777629213338</v>
      </c>
      <c r="Y571" s="30">
        <v>33.161734327999994</v>
      </c>
      <c r="Z571" s="26">
        <v>32.632516857999995</v>
      </c>
      <c r="AA571" s="26">
        <v>30.787855017999998</v>
      </c>
      <c r="AB571" s="31">
        <f t="shared" si="1306"/>
        <v>0.94347166514838499</v>
      </c>
      <c r="AC571" s="30">
        <v>28.936892999999998</v>
      </c>
      <c r="AD571" s="26">
        <v>29.788095429999998</v>
      </c>
      <c r="AE571" s="26">
        <v>29.005781339999999</v>
      </c>
      <c r="AF571" s="31">
        <f t="shared" si="1307"/>
        <v>0.9737373578704156</v>
      </c>
      <c r="AG571" s="30">
        <v>27.002715999999999</v>
      </c>
      <c r="AH571" s="26">
        <v>25.573932370000001</v>
      </c>
      <c r="AI571" s="26">
        <v>25.212349469999999</v>
      </c>
      <c r="AJ571" s="34">
        <f t="shared" si="1308"/>
        <v>0.98586127097042908</v>
      </c>
      <c r="AK571" s="89">
        <f t="shared" si="1191"/>
        <v>9.6685883373266945E-2</v>
      </c>
      <c r="AL571" s="36">
        <f t="shared" si="1192"/>
        <v>9.2767930263503592E-2</v>
      </c>
      <c r="AM571" s="83">
        <f t="shared" si="1193"/>
        <v>0.10601884492875317</v>
      </c>
      <c r="AN571" s="89">
        <f t="shared" si="1194"/>
        <v>2.9355725519062327E-2</v>
      </c>
      <c r="AO571" s="36">
        <f t="shared" si="1195"/>
        <v>3.5530195907025455E-2</v>
      </c>
      <c r="AP571" s="83">
        <f t="shared" si="1196"/>
        <v>8.5131597084502714E-2</v>
      </c>
      <c r="AQ571" s="89">
        <f t="shared" si="1197"/>
        <v>0.17345113001944321</v>
      </c>
      <c r="AR571" s="36">
        <f t="shared" si="1198"/>
        <v>9.9122397345133617E-2</v>
      </c>
      <c r="AS571" s="83">
        <f t="shared" si="1199"/>
        <v>7.0244269342840851E-2</v>
      </c>
      <c r="AT571" s="89">
        <f t="shared" ref="AT571:AV574" si="1314">(Q571-U571)/U571</f>
        <v>3.6185029761280872E-2</v>
      </c>
      <c r="AU571" s="36">
        <f t="shared" si="1314"/>
        <v>9.2264752585361209E-2</v>
      </c>
      <c r="AV571" s="83">
        <f t="shared" si="1314"/>
        <v>8.0699766368669115E-2</v>
      </c>
      <c r="AW571" s="215">
        <f t="shared" ref="AW571:AY573" si="1315">(U572-Y571)/Y571</f>
        <v>-0.97033779987889668</v>
      </c>
      <c r="AX571" s="34">
        <f t="shared" si="1315"/>
        <v>-0.96379998070205852</v>
      </c>
      <c r="AY571" s="31">
        <f t="shared" si="1315"/>
        <v>-0.9789848705074865</v>
      </c>
      <c r="AZ571" s="89">
        <f t="shared" ref="AZ571:BB574" si="1316">(Y571-AC571)/AC571</f>
        <v>0.14600189895991933</v>
      </c>
      <c r="BA571" s="34">
        <f t="shared" si="1316"/>
        <v>9.5488529459165791E-2</v>
      </c>
      <c r="BB571" s="31">
        <f t="shared" si="1316"/>
        <v>6.1438568301639129E-2</v>
      </c>
      <c r="BC571" s="108">
        <f t="shared" ref="BC571:BE574" si="1317">(AC571-AG571)/AG571</f>
        <v>7.1628979840398219E-2</v>
      </c>
      <c r="BD571" s="34">
        <f t="shared" si="1317"/>
        <v>0.16478353813680618</v>
      </c>
      <c r="BE571" s="31">
        <f t="shared" si="1317"/>
        <v>0.15045927689181754</v>
      </c>
    </row>
    <row r="572" spans="3:57" x14ac:dyDescent="0.35">
      <c r="C572" s="19"/>
      <c r="D572" s="58" t="s">
        <v>15</v>
      </c>
      <c r="E572" s="30">
        <v>1.3643750000000001</v>
      </c>
      <c r="F572" s="26">
        <v>0.99166100000000001</v>
      </c>
      <c r="G572" s="26">
        <v>0.71027012999999994</v>
      </c>
      <c r="H572" s="31">
        <f t="shared" si="1309"/>
        <v>0.71624287937107534</v>
      </c>
      <c r="I572" s="30">
        <v>0.82252599999999998</v>
      </c>
      <c r="J572" s="26">
        <v>0.92252599999999996</v>
      </c>
      <c r="K572" s="26">
        <v>0.92314621000000008</v>
      </c>
      <c r="L572" s="31">
        <f t="shared" si="1310"/>
        <v>1.0006722954149803</v>
      </c>
      <c r="M572" s="26">
        <v>3.7500100000000001</v>
      </c>
      <c r="N572" s="26">
        <v>2.7000100000000002</v>
      </c>
      <c r="O572" s="26">
        <v>1.0352371199999999</v>
      </c>
      <c r="P572" s="31">
        <f t="shared" si="1311"/>
        <v>0.38341973548246111</v>
      </c>
      <c r="Q572" s="30">
        <v>0.74700999999999995</v>
      </c>
      <c r="R572" s="26">
        <v>0.75300999999999996</v>
      </c>
      <c r="S572" s="26">
        <v>0.58734898999999996</v>
      </c>
      <c r="T572" s="31">
        <f t="shared" si="1312"/>
        <v>0.78000158032429845</v>
      </c>
      <c r="U572" s="30">
        <v>0.98365000000000002</v>
      </c>
      <c r="V572" s="26">
        <v>1.18129774</v>
      </c>
      <c r="W572" s="26">
        <v>0.64701076000000002</v>
      </c>
      <c r="X572" s="31">
        <f t="shared" si="1313"/>
        <v>0.54771184104694892</v>
      </c>
      <c r="Y572" s="30">
        <v>0.13300000000000001</v>
      </c>
      <c r="Z572" s="26">
        <v>0.13300000000000001</v>
      </c>
      <c r="AA572" s="26">
        <v>9.0856820000000005E-2</v>
      </c>
      <c r="AB572" s="31">
        <f t="shared" si="1306"/>
        <v>0.68313398496240596</v>
      </c>
      <c r="AC572" s="30">
        <v>0.107</v>
      </c>
      <c r="AD572" s="26">
        <v>0.153834</v>
      </c>
      <c r="AE572" s="26">
        <v>0.14222528000000001</v>
      </c>
      <c r="AF572" s="31">
        <f t="shared" si="1307"/>
        <v>0.92453735845131768</v>
      </c>
      <c r="AG572" s="30">
        <v>0.91100000000000003</v>
      </c>
      <c r="AH572" s="26">
        <v>0.95950000000000002</v>
      </c>
      <c r="AI572" s="26">
        <v>0.90075179999999988</v>
      </c>
      <c r="AJ572" s="34">
        <f t="shared" si="1308"/>
        <v>0.93877206878582575</v>
      </c>
      <c r="AK572" s="89">
        <f t="shared" si="1191"/>
        <v>0.65876215463097842</v>
      </c>
      <c r="AL572" s="36">
        <f t="shared" si="1192"/>
        <v>7.494097727326933E-2</v>
      </c>
      <c r="AM572" s="83">
        <f t="shared" si="1193"/>
        <v>-0.23059844442192978</v>
      </c>
      <c r="AN572" s="89">
        <f t="shared" si="1194"/>
        <v>-0.78066031823915139</v>
      </c>
      <c r="AO572" s="36">
        <f t="shared" si="1195"/>
        <v>-0.65832496916678096</v>
      </c>
      <c r="AP572" s="83">
        <f t="shared" si="1196"/>
        <v>-0.10827559004066607</v>
      </c>
      <c r="AQ572" s="89">
        <f t="shared" si="1197"/>
        <v>4.0200265056692688</v>
      </c>
      <c r="AR572" s="36">
        <f t="shared" si="1198"/>
        <v>2.5856230328946501</v>
      </c>
      <c r="AS572" s="83">
        <f t="shared" si="1199"/>
        <v>0.7625587812792527</v>
      </c>
      <c r="AT572" s="89">
        <f t="shared" si="1314"/>
        <v>-0.24057337467595188</v>
      </c>
      <c r="AU572" s="36">
        <f t="shared" si="1314"/>
        <v>-0.36255697907286272</v>
      </c>
      <c r="AV572" s="83">
        <f t="shared" si="1314"/>
        <v>-9.2211403099385941E-2</v>
      </c>
      <c r="AW572" s="215">
        <f t="shared" si="1315"/>
        <v>291.15685714285712</v>
      </c>
      <c r="AX572" s="34">
        <f t="shared" si="1315"/>
        <v>370.56911360902251</v>
      </c>
      <c r="AY572" s="31">
        <f t="shared" si="1315"/>
        <v>422.28435983121574</v>
      </c>
      <c r="AZ572" s="89">
        <f t="shared" si="1316"/>
        <v>0.24299065420560756</v>
      </c>
      <c r="BA572" s="34">
        <f t="shared" si="1316"/>
        <v>-0.13543169910422917</v>
      </c>
      <c r="BB572" s="31">
        <f t="shared" si="1316"/>
        <v>-0.36117671907553989</v>
      </c>
      <c r="BC572" s="108">
        <f t="shared" si="1317"/>
        <v>-0.88254665203073546</v>
      </c>
      <c r="BD572" s="34">
        <f t="shared" si="1317"/>
        <v>-0.83967274622199062</v>
      </c>
      <c r="BE572" s="31">
        <f t="shared" si="1317"/>
        <v>-0.84210380706427668</v>
      </c>
    </row>
    <row r="573" spans="3:57" x14ac:dyDescent="0.35">
      <c r="C573" s="19"/>
      <c r="D573" s="58" t="s">
        <v>16</v>
      </c>
      <c r="E573" s="30">
        <v>38.853126000000003</v>
      </c>
      <c r="F573" s="26">
        <v>38.841464100000003</v>
      </c>
      <c r="G573" s="26">
        <v>35.908966509999999</v>
      </c>
      <c r="H573" s="31">
        <f t="shared" si="1309"/>
        <v>0.92450084830865054</v>
      </c>
      <c r="I573" s="30">
        <v>48.260441</v>
      </c>
      <c r="J573" s="26">
        <v>54.633106239999996</v>
      </c>
      <c r="K573" s="26">
        <v>49.690560649999995</v>
      </c>
      <c r="L573" s="31">
        <f t="shared" si="1310"/>
        <v>0.9095320414642416</v>
      </c>
      <c r="M573" s="26">
        <v>53.397766000000004</v>
      </c>
      <c r="N573" s="26">
        <v>52.50125791</v>
      </c>
      <c r="O573" s="26">
        <v>41.919956150000004</v>
      </c>
      <c r="P573" s="31">
        <f t="shared" si="1311"/>
        <v>0.79845622407487959</v>
      </c>
      <c r="Q573" s="30">
        <v>42.653556999999999</v>
      </c>
      <c r="R573" s="26">
        <v>41.012307</v>
      </c>
      <c r="S573" s="26">
        <v>36.976162960000011</v>
      </c>
      <c r="T573" s="31">
        <f t="shared" si="1312"/>
        <v>0.90158700314030149</v>
      </c>
      <c r="U573" s="30">
        <v>38.856862</v>
      </c>
      <c r="V573" s="26">
        <v>49.418692110000002</v>
      </c>
      <c r="W573" s="26">
        <v>38.458270890000001</v>
      </c>
      <c r="X573" s="31">
        <f t="shared" si="1313"/>
        <v>0.7782130454686369</v>
      </c>
      <c r="Y573" s="30">
        <v>35.016809000000002</v>
      </c>
      <c r="Z573" s="26">
        <v>36.098252540000004</v>
      </c>
      <c r="AA573" s="26">
        <v>20.688731409999999</v>
      </c>
      <c r="AB573" s="31">
        <f t="shared" si="1306"/>
        <v>0.57312279554460666</v>
      </c>
      <c r="AC573" s="30">
        <v>35.201104999999998</v>
      </c>
      <c r="AD573" s="26">
        <v>35.865179380000001</v>
      </c>
      <c r="AE573" s="26">
        <v>29.853643020000007</v>
      </c>
      <c r="AF573" s="31">
        <f t="shared" si="1307"/>
        <v>0.83238515842047367</v>
      </c>
      <c r="AG573" s="30">
        <v>27.335609999999999</v>
      </c>
      <c r="AH573" s="26">
        <v>27.194905739999999</v>
      </c>
      <c r="AI573" s="26">
        <v>19.865458820000001</v>
      </c>
      <c r="AJ573" s="34">
        <f t="shared" si="1308"/>
        <v>0.73048456243702353</v>
      </c>
      <c r="AK573" s="89">
        <f t="shared" si="1191"/>
        <v>-0.19492807784330021</v>
      </c>
      <c r="AL573" s="36">
        <f t="shared" si="1192"/>
        <v>-0.28904895267401137</v>
      </c>
      <c r="AM573" s="83">
        <f t="shared" si="1193"/>
        <v>-0.27734833255498792</v>
      </c>
      <c r="AN573" s="89">
        <f t="shared" si="1194"/>
        <v>-9.6208612922121198E-2</v>
      </c>
      <c r="AO573" s="36">
        <f t="shared" si="1195"/>
        <v>4.0605661937748359E-2</v>
      </c>
      <c r="AP573" s="83">
        <f t="shared" si="1196"/>
        <v>0.18536766766155097</v>
      </c>
      <c r="AQ573" s="89">
        <f t="shared" si="1197"/>
        <v>0.25189479508121693</v>
      </c>
      <c r="AR573" s="36">
        <f t="shared" si="1198"/>
        <v>0.28013422678221928</v>
      </c>
      <c r="AS573" s="83">
        <f t="shared" si="1199"/>
        <v>0.13370216902570661</v>
      </c>
      <c r="AT573" s="89">
        <f t="shared" si="1314"/>
        <v>9.770976874046082E-2</v>
      </c>
      <c r="AU573" s="36">
        <f t="shared" si="1314"/>
        <v>-0.17010537412217244</v>
      </c>
      <c r="AV573" s="83">
        <f t="shared" si="1314"/>
        <v>-3.8538080254288593E-2</v>
      </c>
      <c r="AW573" s="215">
        <f t="shared" si="1315"/>
        <v>1.3153875043268506</v>
      </c>
      <c r="AX573" s="34">
        <f t="shared" si="1315"/>
        <v>1.5631585802518737</v>
      </c>
      <c r="AY573" s="31">
        <f t="shared" si="1315"/>
        <v>2.7810194820446945</v>
      </c>
      <c r="AZ573" s="89">
        <f t="shared" si="1316"/>
        <v>-5.2355174645794854E-3</v>
      </c>
      <c r="BA573" s="34">
        <f t="shared" si="1316"/>
        <v>6.4985917825905364E-3</v>
      </c>
      <c r="BB573" s="31">
        <f t="shared" si="1316"/>
        <v>-0.3069947478054893</v>
      </c>
      <c r="BC573" s="108">
        <f t="shared" si="1317"/>
        <v>0.28773804572131367</v>
      </c>
      <c r="BD573" s="34">
        <f t="shared" si="1317"/>
        <v>0.31881977172096648</v>
      </c>
      <c r="BE573" s="31">
        <f t="shared" si="1317"/>
        <v>0.50279151820768297</v>
      </c>
    </row>
    <row r="574" spans="3:57" x14ac:dyDescent="0.35">
      <c r="C574" s="19"/>
      <c r="D574" s="59" t="s">
        <v>17</v>
      </c>
      <c r="E574" s="46">
        <f>SUM(E568:E573)</f>
        <v>95.282196499999998</v>
      </c>
      <c r="F574" s="44">
        <f>SUM(F568:F573)</f>
        <v>95.224333059999992</v>
      </c>
      <c r="G574" s="44">
        <f>SUM(G568:G573)</f>
        <v>90.452501369999993</v>
      </c>
      <c r="H574" s="45">
        <f t="shared" si="1309"/>
        <v>0.94988852600318752</v>
      </c>
      <c r="I574" s="46">
        <f>SUM(I568:I573)</f>
        <v>100.47322502206663</v>
      </c>
      <c r="J574" s="44">
        <f>SUM(J568:J573)</f>
        <v>107.44947803206662</v>
      </c>
      <c r="K574" s="44">
        <f>SUM(K568:K573)</f>
        <v>100.37933567206662</v>
      </c>
      <c r="L574" s="45">
        <f t="shared" si="1310"/>
        <v>0.93420030986199831</v>
      </c>
      <c r="M574" s="44">
        <f>SUM(M568:M573)</f>
        <v>107.89222875000002</v>
      </c>
      <c r="N574" s="44">
        <f>SUM(N568:N573)</f>
        <v>106.06822839</v>
      </c>
      <c r="O574" s="44">
        <f>SUM(O568:O573)</f>
        <v>89.730474049999998</v>
      </c>
      <c r="P574" s="45">
        <f t="shared" si="1311"/>
        <v>0.84596938604529093</v>
      </c>
      <c r="Q574" s="46">
        <f>SUM(Q568:Q573)</f>
        <v>85.742962370000015</v>
      </c>
      <c r="R574" s="44">
        <f>SUM(R568:R573)</f>
        <v>86.98285924000001</v>
      </c>
      <c r="S574" s="44">
        <f>SUM(S568:S573)</f>
        <v>79.737035570000018</v>
      </c>
      <c r="T574" s="45">
        <f t="shared" si="1312"/>
        <v>0.91669825833147689</v>
      </c>
      <c r="U574" s="46">
        <f>SUM(U568:U573)</f>
        <v>81.077482000000003</v>
      </c>
      <c r="V574" s="44">
        <f>SUM(V568:V573)</f>
        <v>92.525545730000005</v>
      </c>
      <c r="W574" s="44">
        <f>SUM(W568:W573)</f>
        <v>78.224496520000002</v>
      </c>
      <c r="X574" s="45">
        <f t="shared" si="1313"/>
        <v>0.84543674833616134</v>
      </c>
      <c r="Y574" s="46">
        <f>SUM(Y568:Y573)</f>
        <v>71.234833328000008</v>
      </c>
      <c r="Z574" s="44">
        <f>SUM(Z568:Z573)</f>
        <v>71.766001548000006</v>
      </c>
      <c r="AA574" s="44">
        <f>SUM(AA568:AA573)</f>
        <v>54.269419377999995</v>
      </c>
      <c r="AB574" s="45">
        <f t="shared" si="1306"/>
        <v>0.75619956814373179</v>
      </c>
      <c r="AC574" s="46">
        <f>SUM(AC568:AC573)</f>
        <v>66.722523999999993</v>
      </c>
      <c r="AD574" s="44">
        <f>SUM(AD568:AD573)</f>
        <v>68.337556070000005</v>
      </c>
      <c r="AE574" s="44">
        <f>SUM(AE568:AE573)</f>
        <v>61.404922710000008</v>
      </c>
      <c r="AF574" s="45">
        <f t="shared" si="1307"/>
        <v>0.89855309790565652</v>
      </c>
      <c r="AG574" s="46">
        <f>SUM(AG568:AG573)</f>
        <v>57.475635999999994</v>
      </c>
      <c r="AH574" s="44">
        <f>SUM(AH568:AH573)</f>
        <v>55.872841109999996</v>
      </c>
      <c r="AI574" s="44">
        <f>SUM(AI568:AI573)</f>
        <v>47.67955104</v>
      </c>
      <c r="AJ574" s="47">
        <f t="shared" si="1308"/>
        <v>0.85335827018587784</v>
      </c>
      <c r="AK574" s="90">
        <f t="shared" si="1191"/>
        <v>-5.1665789775599831E-2</v>
      </c>
      <c r="AL574" s="98">
        <f t="shared" si="1192"/>
        <v>-0.1137757502034419</v>
      </c>
      <c r="AM574" s="82">
        <f t="shared" si="1193"/>
        <v>-9.8893205813764373E-2</v>
      </c>
      <c r="AN574" s="90">
        <f t="shared" si="1194"/>
        <v>-6.876309641470249E-2</v>
      </c>
      <c r="AO574" s="98">
        <f t="shared" si="1195"/>
        <v>1.3022275030256313E-2</v>
      </c>
      <c r="AP574" s="82">
        <f t="shared" si="1196"/>
        <v>0.11867608785988153</v>
      </c>
      <c r="AQ574" s="90">
        <f t="shared" si="1197"/>
        <v>0.25832168341024858</v>
      </c>
      <c r="AR574" s="98">
        <f t="shared" si="1198"/>
        <v>0.21941528844597208</v>
      </c>
      <c r="AS574" s="82">
        <f t="shared" si="1199"/>
        <v>0.12532994747750412</v>
      </c>
      <c r="AT574" s="90">
        <f t="shared" si="1314"/>
        <v>5.7543478841634618E-2</v>
      </c>
      <c r="AU574" s="98">
        <f t="shared" si="1314"/>
        <v>-5.9904391228063431E-2</v>
      </c>
      <c r="AV574" s="82">
        <f t="shared" si="1314"/>
        <v>1.9335874531494077E-2</v>
      </c>
      <c r="AW574" s="216">
        <f>(U574-Y574)/Y574</f>
        <v>0.13817184953152944</v>
      </c>
      <c r="AX574" s="47">
        <f>(V574-Z574)/Z574</f>
        <v>0.28926711443043368</v>
      </c>
      <c r="AY574" s="45">
        <f>(W574-AA574)/AA574</f>
        <v>0.44141023465069601</v>
      </c>
      <c r="AZ574" s="90">
        <f t="shared" si="1316"/>
        <v>6.762797714307113E-2</v>
      </c>
      <c r="BA574" s="47">
        <f t="shared" si="1316"/>
        <v>5.0169272581070228E-2</v>
      </c>
      <c r="BB574" s="45">
        <f t="shared" si="1316"/>
        <v>-0.11620409271906748</v>
      </c>
      <c r="BC574" s="107">
        <f t="shared" si="1317"/>
        <v>0.16088361336271251</v>
      </c>
      <c r="BD574" s="47">
        <f t="shared" si="1317"/>
        <v>0.22309076668322675</v>
      </c>
      <c r="BE574" s="45">
        <f t="shared" si="1317"/>
        <v>0.28786704930349127</v>
      </c>
    </row>
    <row r="575" spans="3:57" x14ac:dyDescent="0.35">
      <c r="C575" s="20"/>
      <c r="D575" s="58" t="s">
        <v>18</v>
      </c>
      <c r="E575" s="30">
        <v>0</v>
      </c>
      <c r="F575" s="26">
        <v>0</v>
      </c>
      <c r="G575" s="26">
        <v>0</v>
      </c>
      <c r="H575" s="32">
        <v>0</v>
      </c>
      <c r="I575" s="30">
        <v>0</v>
      </c>
      <c r="J575" s="26">
        <v>0</v>
      </c>
      <c r="K575" s="26">
        <v>0</v>
      </c>
      <c r="L575" s="32">
        <v>0</v>
      </c>
      <c r="M575" s="26">
        <v>0</v>
      </c>
      <c r="N575" s="26">
        <v>0</v>
      </c>
      <c r="O575" s="26">
        <v>0</v>
      </c>
      <c r="P575" s="32">
        <v>0</v>
      </c>
      <c r="Q575" s="30">
        <v>0</v>
      </c>
      <c r="R575" s="26">
        <v>0</v>
      </c>
      <c r="S575" s="26">
        <v>0</v>
      </c>
      <c r="T575" s="32">
        <v>0</v>
      </c>
      <c r="U575" s="30">
        <v>0</v>
      </c>
      <c r="V575" s="26">
        <v>0</v>
      </c>
      <c r="W575" s="26">
        <v>0</v>
      </c>
      <c r="X575" s="32">
        <v>0</v>
      </c>
      <c r="Y575" s="30">
        <v>0</v>
      </c>
      <c r="Z575" s="26">
        <v>0</v>
      </c>
      <c r="AA575" s="26">
        <v>0</v>
      </c>
      <c r="AB575" s="32">
        <v>0</v>
      </c>
      <c r="AC575" s="30">
        <v>0</v>
      </c>
      <c r="AD575" s="26">
        <v>0</v>
      </c>
      <c r="AE575" s="26">
        <v>0</v>
      </c>
      <c r="AF575" s="32">
        <v>0</v>
      </c>
      <c r="AG575" s="30">
        <v>0</v>
      </c>
      <c r="AH575" s="26">
        <v>0</v>
      </c>
      <c r="AI575" s="26">
        <v>0</v>
      </c>
      <c r="AJ575" s="29">
        <v>0</v>
      </c>
      <c r="AK575" s="156">
        <v>0</v>
      </c>
      <c r="AL575" s="33">
        <v>0</v>
      </c>
      <c r="AM575" s="208">
        <v>0</v>
      </c>
      <c r="AN575" s="156">
        <v>0</v>
      </c>
      <c r="AO575" s="33">
        <v>0</v>
      </c>
      <c r="AP575" s="208">
        <v>0</v>
      </c>
      <c r="AQ575" s="156">
        <v>0</v>
      </c>
      <c r="AR575" s="33">
        <v>0</v>
      </c>
      <c r="AS575" s="208">
        <v>0</v>
      </c>
      <c r="AT575" s="156">
        <v>0</v>
      </c>
      <c r="AU575" s="33">
        <v>0</v>
      </c>
      <c r="AV575" s="208">
        <v>0</v>
      </c>
      <c r="AW575" s="156">
        <v>0</v>
      </c>
      <c r="AX575" s="33">
        <v>0</v>
      </c>
      <c r="AY575" s="32">
        <v>0</v>
      </c>
      <c r="AZ575" s="30">
        <v>0</v>
      </c>
      <c r="BA575" s="33">
        <v>0</v>
      </c>
      <c r="BB575" s="32">
        <v>0</v>
      </c>
      <c r="BC575" s="26">
        <v>0</v>
      </c>
      <c r="BD575" s="33">
        <v>0</v>
      </c>
      <c r="BE575" s="32">
        <v>0</v>
      </c>
    </row>
    <row r="576" spans="3:57" x14ac:dyDescent="0.35">
      <c r="C576" s="19"/>
      <c r="D576" s="58" t="s">
        <v>19</v>
      </c>
      <c r="E576" s="30">
        <v>0</v>
      </c>
      <c r="F576" s="26">
        <v>0</v>
      </c>
      <c r="G576" s="26">
        <v>0</v>
      </c>
      <c r="H576" s="32">
        <v>0</v>
      </c>
      <c r="I576" s="30">
        <v>0.227488</v>
      </c>
      <c r="J576" s="26">
        <v>0.227488</v>
      </c>
      <c r="K576" s="26">
        <v>0.22748742000000002</v>
      </c>
      <c r="L576" s="31">
        <v>0.9999974504149669</v>
      </c>
      <c r="M576" s="26">
        <v>0.227488</v>
      </c>
      <c r="N576" s="26">
        <v>0.227488</v>
      </c>
      <c r="O576" s="26">
        <v>0.22748742</v>
      </c>
      <c r="P576" s="31">
        <v>0.9999974504149669</v>
      </c>
      <c r="Q576" s="30">
        <v>0.227488</v>
      </c>
      <c r="R576" s="26">
        <v>0.227488</v>
      </c>
      <c r="S576" s="26">
        <v>0.22748742000000002</v>
      </c>
      <c r="T576" s="31">
        <f>S576/R576</f>
        <v>0.99999745041496702</v>
      </c>
      <c r="U576" s="30">
        <v>0.227488</v>
      </c>
      <c r="V576" s="26">
        <v>0.227488</v>
      </c>
      <c r="W576" s="26">
        <v>0.22748742000000002</v>
      </c>
      <c r="X576" s="31">
        <f>W576/V576</f>
        <v>0.99999745041496702</v>
      </c>
      <c r="Y576" s="30">
        <v>0.22748699999999999</v>
      </c>
      <c r="Z576" s="26">
        <v>0.227488</v>
      </c>
      <c r="AA576" s="26">
        <v>0.227488</v>
      </c>
      <c r="AB576" s="31">
        <f>AA576/Z576</f>
        <v>1</v>
      </c>
      <c r="AC576" s="30">
        <v>0.227489</v>
      </c>
      <c r="AD576" s="26">
        <v>0.227489</v>
      </c>
      <c r="AE576" s="26">
        <v>0.22748742000000002</v>
      </c>
      <c r="AF576" s="31">
        <f>AE576/AD576</f>
        <v>0.99999305460923393</v>
      </c>
      <c r="AG576" s="30">
        <v>0.227489</v>
      </c>
      <c r="AH576" s="26">
        <v>0.227489</v>
      </c>
      <c r="AI576" s="26">
        <v>0.227489</v>
      </c>
      <c r="AJ576" s="34">
        <f>AI576/AH576</f>
        <v>1</v>
      </c>
      <c r="AK576" s="89">
        <f t="shared" si="1191"/>
        <v>-1</v>
      </c>
      <c r="AL576" s="36">
        <f t="shared" si="1192"/>
        <v>-1</v>
      </c>
      <c r="AM576" s="83">
        <f t="shared" si="1193"/>
        <v>-1</v>
      </c>
      <c r="AN576" s="89">
        <f t="shared" si="1194"/>
        <v>0</v>
      </c>
      <c r="AO576" s="36">
        <f t="shared" si="1195"/>
        <v>0</v>
      </c>
      <c r="AP576" s="83">
        <f t="shared" si="1196"/>
        <v>1.2200927688937222E-16</v>
      </c>
      <c r="AQ576" s="89">
        <f t="shared" si="1197"/>
        <v>0</v>
      </c>
      <c r="AR576" s="36">
        <f t="shared" si="1198"/>
        <v>0</v>
      </c>
      <c r="AS576" s="83">
        <f t="shared" si="1199"/>
        <v>-1.2200927688937222E-16</v>
      </c>
      <c r="AT576" s="89">
        <f t="shared" ref="AT576:AV580" si="1318">(Q576-U576)/U576</f>
        <v>0</v>
      </c>
      <c r="AU576" s="36">
        <f t="shared" si="1318"/>
        <v>0</v>
      </c>
      <c r="AV576" s="83">
        <f t="shared" si="1318"/>
        <v>0</v>
      </c>
      <c r="AW576" s="215">
        <f t="shared" ref="AW576:AY580" si="1319">(U576-Y576)/Y576</f>
        <v>4.3958555873566403E-6</v>
      </c>
      <c r="AX576" s="34">
        <f t="shared" si="1319"/>
        <v>0</v>
      </c>
      <c r="AY576" s="31">
        <f t="shared" si="1319"/>
        <v>-2.5495850329347894E-6</v>
      </c>
      <c r="AZ576" s="89">
        <f t="shared" ref="AZ576:BB580" si="1320">(Y576-AC576)/AC576</f>
        <v>-8.7916338812074445E-6</v>
      </c>
      <c r="BA576" s="34">
        <f t="shared" si="1320"/>
        <v>-4.3958169406037223E-6</v>
      </c>
      <c r="BB576" s="31">
        <f t="shared" si="1320"/>
        <v>2.5495915333352029E-6</v>
      </c>
      <c r="BC576" s="108">
        <f t="shared" ref="BC576:BE580" si="1321">(AC576-AG576)/AG576</f>
        <v>0</v>
      </c>
      <c r="BD576" s="34">
        <f t="shared" si="1321"/>
        <v>0</v>
      </c>
      <c r="BE576" s="31">
        <f t="shared" si="1321"/>
        <v>-6.9453907660294321E-6</v>
      </c>
    </row>
    <row r="577" spans="1:57" x14ac:dyDescent="0.35">
      <c r="C577" s="19"/>
      <c r="D577" s="59" t="s">
        <v>20</v>
      </c>
      <c r="E577" s="46">
        <f>SUM(E575:E576)</f>
        <v>0</v>
      </c>
      <c r="F577" s="44">
        <f>SUM(F575:F576)</f>
        <v>0</v>
      </c>
      <c r="G577" s="44">
        <f>SUM(G575:G576)</f>
        <v>0</v>
      </c>
      <c r="H577" s="85">
        <v>0</v>
      </c>
      <c r="I577" s="46">
        <f>SUM(I575:I576)</f>
        <v>0.227488</v>
      </c>
      <c r="J577" s="44">
        <f>SUM(J575:J576)</f>
        <v>0.227488</v>
      </c>
      <c r="K577" s="44">
        <f>SUM(K575:K576)</f>
        <v>0.22748742000000002</v>
      </c>
      <c r="L577" s="45">
        <v>0.9999974504149669</v>
      </c>
      <c r="M577" s="46">
        <f>SUM(M575:M576)</f>
        <v>0.227488</v>
      </c>
      <c r="N577" s="44">
        <f>SUM(N575:N576)</f>
        <v>0.227488</v>
      </c>
      <c r="O577" s="44">
        <f>SUM(O575:O576)</f>
        <v>0.22748742</v>
      </c>
      <c r="P577" s="45">
        <v>0.9999974504149669</v>
      </c>
      <c r="Q577" s="46">
        <f>SUM(Q575:Q576)</f>
        <v>0.227488</v>
      </c>
      <c r="R577" s="44">
        <f>SUM(R575:R576)</f>
        <v>0.227488</v>
      </c>
      <c r="S577" s="44">
        <f>SUM(S575:S576)</f>
        <v>0.22748742000000002</v>
      </c>
      <c r="T577" s="45">
        <f>S577/R577</f>
        <v>0.99999745041496702</v>
      </c>
      <c r="U577" s="46">
        <f>SUM(U575:U576)</f>
        <v>0.227488</v>
      </c>
      <c r="V577" s="44">
        <f>SUM(V575:V576)</f>
        <v>0.227488</v>
      </c>
      <c r="W577" s="44">
        <f>SUM(W575:W576)</f>
        <v>0.22748742000000002</v>
      </c>
      <c r="X577" s="45">
        <f>W577/V577</f>
        <v>0.99999745041496702</v>
      </c>
      <c r="Y577" s="46">
        <f>SUM(Y575:Y576)</f>
        <v>0.22748699999999999</v>
      </c>
      <c r="Z577" s="44">
        <f>SUM(Z575:Z576)</f>
        <v>0.227488</v>
      </c>
      <c r="AA577" s="44">
        <f>SUM(AA575:AA576)</f>
        <v>0.227488</v>
      </c>
      <c r="AB577" s="45">
        <f>AA577/Z577</f>
        <v>1</v>
      </c>
      <c r="AC577" s="46">
        <f>SUM(AC575:AC576)</f>
        <v>0.227489</v>
      </c>
      <c r="AD577" s="44">
        <f>SUM(AD575:AD576)</f>
        <v>0.227489</v>
      </c>
      <c r="AE577" s="44">
        <f>SUM(AE575:AE576)</f>
        <v>0.22748742000000002</v>
      </c>
      <c r="AF577" s="45">
        <f>AE577/AD577</f>
        <v>0.99999305460923393</v>
      </c>
      <c r="AG577" s="46">
        <f>SUM(AG575:AG576)</f>
        <v>0.227489</v>
      </c>
      <c r="AH577" s="44">
        <f>SUM(AH575:AH576)</f>
        <v>0.227489</v>
      </c>
      <c r="AI577" s="44">
        <f>SUM(AI575:AI576)</f>
        <v>0.227489</v>
      </c>
      <c r="AJ577" s="47">
        <f>AI577/AH577</f>
        <v>1</v>
      </c>
      <c r="AK577" s="90">
        <f t="shared" si="1191"/>
        <v>-1</v>
      </c>
      <c r="AL577" s="98">
        <f t="shared" si="1192"/>
        <v>-1</v>
      </c>
      <c r="AM577" s="82">
        <f t="shared" si="1193"/>
        <v>-1</v>
      </c>
      <c r="AN577" s="90">
        <f t="shared" si="1194"/>
        <v>0</v>
      </c>
      <c r="AO577" s="98">
        <f t="shared" si="1195"/>
        <v>0</v>
      </c>
      <c r="AP577" s="82">
        <f t="shared" si="1196"/>
        <v>1.2200927688937222E-16</v>
      </c>
      <c r="AQ577" s="90">
        <f t="shared" si="1197"/>
        <v>0</v>
      </c>
      <c r="AR577" s="98">
        <f t="shared" si="1198"/>
        <v>0</v>
      </c>
      <c r="AS577" s="82">
        <f t="shared" si="1199"/>
        <v>-1.2200927688937222E-16</v>
      </c>
      <c r="AT577" s="90">
        <f t="shared" si="1318"/>
        <v>0</v>
      </c>
      <c r="AU577" s="98">
        <f t="shared" si="1318"/>
        <v>0</v>
      </c>
      <c r="AV577" s="82">
        <f t="shared" si="1318"/>
        <v>0</v>
      </c>
      <c r="AW577" s="216">
        <f t="shared" si="1319"/>
        <v>4.3958555873566403E-6</v>
      </c>
      <c r="AX577" s="47">
        <f t="shared" si="1319"/>
        <v>0</v>
      </c>
      <c r="AY577" s="45">
        <f t="shared" si="1319"/>
        <v>-2.5495850329347894E-6</v>
      </c>
      <c r="AZ577" s="90">
        <f t="shared" si="1320"/>
        <v>-8.7916338812074445E-6</v>
      </c>
      <c r="BA577" s="47">
        <f t="shared" si="1320"/>
        <v>-4.3958169406037223E-6</v>
      </c>
      <c r="BB577" s="45">
        <f t="shared" si="1320"/>
        <v>2.5495915333352029E-6</v>
      </c>
      <c r="BC577" s="107">
        <f t="shared" si="1321"/>
        <v>0</v>
      </c>
      <c r="BD577" s="47">
        <f t="shared" si="1321"/>
        <v>0</v>
      </c>
      <c r="BE577" s="45">
        <f t="shared" si="1321"/>
        <v>-6.9453907660294321E-6</v>
      </c>
    </row>
    <row r="578" spans="1:57" x14ac:dyDescent="0.35">
      <c r="C578" s="21"/>
      <c r="D578" s="257" t="s">
        <v>71</v>
      </c>
      <c r="E578" s="136">
        <f>E585+E588</f>
        <v>60.843643</v>
      </c>
      <c r="F578" s="129">
        <f>F585+F588</f>
        <v>60.79740898</v>
      </c>
      <c r="G578" s="129">
        <f>G585+G588</f>
        <v>56.306757199999993</v>
      </c>
      <c r="H578" s="130">
        <f>G578/F578</f>
        <v>0.92613744803701659</v>
      </c>
      <c r="I578" s="136">
        <f>I585+I588</f>
        <v>68.797126999999989</v>
      </c>
      <c r="J578" s="129">
        <f>J585+J588</f>
        <v>75.613012729999994</v>
      </c>
      <c r="K578" s="129">
        <f>K585+K588</f>
        <v>68.870682599999995</v>
      </c>
      <c r="L578" s="130">
        <f>K578/J578</f>
        <v>0.91083108731461859</v>
      </c>
      <c r="M578" s="129">
        <f>M585+M588</f>
        <v>77.418524999999988</v>
      </c>
      <c r="N578" s="48">
        <f>N585+N588</f>
        <v>75.682089639999987</v>
      </c>
      <c r="O578" s="48">
        <f>O585+O588</f>
        <v>60.402625070000006</v>
      </c>
      <c r="P578" s="49">
        <f>O578/N578</f>
        <v>0.79810990099929302</v>
      </c>
      <c r="Q578" s="48">
        <f>Q585+Q588</f>
        <v>57.849834000000001</v>
      </c>
      <c r="R578" s="48">
        <f>R585+R588</f>
        <v>58.91378787</v>
      </c>
      <c r="S578" s="48">
        <f>S585+S588</f>
        <v>52.527404230000016</v>
      </c>
      <c r="T578" s="49">
        <f>S578/R578</f>
        <v>0.89159780976751535</v>
      </c>
      <c r="U578" s="48">
        <f>U585+U588</f>
        <v>50.382250999999997</v>
      </c>
      <c r="V578" s="48">
        <f>V585+V588</f>
        <v>61.578489459999993</v>
      </c>
      <c r="W578" s="48">
        <f>W585+W588</f>
        <v>48.532291700000002</v>
      </c>
      <c r="X578" s="49">
        <f>W578/V578</f>
        <v>0.78813709341677651</v>
      </c>
      <c r="Y578" s="48">
        <f>Y585+Y588</f>
        <v>45.439968000000007</v>
      </c>
      <c r="Z578" s="48">
        <f>Z585+Z588</f>
        <v>46.098134240000007</v>
      </c>
      <c r="AA578" s="48">
        <f>AA585+AA588</f>
        <v>29.11277226</v>
      </c>
      <c r="AB578" s="49">
        <f>AA578/Z578</f>
        <v>0.63153905770742524</v>
      </c>
      <c r="AC578" s="50">
        <f>AC585+AC588</f>
        <v>43.773271000000001</v>
      </c>
      <c r="AD578" s="48">
        <f>AD585+AD588</f>
        <v>45.489273529999998</v>
      </c>
      <c r="AE578" s="48">
        <f>AE585+AE588</f>
        <v>38.855826409999999</v>
      </c>
      <c r="AF578" s="49">
        <f>AE578/AD578</f>
        <v>0.85417557579535164</v>
      </c>
      <c r="AG578" s="50">
        <f>AG585+AG588</f>
        <v>35.605640000000001</v>
      </c>
      <c r="AH578" s="48">
        <f>AH585+AH588</f>
        <v>34.175809489999999</v>
      </c>
      <c r="AI578" s="48">
        <f>AI585+AI588</f>
        <v>26.302107999999997</v>
      </c>
      <c r="AJ578" s="131">
        <f>AI578/AH578</f>
        <v>0.769611850970088</v>
      </c>
      <c r="AK578" s="132">
        <f t="shared" si="1191"/>
        <v>-0.11560779274983372</v>
      </c>
      <c r="AL578" s="133">
        <f t="shared" si="1192"/>
        <v>-0.19593986821955844</v>
      </c>
      <c r="AM578" s="207">
        <f t="shared" si="1193"/>
        <v>-0.18242777515319708</v>
      </c>
      <c r="AN578" s="132">
        <f t="shared" si="1194"/>
        <v>-0.11136091781650452</v>
      </c>
      <c r="AO578" s="133">
        <f t="shared" si="1195"/>
        <v>-9.1272466614721525E-4</v>
      </c>
      <c r="AP578" s="207">
        <f t="shared" si="1196"/>
        <v>0.14019353496948916</v>
      </c>
      <c r="AQ578" s="132">
        <f t="shared" si="1197"/>
        <v>0.33826702078349935</v>
      </c>
      <c r="AR578" s="133">
        <f t="shared" si="1198"/>
        <v>0.28462440417175616</v>
      </c>
      <c r="AS578" s="207">
        <f t="shared" si="1199"/>
        <v>0.14992594733059755</v>
      </c>
      <c r="AT578" s="132">
        <f t="shared" si="1318"/>
        <v>0.14821852640129171</v>
      </c>
      <c r="AU578" s="133">
        <f t="shared" si="1318"/>
        <v>-4.327325358851037E-2</v>
      </c>
      <c r="AV578" s="207">
        <f t="shared" si="1318"/>
        <v>8.2318645793518427E-2</v>
      </c>
      <c r="AW578" s="217">
        <f t="shared" si="1319"/>
        <v>0.10876510740500496</v>
      </c>
      <c r="AX578" s="131">
        <f t="shared" si="1319"/>
        <v>0.33581305350461366</v>
      </c>
      <c r="AY578" s="130">
        <f t="shared" si="1319"/>
        <v>0.66704466570783394</v>
      </c>
      <c r="AZ578" s="132">
        <f t="shared" si="1320"/>
        <v>3.8075678648735352E-2</v>
      </c>
      <c r="BA578" s="131">
        <f t="shared" si="1320"/>
        <v>1.3384709465594514E-2</v>
      </c>
      <c r="BB578" s="130">
        <f t="shared" si="1320"/>
        <v>-0.25074885931373503</v>
      </c>
      <c r="BC578" s="168">
        <f t="shared" si="1321"/>
        <v>0.22939149527996125</v>
      </c>
      <c r="BD578" s="131">
        <f t="shared" si="1321"/>
        <v>0.33103719293936174</v>
      </c>
      <c r="BE578" s="130">
        <f t="shared" si="1321"/>
        <v>0.4772894404509328</v>
      </c>
    </row>
    <row r="579" spans="1:57" x14ac:dyDescent="0.35">
      <c r="A579" s="135"/>
      <c r="B579" s="135"/>
      <c r="C579" s="246"/>
      <c r="D579" s="58" t="s">
        <v>11</v>
      </c>
      <c r="E579" s="30">
        <v>1.0768519999999999</v>
      </c>
      <c r="F579" s="26">
        <v>1.13759795</v>
      </c>
      <c r="G579" s="26">
        <v>1.0915999000000001</v>
      </c>
      <c r="H579" s="31">
        <f t="shared" ref="H579:H580" si="1322">G579/F579</f>
        <v>0.95956563564482522</v>
      </c>
      <c r="I579" s="30">
        <v>1.141999</v>
      </c>
      <c r="J579" s="26">
        <v>1.19318349</v>
      </c>
      <c r="K579" s="26">
        <v>1.1172873799999998</v>
      </c>
      <c r="L579" s="31">
        <f t="shared" ref="L579:L580" si="1323">K579/J579</f>
        <v>0.93639192074305333</v>
      </c>
      <c r="M579" s="26">
        <v>1.087833</v>
      </c>
      <c r="N579" s="26">
        <v>1.0851566800000001</v>
      </c>
      <c r="O579" s="26">
        <v>0.99782603000000003</v>
      </c>
      <c r="P579" s="31">
        <f t="shared" ref="P579:P580" si="1324">O579/N579</f>
        <v>0.91952254304880654</v>
      </c>
      <c r="Q579" s="30">
        <v>0.69620300000000002</v>
      </c>
      <c r="R579" s="26">
        <v>0.99960287000000014</v>
      </c>
      <c r="S579" s="26">
        <v>0.96462649</v>
      </c>
      <c r="T579" s="31">
        <f t="shared" ref="T579:T580" si="1325">S579/R579</f>
        <v>0.96500972431181586</v>
      </c>
      <c r="U579" s="30">
        <v>0.82260699999999998</v>
      </c>
      <c r="V579" s="26">
        <v>0.93109271999999998</v>
      </c>
      <c r="W579" s="26">
        <v>0.79532958999999992</v>
      </c>
      <c r="X579" s="31">
        <f t="shared" ref="X579:X580" si="1326">W579/V579</f>
        <v>0.85418946246298644</v>
      </c>
      <c r="Y579" s="30">
        <v>0.58884199999999998</v>
      </c>
      <c r="Z579" s="26">
        <v>0.66900761000000009</v>
      </c>
      <c r="AA579" s="26">
        <v>0.58186201000000004</v>
      </c>
      <c r="AB579" s="31">
        <f t="shared" ref="AB579:AB585" si="1327">AA579/Z579</f>
        <v>0.86973900042781271</v>
      </c>
      <c r="AC579" s="30">
        <v>0.60664399999999996</v>
      </c>
      <c r="AD579" s="26">
        <v>0.56730431999999997</v>
      </c>
      <c r="AE579" s="26">
        <v>0.56684621999999996</v>
      </c>
      <c r="AF579" s="31">
        <f t="shared" ref="AF579:AF585" si="1328">AE579/AD579</f>
        <v>0.99919249689478828</v>
      </c>
      <c r="AG579" s="30">
        <v>0.57233900000000004</v>
      </c>
      <c r="AH579" s="26">
        <v>0.59416899999999995</v>
      </c>
      <c r="AI579" s="26">
        <v>0.56387200000000004</v>
      </c>
      <c r="AJ579" s="34">
        <f t="shared" ref="AJ579:AJ585" si="1329">AI579/AH579</f>
        <v>0.94900945690535876</v>
      </c>
      <c r="AK579" s="89">
        <f t="shared" si="1191"/>
        <v>-5.7046459760472706E-2</v>
      </c>
      <c r="AL579" s="36">
        <f t="shared" si="1192"/>
        <v>-4.6585911107435825E-2</v>
      </c>
      <c r="AM579" s="83">
        <f t="shared" si="1193"/>
        <v>-2.2990933630700962E-2</v>
      </c>
      <c r="AN579" s="89">
        <f t="shared" si="1194"/>
        <v>4.9792569263848341E-2</v>
      </c>
      <c r="AO579" s="36">
        <f t="shared" si="1195"/>
        <v>9.9549504685350981E-2</v>
      </c>
      <c r="AP579" s="83">
        <f t="shared" si="1196"/>
        <v>0.11972162121286793</v>
      </c>
      <c r="AQ579" s="89">
        <f t="shared" si="1197"/>
        <v>0.56252271248472074</v>
      </c>
      <c r="AR579" s="36">
        <f t="shared" si="1198"/>
        <v>8.5587799482808549E-2</v>
      </c>
      <c r="AS579" s="83">
        <f t="shared" si="1199"/>
        <v>3.4416989730398161E-2</v>
      </c>
      <c r="AT579" s="89">
        <f t="shared" si="1318"/>
        <v>-0.15366268461124202</v>
      </c>
      <c r="AU579" s="36">
        <f t="shared" si="1318"/>
        <v>7.3580373391814474E-2</v>
      </c>
      <c r="AV579" s="83">
        <f t="shared" si="1318"/>
        <v>0.2128638266809614</v>
      </c>
      <c r="AW579" s="215">
        <f t="shared" si="1319"/>
        <v>0.39699104343779829</v>
      </c>
      <c r="AX579" s="34">
        <f t="shared" si="1319"/>
        <v>0.39175206093694487</v>
      </c>
      <c r="AY579" s="31">
        <f t="shared" si="1319"/>
        <v>0.36686976694010298</v>
      </c>
      <c r="AZ579" s="89">
        <f t="shared" si="1320"/>
        <v>-2.934505245250919E-2</v>
      </c>
      <c r="BA579" s="34">
        <f t="shared" si="1320"/>
        <v>0.17927466161371752</v>
      </c>
      <c r="BB579" s="31">
        <f t="shared" si="1320"/>
        <v>2.6490059332141415E-2</v>
      </c>
      <c r="BC579" s="108">
        <f t="shared" si="1321"/>
        <v>5.9938253377805666E-2</v>
      </c>
      <c r="BD579" s="34">
        <f t="shared" si="1321"/>
        <v>-4.5213870127859206E-2</v>
      </c>
      <c r="BE579" s="31">
        <f t="shared" si="1321"/>
        <v>5.2746367970034269E-3</v>
      </c>
    </row>
    <row r="580" spans="1:57" x14ac:dyDescent="0.35">
      <c r="A580" s="135"/>
      <c r="B580" s="135"/>
      <c r="C580" s="246"/>
      <c r="D580" s="58" t="s">
        <v>12</v>
      </c>
      <c r="E580" s="30">
        <v>2.7170109999999998</v>
      </c>
      <c r="F580" s="26">
        <v>2.7112629300000002</v>
      </c>
      <c r="G580" s="26">
        <v>2.0855390900000002</v>
      </c>
      <c r="H580" s="31">
        <f t="shared" si="1322"/>
        <v>0.7692131467308484</v>
      </c>
      <c r="I580" s="30">
        <v>3.4162300000000001</v>
      </c>
      <c r="J580" s="26">
        <v>3.3952300000000002</v>
      </c>
      <c r="K580" s="26">
        <v>2.7151286999999997</v>
      </c>
      <c r="L580" s="31">
        <f t="shared" si="1323"/>
        <v>0.79968918158710889</v>
      </c>
      <c r="M580" s="26">
        <v>4.06365</v>
      </c>
      <c r="N580" s="26">
        <v>4.0558545600000002</v>
      </c>
      <c r="O580" s="26">
        <v>3.4186363200000001</v>
      </c>
      <c r="P580" s="31">
        <f t="shared" si="1324"/>
        <v>0.84288927756817789</v>
      </c>
      <c r="Q580" s="30">
        <v>2.4308230000000002</v>
      </c>
      <c r="R580" s="26">
        <v>2.2658230000000001</v>
      </c>
      <c r="S580" s="26">
        <v>1.40769693</v>
      </c>
      <c r="T580" s="31">
        <f t="shared" si="1325"/>
        <v>0.62127400507453578</v>
      </c>
      <c r="U580" s="30">
        <v>1.6518999999999999</v>
      </c>
      <c r="V580" s="26">
        <v>1.6474149299999998</v>
      </c>
      <c r="W580" s="26">
        <v>0.66391728999999999</v>
      </c>
      <c r="X580" s="31">
        <f t="shared" si="1326"/>
        <v>0.4030055075438706</v>
      </c>
      <c r="Y580" s="30">
        <v>0.755</v>
      </c>
      <c r="Z580" s="26">
        <v>0.755</v>
      </c>
      <c r="AA580" s="26">
        <v>0.72415595999999993</v>
      </c>
      <c r="AB580" s="31">
        <f t="shared" si="1327"/>
        <v>0.95914696688741707</v>
      </c>
      <c r="AC580" s="30">
        <v>0.61934999999999996</v>
      </c>
      <c r="AD580" s="26">
        <v>0.80940083000000007</v>
      </c>
      <c r="AE580" s="26">
        <v>0.76311072000000002</v>
      </c>
      <c r="AF580" s="31">
        <f t="shared" si="1328"/>
        <v>0.94280941125301287</v>
      </c>
      <c r="AG580" s="30">
        <v>0.79900000000000004</v>
      </c>
      <c r="AH580" s="26">
        <v>0.81899999999999995</v>
      </c>
      <c r="AI580" s="26">
        <v>0.47981394999999999</v>
      </c>
      <c r="AJ580" s="34">
        <f t="shared" si="1329"/>
        <v>0.58585341880341879</v>
      </c>
      <c r="AK580" s="89">
        <f t="shared" si="1191"/>
        <v>-0.20467562195753805</v>
      </c>
      <c r="AL580" s="36">
        <f t="shared" si="1192"/>
        <v>-0.20144940696212038</v>
      </c>
      <c r="AM580" s="83">
        <f t="shared" si="1193"/>
        <v>-0.2318820503794165</v>
      </c>
      <c r="AN580" s="89">
        <f t="shared" si="1194"/>
        <v>-0.15931982331155486</v>
      </c>
      <c r="AO580" s="36">
        <f t="shared" si="1195"/>
        <v>-0.16288171832275958</v>
      </c>
      <c r="AP580" s="83">
        <f t="shared" si="1196"/>
        <v>-0.20578603693065553</v>
      </c>
      <c r="AQ580" s="89">
        <f t="shared" si="1197"/>
        <v>0.67171776801519467</v>
      </c>
      <c r="AR580" s="36">
        <f t="shared" si="1198"/>
        <v>0.7900138536858351</v>
      </c>
      <c r="AS580" s="83">
        <f t="shared" si="1199"/>
        <v>1.4285314879531632</v>
      </c>
      <c r="AT580" s="89">
        <f t="shared" si="1318"/>
        <v>0.47153156970760962</v>
      </c>
      <c r="AU580" s="36">
        <f t="shared" si="1318"/>
        <v>0.37538088233788214</v>
      </c>
      <c r="AV580" s="83">
        <f t="shared" si="1318"/>
        <v>1.1202896071587471</v>
      </c>
      <c r="AW580" s="215">
        <f t="shared" si="1319"/>
        <v>1.1879470198675495</v>
      </c>
      <c r="AX580" s="34">
        <f t="shared" si="1319"/>
        <v>1.1820065298013243</v>
      </c>
      <c r="AY580" s="31">
        <f t="shared" si="1319"/>
        <v>-8.3184663701448988E-2</v>
      </c>
      <c r="AZ580" s="89">
        <f t="shared" si="1320"/>
        <v>0.21901994025995003</v>
      </c>
      <c r="BA580" s="34">
        <f t="shared" si="1320"/>
        <v>-6.7211235748300457E-2</v>
      </c>
      <c r="BB580" s="31">
        <f t="shared" si="1320"/>
        <v>-5.1047323774982598E-2</v>
      </c>
      <c r="BC580" s="108">
        <f t="shared" si="1321"/>
        <v>-0.22484355444305393</v>
      </c>
      <c r="BD580" s="34">
        <f t="shared" si="1321"/>
        <v>-1.1720598290598143E-2</v>
      </c>
      <c r="BE580" s="31">
        <f t="shared" si="1321"/>
        <v>0.59043045747210987</v>
      </c>
    </row>
    <row r="581" spans="1:57" x14ac:dyDescent="0.35">
      <c r="A581" s="135"/>
      <c r="B581" s="135"/>
      <c r="C581" s="246"/>
      <c r="D581" s="58" t="s">
        <v>13</v>
      </c>
      <c r="E581" s="30">
        <v>0</v>
      </c>
      <c r="F581" s="26">
        <v>0</v>
      </c>
      <c r="G581" s="26">
        <v>0</v>
      </c>
      <c r="H581" s="32">
        <v>0</v>
      </c>
      <c r="I581" s="30">
        <v>0</v>
      </c>
      <c r="J581" s="26">
        <v>0</v>
      </c>
      <c r="K581" s="26">
        <v>0</v>
      </c>
      <c r="L581" s="32">
        <v>0</v>
      </c>
      <c r="M581" s="26">
        <v>0</v>
      </c>
      <c r="N581" s="26">
        <v>0</v>
      </c>
      <c r="O581" s="26">
        <v>0</v>
      </c>
      <c r="P581" s="32">
        <v>0</v>
      </c>
      <c r="Q581" s="30">
        <v>0</v>
      </c>
      <c r="R581" s="26">
        <v>0</v>
      </c>
      <c r="S581" s="26">
        <v>0</v>
      </c>
      <c r="T581" s="32">
        <v>0</v>
      </c>
      <c r="U581" s="30">
        <v>0</v>
      </c>
      <c r="V581" s="26">
        <v>0</v>
      </c>
      <c r="W581" s="26">
        <v>0</v>
      </c>
      <c r="X581" s="32">
        <v>0</v>
      </c>
      <c r="Y581" s="30">
        <v>0</v>
      </c>
      <c r="Z581" s="26">
        <v>0</v>
      </c>
      <c r="AA581" s="26">
        <v>0</v>
      </c>
      <c r="AB581" s="32">
        <v>0</v>
      </c>
      <c r="AC581" s="30">
        <v>0</v>
      </c>
      <c r="AD581" s="26">
        <v>0</v>
      </c>
      <c r="AE581" s="26">
        <v>0</v>
      </c>
      <c r="AF581" s="32">
        <v>0</v>
      </c>
      <c r="AG581" s="30">
        <v>0</v>
      </c>
      <c r="AH581" s="26">
        <v>0</v>
      </c>
      <c r="AI581" s="26">
        <v>0</v>
      </c>
      <c r="AJ581" s="29">
        <v>0</v>
      </c>
      <c r="AK581" s="156">
        <v>0</v>
      </c>
      <c r="AL581" s="33">
        <v>0</v>
      </c>
      <c r="AM581" s="208">
        <v>0</v>
      </c>
      <c r="AN581" s="156">
        <v>0</v>
      </c>
      <c r="AO581" s="33">
        <v>0</v>
      </c>
      <c r="AP581" s="208">
        <v>0</v>
      </c>
      <c r="AQ581" s="156">
        <v>0</v>
      </c>
      <c r="AR581" s="33">
        <v>0</v>
      </c>
      <c r="AS581" s="208">
        <v>0</v>
      </c>
      <c r="AT581" s="156">
        <v>0</v>
      </c>
      <c r="AU581" s="33">
        <v>0</v>
      </c>
      <c r="AV581" s="208">
        <v>0</v>
      </c>
      <c r="AW581" s="156">
        <v>0</v>
      </c>
      <c r="AX581" s="33">
        <v>0</v>
      </c>
      <c r="AY581" s="32">
        <v>0</v>
      </c>
      <c r="AZ581" s="30">
        <v>0</v>
      </c>
      <c r="BA581" s="33">
        <v>0</v>
      </c>
      <c r="BB581" s="32">
        <v>0</v>
      </c>
      <c r="BC581" s="202">
        <v>0</v>
      </c>
      <c r="BD581" s="33">
        <v>0</v>
      </c>
      <c r="BE581" s="32">
        <v>0</v>
      </c>
    </row>
    <row r="582" spans="1:57" x14ac:dyDescent="0.35">
      <c r="A582" s="135"/>
      <c r="B582" s="135"/>
      <c r="C582" s="246"/>
      <c r="D582" s="58" t="s">
        <v>14</v>
      </c>
      <c r="E582" s="30">
        <v>17.053778999999999</v>
      </c>
      <c r="F582" s="26">
        <v>17.336922999999999</v>
      </c>
      <c r="G582" s="26">
        <v>16.69025018</v>
      </c>
      <c r="H582" s="31">
        <f t="shared" ref="H582:H585" si="1330">G582/F582</f>
        <v>0.962699677445646</v>
      </c>
      <c r="I582" s="30">
        <v>15.324942999999999</v>
      </c>
      <c r="J582" s="26">
        <v>15.737978999999999</v>
      </c>
      <c r="K582" s="26">
        <v>14.6162641</v>
      </c>
      <c r="L582" s="31">
        <f t="shared" ref="L582:L585" si="1331">K582/J582</f>
        <v>0.92872560701726703</v>
      </c>
      <c r="M582" s="26">
        <v>15.205947999999999</v>
      </c>
      <c r="N582" s="26">
        <v>15.21805749</v>
      </c>
      <c r="O582" s="26">
        <v>12.90898511</v>
      </c>
      <c r="P582" s="31">
        <f t="shared" ref="P582:P585" si="1332">O582/N582</f>
        <v>0.84826760041369775</v>
      </c>
      <c r="Q582" s="30">
        <v>11.201753</v>
      </c>
      <c r="R582" s="26">
        <v>13.892557</v>
      </c>
      <c r="S582" s="26">
        <v>12.574115420000002</v>
      </c>
      <c r="T582" s="31">
        <f t="shared" ref="T582:T585" si="1333">S582/R582</f>
        <v>0.90509727043049037</v>
      </c>
      <c r="U582" s="30">
        <v>8.6503940000000004</v>
      </c>
      <c r="V582" s="26">
        <v>9.124801699999999</v>
      </c>
      <c r="W582" s="26">
        <v>8.3700665099999991</v>
      </c>
      <c r="X582" s="31">
        <f t="shared" ref="X582:X585" si="1334">W582/V582</f>
        <v>0.91728749677924504</v>
      </c>
      <c r="Y582" s="30">
        <v>9.0042539999999995</v>
      </c>
      <c r="Z582" s="26">
        <v>8.4758100899999995</v>
      </c>
      <c r="AA582" s="26">
        <v>6.9936466299999998</v>
      </c>
      <c r="AB582" s="31">
        <f t="shared" si="1327"/>
        <v>0.82513017112680498</v>
      </c>
      <c r="AC582" s="30">
        <v>7.1671069999999997</v>
      </c>
      <c r="AD582" s="26">
        <v>8.0589849999999998</v>
      </c>
      <c r="AE582" s="26">
        <v>7.49025213</v>
      </c>
      <c r="AF582" s="31">
        <f t="shared" si="1328"/>
        <v>0.92942872210334182</v>
      </c>
      <c r="AG582" s="30">
        <v>6.4202019999999997</v>
      </c>
      <c r="AH582" s="26">
        <v>5.0892457499999999</v>
      </c>
      <c r="AI582" s="26">
        <v>4.9191702800000003</v>
      </c>
      <c r="AJ582" s="34">
        <f t="shared" si="1329"/>
        <v>0.9665813996111311</v>
      </c>
      <c r="AK582" s="89">
        <f t="shared" si="1191"/>
        <v>0.1128119040964785</v>
      </c>
      <c r="AL582" s="36">
        <f t="shared" si="1192"/>
        <v>0.10159779727752842</v>
      </c>
      <c r="AM582" s="83">
        <f t="shared" si="1193"/>
        <v>0.14189577212141363</v>
      </c>
      <c r="AN582" s="89">
        <f t="shared" si="1194"/>
        <v>7.8255561573668392E-3</v>
      </c>
      <c r="AO582" s="36">
        <f t="shared" si="1195"/>
        <v>3.4164774994551533E-2</v>
      </c>
      <c r="AP582" s="83">
        <f t="shared" si="1196"/>
        <v>0.13225509019120721</v>
      </c>
      <c r="AQ582" s="89">
        <f t="shared" si="1197"/>
        <v>0.35746146161230291</v>
      </c>
      <c r="AR582" s="36">
        <f t="shared" si="1198"/>
        <v>9.5410836896332299E-2</v>
      </c>
      <c r="AS582" s="83">
        <f t="shared" si="1199"/>
        <v>2.6631669808546886E-2</v>
      </c>
      <c r="AT582" s="89">
        <f t="shared" ref="AT582:AV585" si="1335">(Q582-U582)/U582</f>
        <v>0.29494136336448951</v>
      </c>
      <c r="AU582" s="36">
        <f t="shared" si="1335"/>
        <v>0.52250508632971182</v>
      </c>
      <c r="AV582" s="83">
        <f t="shared" si="1335"/>
        <v>0.50227186426503112</v>
      </c>
      <c r="AW582" s="215">
        <f t="shared" ref="AW582:AY584" si="1336">(U583-Y582)/Y582</f>
        <v>-0.94502598438471419</v>
      </c>
      <c r="AX582" s="34">
        <f t="shared" si="1336"/>
        <v>-0.95811609790327423</v>
      </c>
      <c r="AY582" s="31">
        <f t="shared" si="1336"/>
        <v>-0.99753776521591286</v>
      </c>
      <c r="AZ582" s="89">
        <f t="shared" ref="AZ582:BB585" si="1337">(Y582-AC582)/AC582</f>
        <v>0.25633034361005075</v>
      </c>
      <c r="BA582" s="34">
        <f t="shared" si="1337"/>
        <v>5.1721785063503618E-2</v>
      </c>
      <c r="BB582" s="31">
        <f t="shared" si="1337"/>
        <v>-6.6300238146990154E-2</v>
      </c>
      <c r="BC582" s="108">
        <f t="shared" ref="BC582:BE585" si="1338">(AC582-AG582)/AG582</f>
        <v>0.11633668224146218</v>
      </c>
      <c r="BD582" s="34">
        <f t="shared" si="1338"/>
        <v>0.58353229454482525</v>
      </c>
      <c r="BE582" s="31">
        <f t="shared" si="1338"/>
        <v>0.52266575533140514</v>
      </c>
    </row>
    <row r="583" spans="1:57" x14ac:dyDescent="0.35">
      <c r="A583" s="135"/>
      <c r="B583" s="135"/>
      <c r="C583" s="246"/>
      <c r="D583" s="58" t="s">
        <v>15</v>
      </c>
      <c r="E583" s="30">
        <v>1.1628750000000001</v>
      </c>
      <c r="F583" s="26">
        <v>0.790161</v>
      </c>
      <c r="G583" s="26">
        <v>0.53540151999999996</v>
      </c>
      <c r="H583" s="31">
        <f t="shared" si="1330"/>
        <v>0.67758535285846799</v>
      </c>
      <c r="I583" s="30">
        <v>0.67252599999999996</v>
      </c>
      <c r="J583" s="26">
        <v>0.67252599999999996</v>
      </c>
      <c r="K583" s="26">
        <v>0.68181701000000006</v>
      </c>
      <c r="L583" s="31">
        <f t="shared" si="1331"/>
        <v>1.0138150941376245</v>
      </c>
      <c r="M583" s="26">
        <v>3.65001</v>
      </c>
      <c r="N583" s="26">
        <v>2.6000100000000002</v>
      </c>
      <c r="O583" s="26">
        <v>0.93546843999999996</v>
      </c>
      <c r="P583" s="31">
        <f t="shared" si="1332"/>
        <v>0.35979417002242298</v>
      </c>
      <c r="Q583" s="30">
        <v>0.64000999999999997</v>
      </c>
      <c r="R583" s="26">
        <v>0.51600999999999997</v>
      </c>
      <c r="S583" s="26">
        <v>0.37731501000000001</v>
      </c>
      <c r="T583" s="31">
        <f t="shared" si="1333"/>
        <v>0.73121646867308776</v>
      </c>
      <c r="U583" s="30">
        <v>0.495</v>
      </c>
      <c r="V583" s="26">
        <v>0.35499999999999998</v>
      </c>
      <c r="W583" s="26">
        <v>1.7219999999999999E-2</v>
      </c>
      <c r="X583" s="31">
        <f t="shared" si="1334"/>
        <v>4.8507042253521128E-2</v>
      </c>
      <c r="Y583" s="30">
        <v>6.3E-2</v>
      </c>
      <c r="Z583" s="26">
        <v>6.3E-2</v>
      </c>
      <c r="AA583" s="26">
        <v>2.4311409999999999E-2</v>
      </c>
      <c r="AB583" s="31">
        <f t="shared" si="1327"/>
        <v>0.38589539682539681</v>
      </c>
      <c r="AC583" s="30">
        <v>5.7000000000000002E-2</v>
      </c>
      <c r="AD583" s="26">
        <v>5.7000000000000002E-2</v>
      </c>
      <c r="AE583" s="26">
        <v>4.8010820000000003E-2</v>
      </c>
      <c r="AF583" s="31">
        <f t="shared" si="1328"/>
        <v>0.84229508771929829</v>
      </c>
      <c r="AG583" s="30">
        <v>0.81100000000000005</v>
      </c>
      <c r="AH583" s="26">
        <v>0.81100000000000005</v>
      </c>
      <c r="AI583" s="26">
        <v>0.76029479999999994</v>
      </c>
      <c r="AJ583" s="34">
        <f t="shared" si="1329"/>
        <v>0.93747817509247833</v>
      </c>
      <c r="AK583" s="89">
        <f t="shared" si="1191"/>
        <v>0.72911530557926407</v>
      </c>
      <c r="AL583" s="36">
        <f t="shared" si="1192"/>
        <v>0.17491517056589642</v>
      </c>
      <c r="AM583" s="83">
        <f t="shared" si="1193"/>
        <v>-0.21474308773845358</v>
      </c>
      <c r="AN583" s="89">
        <f t="shared" si="1194"/>
        <v>-0.81574680617313378</v>
      </c>
      <c r="AO583" s="36">
        <f t="shared" si="1195"/>
        <v>-0.74133714870327427</v>
      </c>
      <c r="AP583" s="83">
        <f t="shared" si="1196"/>
        <v>-0.27114910472019765</v>
      </c>
      <c r="AQ583" s="89">
        <f t="shared" si="1197"/>
        <v>4.7030515148200811</v>
      </c>
      <c r="AR583" s="36">
        <f t="shared" si="1198"/>
        <v>4.0386814209026962</v>
      </c>
      <c r="AS583" s="83">
        <f t="shared" si="1199"/>
        <v>1.47927703697767</v>
      </c>
      <c r="AT583" s="89">
        <f t="shared" si="1335"/>
        <v>0.2929494949494949</v>
      </c>
      <c r="AU583" s="36">
        <f t="shared" si="1335"/>
        <v>0.45354929577464786</v>
      </c>
      <c r="AV583" s="83">
        <f t="shared" si="1335"/>
        <v>20.911440766550523</v>
      </c>
      <c r="AW583" s="215">
        <f t="shared" si="1336"/>
        <v>610.66447619047608</v>
      </c>
      <c r="AX583" s="34">
        <f t="shared" si="1336"/>
        <v>781.42368428571422</v>
      </c>
      <c r="AY583" s="31">
        <f t="shared" si="1336"/>
        <v>1580.9021146860673</v>
      </c>
      <c r="AZ583" s="89">
        <f t="shared" si="1337"/>
        <v>0.10526315789473681</v>
      </c>
      <c r="BA583" s="34">
        <f t="shared" si="1337"/>
        <v>0.10526315789473681</v>
      </c>
      <c r="BB583" s="31">
        <f t="shared" si="1337"/>
        <v>-0.49362643670739226</v>
      </c>
      <c r="BC583" s="108">
        <f t="shared" si="1338"/>
        <v>-0.92971639950678164</v>
      </c>
      <c r="BD583" s="34">
        <f t="shared" si="1338"/>
        <v>-0.92971639950678164</v>
      </c>
      <c r="BE583" s="31">
        <f t="shared" si="1338"/>
        <v>-0.93685236305706676</v>
      </c>
    </row>
    <row r="584" spans="1:57" x14ac:dyDescent="0.35">
      <c r="A584" s="135"/>
      <c r="B584" s="135"/>
      <c r="C584" s="246"/>
      <c r="D584" s="58" t="s">
        <v>16</v>
      </c>
      <c r="E584" s="30">
        <v>38.833126</v>
      </c>
      <c r="F584" s="26">
        <v>38.8214641</v>
      </c>
      <c r="G584" s="26">
        <v>35.903966509999997</v>
      </c>
      <c r="H584" s="31">
        <f t="shared" si="1330"/>
        <v>0.92484833692812729</v>
      </c>
      <c r="I584" s="30">
        <v>48.013941000000003</v>
      </c>
      <c r="J584" s="26">
        <v>54.386606239999999</v>
      </c>
      <c r="K584" s="26">
        <v>49.512697989999992</v>
      </c>
      <c r="L584" s="31">
        <f t="shared" si="1331"/>
        <v>0.91038403410405544</v>
      </c>
      <c r="M584" s="26">
        <v>53.183596000000001</v>
      </c>
      <c r="N584" s="26">
        <v>52.495522909999998</v>
      </c>
      <c r="O584" s="26">
        <v>41.914221750000003</v>
      </c>
      <c r="P584" s="31">
        <f t="shared" si="1332"/>
        <v>0.798434217368576</v>
      </c>
      <c r="Q584" s="30">
        <v>42.653556999999999</v>
      </c>
      <c r="R584" s="26">
        <v>41.012307</v>
      </c>
      <c r="S584" s="26">
        <v>36.976162960000011</v>
      </c>
      <c r="T584" s="31">
        <f t="shared" si="1333"/>
        <v>0.90158700314030149</v>
      </c>
      <c r="U584" s="30">
        <v>38.534861999999997</v>
      </c>
      <c r="V584" s="26">
        <v>49.292692109999997</v>
      </c>
      <c r="W584" s="26">
        <v>38.458270890000001</v>
      </c>
      <c r="X584" s="31">
        <f t="shared" si="1334"/>
        <v>0.7802022824027901</v>
      </c>
      <c r="Y584" s="30">
        <v>34.801385000000003</v>
      </c>
      <c r="Z584" s="26">
        <v>35.907828540000004</v>
      </c>
      <c r="AA584" s="26">
        <v>20.56130825</v>
      </c>
      <c r="AB584" s="31">
        <f t="shared" si="1327"/>
        <v>0.5726135242930509</v>
      </c>
      <c r="AC584" s="30">
        <v>35.095680999999999</v>
      </c>
      <c r="AD584" s="26">
        <v>35.769094379999999</v>
      </c>
      <c r="AE584" s="26">
        <v>29.760119099999997</v>
      </c>
      <c r="AF584" s="31">
        <f t="shared" si="1328"/>
        <v>0.8320065021450509</v>
      </c>
      <c r="AG584" s="30">
        <v>26.77561</v>
      </c>
      <c r="AH584" s="26">
        <v>26.634905740000001</v>
      </c>
      <c r="AI584" s="26">
        <v>19.351467969999998</v>
      </c>
      <c r="AJ584" s="34">
        <f t="shared" si="1329"/>
        <v>0.7265453896815629</v>
      </c>
      <c r="AK584" s="89">
        <f t="shared" si="1191"/>
        <v>-0.19121144419284394</v>
      </c>
      <c r="AL584" s="36">
        <f t="shared" si="1192"/>
        <v>-0.28619439998357948</v>
      </c>
      <c r="AM584" s="83">
        <f t="shared" si="1193"/>
        <v>-0.27485336151038531</v>
      </c>
      <c r="AN584" s="89">
        <f t="shared" si="1194"/>
        <v>-9.7203938597909004E-2</v>
      </c>
      <c r="AO584" s="36">
        <f t="shared" si="1195"/>
        <v>3.6023706883387643E-2</v>
      </c>
      <c r="AP584" s="83">
        <f t="shared" si="1196"/>
        <v>0.18128634918528552</v>
      </c>
      <c r="AQ584" s="89">
        <f t="shared" si="1197"/>
        <v>0.24687364291798694</v>
      </c>
      <c r="AR584" s="36">
        <f t="shared" si="1198"/>
        <v>0.27999439070813548</v>
      </c>
      <c r="AS584" s="83">
        <f t="shared" si="1199"/>
        <v>0.13354708533013213</v>
      </c>
      <c r="AT584" s="89">
        <f t="shared" si="1335"/>
        <v>0.10688230828489804</v>
      </c>
      <c r="AU584" s="36">
        <f t="shared" si="1335"/>
        <v>-0.16798403080768554</v>
      </c>
      <c r="AV584" s="83">
        <f t="shared" si="1335"/>
        <v>-3.8538080254288593E-2</v>
      </c>
      <c r="AW584" s="215">
        <f t="shared" si="1336"/>
        <v>0.44117146487129721</v>
      </c>
      <c r="AX584" s="34">
        <f t="shared" si="1336"/>
        <v>0.70856896544599535</v>
      </c>
      <c r="AY584" s="31">
        <f t="shared" si="1336"/>
        <v>1.3493059727850731</v>
      </c>
      <c r="AZ584" s="89">
        <f t="shared" si="1337"/>
        <v>-8.3855332512281413E-3</v>
      </c>
      <c r="BA584" s="34">
        <f t="shared" si="1337"/>
        <v>3.8786042085979591E-3</v>
      </c>
      <c r="BB584" s="31">
        <f t="shared" si="1337"/>
        <v>-0.30909858993138228</v>
      </c>
      <c r="BC584" s="108">
        <f t="shared" si="1338"/>
        <v>0.31073320084957912</v>
      </c>
      <c r="BD584" s="34">
        <f t="shared" si="1338"/>
        <v>0.34294052808613384</v>
      </c>
      <c r="BE584" s="31">
        <f t="shared" si="1338"/>
        <v>0.53787398176387546</v>
      </c>
    </row>
    <row r="585" spans="1:57" x14ac:dyDescent="0.35">
      <c r="A585" s="135"/>
      <c r="B585" s="135"/>
      <c r="C585" s="246"/>
      <c r="D585" s="59" t="s">
        <v>17</v>
      </c>
      <c r="E585" s="46">
        <f>SUM(E579:E584)</f>
        <v>60.843643</v>
      </c>
      <c r="F585" s="44">
        <f>SUM(F579:F584)</f>
        <v>60.79740898</v>
      </c>
      <c r="G585" s="44">
        <f>SUM(G579:G584)</f>
        <v>56.306757199999993</v>
      </c>
      <c r="H585" s="45">
        <f t="shared" si="1330"/>
        <v>0.92613744803701659</v>
      </c>
      <c r="I585" s="46">
        <f>SUM(I579:I584)</f>
        <v>68.569638999999995</v>
      </c>
      <c r="J585" s="44">
        <f>SUM(J579:J584)</f>
        <v>75.38552473</v>
      </c>
      <c r="K585" s="44">
        <f>SUM(K579:K584)</f>
        <v>68.643195179999992</v>
      </c>
      <c r="L585" s="45">
        <f t="shared" si="1331"/>
        <v>0.91056201340843268</v>
      </c>
      <c r="M585" s="44">
        <f>SUM(M579:M584)</f>
        <v>77.191036999999994</v>
      </c>
      <c r="N585" s="44">
        <f>SUM(N579:N584)</f>
        <v>75.454601639999993</v>
      </c>
      <c r="O585" s="44">
        <f>SUM(O579:O584)</f>
        <v>60.175137650000003</v>
      </c>
      <c r="P585" s="45">
        <f t="shared" si="1332"/>
        <v>0.79750123043655374</v>
      </c>
      <c r="Q585" s="46">
        <f>SUM(Q579:Q584)</f>
        <v>57.622346</v>
      </c>
      <c r="R585" s="44">
        <f>SUM(R579:R584)</f>
        <v>58.686299869999999</v>
      </c>
      <c r="S585" s="44">
        <f>SUM(S579:S584)</f>
        <v>52.299916810000013</v>
      </c>
      <c r="T585" s="45">
        <f t="shared" si="1333"/>
        <v>0.89117761599986889</v>
      </c>
      <c r="U585" s="46">
        <f>SUM(U579:U584)</f>
        <v>50.154762999999996</v>
      </c>
      <c r="V585" s="44">
        <f>SUM(V579:V584)</f>
        <v>61.351001459999992</v>
      </c>
      <c r="W585" s="44">
        <f>SUM(W579:W584)</f>
        <v>48.304804279999999</v>
      </c>
      <c r="X585" s="45">
        <f t="shared" si="1334"/>
        <v>0.7873515204392233</v>
      </c>
      <c r="Y585" s="46">
        <f>SUM(Y579:Y584)</f>
        <v>45.212481000000004</v>
      </c>
      <c r="Z585" s="44">
        <f>SUM(Z579:Z584)</f>
        <v>45.870646240000006</v>
      </c>
      <c r="AA585" s="44">
        <f>SUM(AA579:AA584)</f>
        <v>28.885284259999999</v>
      </c>
      <c r="AB585" s="45">
        <f t="shared" si="1327"/>
        <v>0.62971173566792971</v>
      </c>
      <c r="AC585" s="46">
        <f>SUM(AC579:AC584)</f>
        <v>43.545782000000003</v>
      </c>
      <c r="AD585" s="44">
        <f>SUM(AD579:AD584)</f>
        <v>45.26178453</v>
      </c>
      <c r="AE585" s="44">
        <f>SUM(AE579:AE584)</f>
        <v>38.628338989999996</v>
      </c>
      <c r="AF585" s="45">
        <f t="shared" si="1328"/>
        <v>0.85344268660898059</v>
      </c>
      <c r="AG585" s="46">
        <f>SUM(AG579:AG584)</f>
        <v>35.378151000000003</v>
      </c>
      <c r="AH585" s="44">
        <f>SUM(AH579:AH584)</f>
        <v>33.94832049</v>
      </c>
      <c r="AI585" s="44">
        <f>SUM(AI579:AI584)</f>
        <v>26.074618999999998</v>
      </c>
      <c r="AJ585" s="47">
        <f t="shared" si="1329"/>
        <v>0.76806801113123335</v>
      </c>
      <c r="AK585" s="90">
        <f t="shared" si="1191"/>
        <v>-0.11267371554923886</v>
      </c>
      <c r="AL585" s="98">
        <f t="shared" si="1192"/>
        <v>-0.19351348686964295</v>
      </c>
      <c r="AM585" s="82">
        <f t="shared" si="1193"/>
        <v>-0.17971829469258691</v>
      </c>
      <c r="AN585" s="90">
        <f t="shared" si="1194"/>
        <v>-0.11168910711744939</v>
      </c>
      <c r="AO585" s="98">
        <f t="shared" si="1195"/>
        <v>-9.1547643879380785E-4</v>
      </c>
      <c r="AP585" s="82">
        <f t="shared" si="1196"/>
        <v>0.14072352570679975</v>
      </c>
      <c r="AQ585" s="90">
        <f t="shared" si="1197"/>
        <v>0.33960246950028716</v>
      </c>
      <c r="AR585" s="98">
        <f t="shared" si="1198"/>
        <v>0.28572770488418242</v>
      </c>
      <c r="AS585" s="82">
        <f t="shared" si="1199"/>
        <v>0.15057807584302327</v>
      </c>
      <c r="AT585" s="90">
        <f t="shared" si="1335"/>
        <v>0.14889080424923962</v>
      </c>
      <c r="AU585" s="98">
        <f t="shared" si="1335"/>
        <v>-4.3433709745346889E-2</v>
      </c>
      <c r="AV585" s="82">
        <f t="shared" si="1335"/>
        <v>8.2706318544264149E-2</v>
      </c>
      <c r="AW585" s="216">
        <f>(U585-Y585)/Y585</f>
        <v>0.10931233789183105</v>
      </c>
      <c r="AX585" s="47">
        <f>(V585-Z585)/Z585</f>
        <v>0.33747846365636863</v>
      </c>
      <c r="AY585" s="45">
        <f>(W585-AA585)/AA585</f>
        <v>0.67229804094024181</v>
      </c>
      <c r="AZ585" s="90">
        <f t="shared" si="1337"/>
        <v>3.8274637024545824E-2</v>
      </c>
      <c r="BA585" s="47">
        <f t="shared" si="1337"/>
        <v>1.3452004076340524E-2</v>
      </c>
      <c r="BB585" s="45">
        <f t="shared" si="1337"/>
        <v>-0.2522255676725384</v>
      </c>
      <c r="BC585" s="107">
        <f t="shared" si="1338"/>
        <v>0.23086653115364902</v>
      </c>
      <c r="BD585" s="47">
        <f t="shared" si="1338"/>
        <v>0.3332554858886923</v>
      </c>
      <c r="BE585" s="45">
        <f t="shared" si="1338"/>
        <v>0.4814536308277409</v>
      </c>
    </row>
    <row r="586" spans="1:57" x14ac:dyDescent="0.35">
      <c r="A586" s="135"/>
      <c r="B586" s="135"/>
      <c r="C586" s="246"/>
      <c r="D586" s="58" t="s">
        <v>18</v>
      </c>
      <c r="E586" s="30">
        <v>0</v>
      </c>
      <c r="F586" s="26">
        <v>0</v>
      </c>
      <c r="G586" s="26">
        <v>0</v>
      </c>
      <c r="H586" s="32">
        <v>0</v>
      </c>
      <c r="I586" s="30">
        <v>0</v>
      </c>
      <c r="J586" s="26">
        <v>0</v>
      </c>
      <c r="K586" s="26">
        <v>0</v>
      </c>
      <c r="L586" s="32">
        <v>0</v>
      </c>
      <c r="M586" s="26">
        <v>0</v>
      </c>
      <c r="N586" s="26">
        <v>0</v>
      </c>
      <c r="O586" s="26">
        <v>0</v>
      </c>
      <c r="P586" s="32">
        <v>0</v>
      </c>
      <c r="Q586" s="30">
        <v>0</v>
      </c>
      <c r="R586" s="26">
        <v>0</v>
      </c>
      <c r="S586" s="26">
        <v>0</v>
      </c>
      <c r="T586" s="32">
        <v>0</v>
      </c>
      <c r="U586" s="30">
        <v>0</v>
      </c>
      <c r="V586" s="26">
        <v>0</v>
      </c>
      <c r="W586" s="26">
        <v>0</v>
      </c>
      <c r="X586" s="32">
        <v>0</v>
      </c>
      <c r="Y586" s="30">
        <v>0</v>
      </c>
      <c r="Z586" s="26">
        <v>0</v>
      </c>
      <c r="AA586" s="26">
        <v>0</v>
      </c>
      <c r="AB586" s="32">
        <v>0</v>
      </c>
      <c r="AC586" s="30">
        <v>0</v>
      </c>
      <c r="AD586" s="26">
        <v>0</v>
      </c>
      <c r="AE586" s="26">
        <v>0</v>
      </c>
      <c r="AF586" s="32">
        <v>0</v>
      </c>
      <c r="AG586" s="30">
        <v>0</v>
      </c>
      <c r="AH586" s="26">
        <v>0</v>
      </c>
      <c r="AI586" s="26">
        <v>0</v>
      </c>
      <c r="AJ586" s="29">
        <v>0</v>
      </c>
      <c r="AK586" s="156">
        <v>0</v>
      </c>
      <c r="AL586" s="33">
        <v>0</v>
      </c>
      <c r="AM586" s="208">
        <v>0</v>
      </c>
      <c r="AN586" s="156">
        <v>0</v>
      </c>
      <c r="AO586" s="33">
        <v>0</v>
      </c>
      <c r="AP586" s="208">
        <v>0</v>
      </c>
      <c r="AQ586" s="156">
        <v>0</v>
      </c>
      <c r="AR586" s="33">
        <v>0</v>
      </c>
      <c r="AS586" s="208">
        <v>0</v>
      </c>
      <c r="AT586" s="156">
        <v>0</v>
      </c>
      <c r="AU586" s="33">
        <v>0</v>
      </c>
      <c r="AV586" s="208">
        <v>0</v>
      </c>
      <c r="AW586" s="156">
        <v>0</v>
      </c>
      <c r="AX586" s="33">
        <v>0</v>
      </c>
      <c r="AY586" s="32">
        <v>0</v>
      </c>
      <c r="AZ586" s="30">
        <v>0</v>
      </c>
      <c r="BA586" s="33">
        <v>0</v>
      </c>
      <c r="BB586" s="32">
        <v>0</v>
      </c>
      <c r="BC586" s="202">
        <v>0</v>
      </c>
      <c r="BD586" s="33">
        <v>0</v>
      </c>
      <c r="BE586" s="32">
        <v>0</v>
      </c>
    </row>
    <row r="587" spans="1:57" x14ac:dyDescent="0.35">
      <c r="C587" s="19"/>
      <c r="D587" s="58" t="s">
        <v>19</v>
      </c>
      <c r="E587" s="30">
        <v>0</v>
      </c>
      <c r="F587" s="26">
        <v>0</v>
      </c>
      <c r="G587" s="26">
        <v>0</v>
      </c>
      <c r="H587" s="32">
        <v>0</v>
      </c>
      <c r="I587" s="30">
        <v>0.227488</v>
      </c>
      <c r="J587" s="26">
        <v>0.227488</v>
      </c>
      <c r="K587" s="26">
        <v>0.22748742000000002</v>
      </c>
      <c r="L587" s="31">
        <f>K587/J587</f>
        <v>0.99999745041496702</v>
      </c>
      <c r="M587" s="26">
        <v>0.227488</v>
      </c>
      <c r="N587" s="26">
        <v>0.227488</v>
      </c>
      <c r="O587" s="26">
        <v>0.22748742</v>
      </c>
      <c r="P587" s="31">
        <f>O587/N587</f>
        <v>0.9999974504149669</v>
      </c>
      <c r="Q587" s="30">
        <v>0.227488</v>
      </c>
      <c r="R587" s="26">
        <v>0.227488</v>
      </c>
      <c r="S587" s="26">
        <v>0.22748742000000002</v>
      </c>
      <c r="T587" s="31">
        <f>S587/R587</f>
        <v>0.99999745041496702</v>
      </c>
      <c r="U587" s="30">
        <v>0.227488</v>
      </c>
      <c r="V587" s="26">
        <v>0.227488</v>
      </c>
      <c r="W587" s="26">
        <v>0.22748742000000002</v>
      </c>
      <c r="X587" s="31">
        <f>W587/V587</f>
        <v>0.99999745041496702</v>
      </c>
      <c r="Y587" s="30">
        <v>0.22748699999999999</v>
      </c>
      <c r="Z587" s="26">
        <v>0.227488</v>
      </c>
      <c r="AA587" s="26">
        <v>0.227488</v>
      </c>
      <c r="AB587" s="31">
        <f>AA587/Z587</f>
        <v>1</v>
      </c>
      <c r="AC587" s="30">
        <v>0.227489</v>
      </c>
      <c r="AD587" s="26">
        <v>0.227489</v>
      </c>
      <c r="AE587" s="26">
        <v>0.22748742000000002</v>
      </c>
      <c r="AF587" s="31">
        <f>AE587/AD587</f>
        <v>0.99999305460923393</v>
      </c>
      <c r="AG587" s="30">
        <v>0.227489</v>
      </c>
      <c r="AH587" s="26">
        <v>0.227489</v>
      </c>
      <c r="AI587" s="26">
        <v>0.227489</v>
      </c>
      <c r="AJ587" s="34">
        <f>AI587/AH587</f>
        <v>1</v>
      </c>
      <c r="AK587" s="89">
        <f t="shared" si="1191"/>
        <v>-1</v>
      </c>
      <c r="AL587" s="36">
        <f t="shared" si="1192"/>
        <v>-1</v>
      </c>
      <c r="AM587" s="83">
        <f t="shared" si="1193"/>
        <v>-1</v>
      </c>
      <c r="AN587" s="89">
        <f t="shared" si="1194"/>
        <v>0</v>
      </c>
      <c r="AO587" s="36">
        <f t="shared" si="1195"/>
        <v>0</v>
      </c>
      <c r="AP587" s="83">
        <f t="shared" si="1196"/>
        <v>1.2200927688937222E-16</v>
      </c>
      <c r="AQ587" s="89">
        <f t="shared" si="1197"/>
        <v>0</v>
      </c>
      <c r="AR587" s="36">
        <f t="shared" si="1198"/>
        <v>0</v>
      </c>
      <c r="AS587" s="83">
        <f t="shared" si="1199"/>
        <v>-1.2200927688937222E-16</v>
      </c>
      <c r="AT587" s="89">
        <f t="shared" ref="AT587:AV589" si="1339">(Q587-U587)/U587</f>
        <v>0</v>
      </c>
      <c r="AU587" s="36">
        <f t="shared" si="1339"/>
        <v>0</v>
      </c>
      <c r="AV587" s="83">
        <f t="shared" si="1339"/>
        <v>0</v>
      </c>
      <c r="AW587" s="215">
        <f t="shared" ref="AW587:AY591" si="1340">(U587-Y587)/Y587</f>
        <v>4.3958555873566403E-6</v>
      </c>
      <c r="AX587" s="34">
        <f t="shared" si="1340"/>
        <v>0</v>
      </c>
      <c r="AY587" s="31">
        <f t="shared" si="1340"/>
        <v>-2.5495850329347894E-6</v>
      </c>
      <c r="AZ587" s="89">
        <f t="shared" ref="AZ587:BB591" si="1341">(Y587-AC587)/AC587</f>
        <v>-8.7916338812074445E-6</v>
      </c>
      <c r="BA587" s="34">
        <f t="shared" si="1341"/>
        <v>-4.3958169406037223E-6</v>
      </c>
      <c r="BB587" s="31">
        <f t="shared" si="1341"/>
        <v>2.5495915333352029E-6</v>
      </c>
      <c r="BC587" s="108">
        <f t="shared" ref="BC587:BE591" si="1342">(AC587-AG587)/AG587</f>
        <v>0</v>
      </c>
      <c r="BD587" s="34">
        <f t="shared" si="1342"/>
        <v>0</v>
      </c>
      <c r="BE587" s="31">
        <f t="shared" si="1342"/>
        <v>-6.9453907660294321E-6</v>
      </c>
    </row>
    <row r="588" spans="1:57" x14ac:dyDescent="0.35">
      <c r="C588" s="19"/>
      <c r="D588" s="59" t="s">
        <v>20</v>
      </c>
      <c r="E588" s="46">
        <f>SUM(E586:E587)</f>
        <v>0</v>
      </c>
      <c r="F588" s="44">
        <f>SUM(F586:F587)</f>
        <v>0</v>
      </c>
      <c r="G588" s="44">
        <f>SUM(G586:G587)</f>
        <v>0</v>
      </c>
      <c r="H588" s="85">
        <v>0</v>
      </c>
      <c r="I588" s="46">
        <f>SUM(I586:I587)</f>
        <v>0.227488</v>
      </c>
      <c r="J588" s="44">
        <f>SUM(J586:J587)</f>
        <v>0.227488</v>
      </c>
      <c r="K588" s="44">
        <f>SUM(K586:K587)</f>
        <v>0.22748742000000002</v>
      </c>
      <c r="L588" s="45">
        <f>K588/J588</f>
        <v>0.99999745041496702</v>
      </c>
      <c r="M588" s="44">
        <f>SUM(M586:M587)</f>
        <v>0.227488</v>
      </c>
      <c r="N588" s="44">
        <f>SUM(N586:N587)</f>
        <v>0.227488</v>
      </c>
      <c r="O588" s="44">
        <f>SUM(O586:O587)</f>
        <v>0.22748742</v>
      </c>
      <c r="P588" s="45">
        <f>O588/N588</f>
        <v>0.9999974504149669</v>
      </c>
      <c r="Q588" s="46">
        <f>SUM(Q586:Q587)</f>
        <v>0.227488</v>
      </c>
      <c r="R588" s="44">
        <f>SUM(R586:R587)</f>
        <v>0.227488</v>
      </c>
      <c r="S588" s="44">
        <f>SUM(S586:S587)</f>
        <v>0.22748742000000002</v>
      </c>
      <c r="T588" s="45">
        <f>S588/R588</f>
        <v>0.99999745041496702</v>
      </c>
      <c r="U588" s="46">
        <f>SUM(U586:U587)</f>
        <v>0.227488</v>
      </c>
      <c r="V588" s="44">
        <f>SUM(V586:V587)</f>
        <v>0.227488</v>
      </c>
      <c r="W588" s="44">
        <f>SUM(W586:W587)</f>
        <v>0.22748742000000002</v>
      </c>
      <c r="X588" s="45">
        <f>W588/V588</f>
        <v>0.99999745041496702</v>
      </c>
      <c r="Y588" s="46">
        <f>SUM(Y586:Y587)</f>
        <v>0.22748699999999999</v>
      </c>
      <c r="Z588" s="44">
        <f>SUM(Z586:Z587)</f>
        <v>0.227488</v>
      </c>
      <c r="AA588" s="44">
        <f>SUM(AA586:AA587)</f>
        <v>0.227488</v>
      </c>
      <c r="AB588" s="45">
        <f>AA588/Z588</f>
        <v>1</v>
      </c>
      <c r="AC588" s="46">
        <f>SUM(AC586:AC587)</f>
        <v>0.227489</v>
      </c>
      <c r="AD588" s="44">
        <f>SUM(AD586:AD587)</f>
        <v>0.227489</v>
      </c>
      <c r="AE588" s="44">
        <f>SUM(AE586:AE587)</f>
        <v>0.22748742000000002</v>
      </c>
      <c r="AF588" s="45">
        <f>AE588/AD588</f>
        <v>0.99999305460923393</v>
      </c>
      <c r="AG588" s="46">
        <f>SUM(AG586:AG587)</f>
        <v>0.227489</v>
      </c>
      <c r="AH588" s="44">
        <f>SUM(AH586:AH587)</f>
        <v>0.227489</v>
      </c>
      <c r="AI588" s="44">
        <f>SUM(AI586:AI587)</f>
        <v>0.227489</v>
      </c>
      <c r="AJ588" s="47">
        <f>AI588/AH588</f>
        <v>1</v>
      </c>
      <c r="AK588" s="90">
        <f t="shared" si="1191"/>
        <v>-1</v>
      </c>
      <c r="AL588" s="98">
        <f t="shared" si="1192"/>
        <v>-1</v>
      </c>
      <c r="AM588" s="82">
        <f t="shared" si="1193"/>
        <v>-1</v>
      </c>
      <c r="AN588" s="90">
        <f t="shared" si="1194"/>
        <v>0</v>
      </c>
      <c r="AO588" s="98">
        <f t="shared" si="1195"/>
        <v>0</v>
      </c>
      <c r="AP588" s="82">
        <f t="shared" si="1196"/>
        <v>1.2200927688937222E-16</v>
      </c>
      <c r="AQ588" s="90">
        <f t="shared" si="1197"/>
        <v>0</v>
      </c>
      <c r="AR588" s="98">
        <f t="shared" si="1198"/>
        <v>0</v>
      </c>
      <c r="AS588" s="82">
        <f t="shared" si="1199"/>
        <v>-1.2200927688937222E-16</v>
      </c>
      <c r="AT588" s="90">
        <f t="shared" si="1339"/>
        <v>0</v>
      </c>
      <c r="AU588" s="98">
        <f t="shared" si="1339"/>
        <v>0</v>
      </c>
      <c r="AV588" s="82">
        <f t="shared" si="1339"/>
        <v>0</v>
      </c>
      <c r="AW588" s="216">
        <f t="shared" si="1340"/>
        <v>4.3958555873566403E-6</v>
      </c>
      <c r="AX588" s="47">
        <f t="shared" si="1340"/>
        <v>0</v>
      </c>
      <c r="AY588" s="45">
        <f t="shared" si="1340"/>
        <v>-2.5495850329347894E-6</v>
      </c>
      <c r="AZ588" s="90">
        <f t="shared" si="1341"/>
        <v>-8.7916338812074445E-6</v>
      </c>
      <c r="BA588" s="47">
        <f t="shared" si="1341"/>
        <v>-4.3958169406037223E-6</v>
      </c>
      <c r="BB588" s="45">
        <f t="shared" si="1341"/>
        <v>2.5495915333352029E-6</v>
      </c>
      <c r="BC588" s="107">
        <f t="shared" si="1342"/>
        <v>0</v>
      </c>
      <c r="BD588" s="47">
        <f t="shared" si="1342"/>
        <v>0</v>
      </c>
      <c r="BE588" s="45">
        <f t="shared" si="1342"/>
        <v>-6.9453907660294321E-6</v>
      </c>
    </row>
    <row r="589" spans="1:57" x14ac:dyDescent="0.35">
      <c r="C589" s="21"/>
      <c r="D589" s="257" t="s">
        <v>72</v>
      </c>
      <c r="E589" s="136">
        <f>E596+E599</f>
        <v>4.0280930000000001</v>
      </c>
      <c r="F589" s="129">
        <f>F596+F599</f>
        <v>4.0164635799999999</v>
      </c>
      <c r="G589" s="129">
        <f>G596+G599</f>
        <v>3.7352836699999998</v>
      </c>
      <c r="H589" s="130">
        <f>G589/F589</f>
        <v>0.9299931632891838</v>
      </c>
      <c r="I589" s="136">
        <f>I596+I599</f>
        <v>3.2495419999999999</v>
      </c>
      <c r="J589" s="129">
        <f>J596+J599</f>
        <v>3.4099092799999999</v>
      </c>
      <c r="K589" s="129">
        <f>K596+K599</f>
        <v>3.0820964700000002</v>
      </c>
      <c r="L589" s="130">
        <f>K589/J589</f>
        <v>0.90386465354878887</v>
      </c>
      <c r="M589" s="129">
        <f>M596+M599</f>
        <v>4.5795919999999999</v>
      </c>
      <c r="N589" s="48">
        <f>N596+N599</f>
        <v>4.4920269999999993</v>
      </c>
      <c r="O589" s="48">
        <f>O596+O599</f>
        <v>3.4337366500000002</v>
      </c>
      <c r="P589" s="49">
        <f>O589/N589</f>
        <v>0.76440694813276966</v>
      </c>
      <c r="Q589" s="48">
        <f>Q596+Q599</f>
        <v>3.5777210000000004</v>
      </c>
      <c r="R589" s="48">
        <f>R596+R599</f>
        <v>3.7536640000000001</v>
      </c>
      <c r="S589" s="48">
        <f>S596+S599</f>
        <v>2.8942233900000001</v>
      </c>
      <c r="T589" s="49">
        <f>S589/R589</f>
        <v>0.77103954695998367</v>
      </c>
      <c r="U589" s="48">
        <f>U596+U599</f>
        <v>7.1001079999999996</v>
      </c>
      <c r="V589" s="48">
        <f>V596+V599</f>
        <v>7.2923772700000011</v>
      </c>
      <c r="W589" s="48">
        <f>W596+W599</f>
        <v>6.0375252399999999</v>
      </c>
      <c r="X589" s="49">
        <f>W589/V589</f>
        <v>0.82792277695747896</v>
      </c>
      <c r="Y589" s="48">
        <f>Y596+Y599</f>
        <v>6.0860190000000003</v>
      </c>
      <c r="Z589" s="48">
        <f>Z596+Z599</f>
        <v>5.8611381400000004</v>
      </c>
      <c r="AA589" s="48">
        <f>AA596+AA599</f>
        <v>5.34991795</v>
      </c>
      <c r="AB589" s="49">
        <f>AA589/Z589</f>
        <v>0.91277800014452481</v>
      </c>
      <c r="AC589" s="50">
        <f>AC596+AC599</f>
        <v>4.3977699999999995</v>
      </c>
      <c r="AD589" s="48">
        <f>AD596+AD599</f>
        <v>4.2967995400000012</v>
      </c>
      <c r="AE589" s="48">
        <f>AE596+AE599</f>
        <v>3.9976117200000001</v>
      </c>
      <c r="AF589" s="49">
        <f>AE589/AD589</f>
        <v>0.93036961179715616</v>
      </c>
      <c r="AG589" s="50">
        <f>AG596+AG599</f>
        <v>4.116155</v>
      </c>
      <c r="AH589" s="48">
        <f>AH596+AH599</f>
        <v>3.9431906199999998</v>
      </c>
      <c r="AI589" s="48">
        <f>AI596+AI599</f>
        <v>3.6236020399999997</v>
      </c>
      <c r="AJ589" s="131">
        <f>AI589/AH589</f>
        <v>0.91895178022106372</v>
      </c>
      <c r="AK589" s="132">
        <f t="shared" ref="AK589:AK652" si="1343">(E589-I589)/I589</f>
        <v>0.23958791731265522</v>
      </c>
      <c r="AL589" s="133">
        <f t="shared" ref="AL589:AL652" si="1344">(F589-J589)/J589</f>
        <v>0.17787989362579171</v>
      </c>
      <c r="AM589" s="207">
        <f t="shared" ref="AM589:AN652" si="1345">(G589-K589)/K589</f>
        <v>0.21192951173264205</v>
      </c>
      <c r="AN589" s="132">
        <f t="shared" ref="AN589:AN652" si="1346">(I589-M589)/M589</f>
        <v>-0.29042980248022093</v>
      </c>
      <c r="AO589" s="133">
        <f t="shared" ref="AO589:AO652" si="1347">(J589-N589)/N589</f>
        <v>-0.24089742114194762</v>
      </c>
      <c r="AP589" s="207">
        <f t="shared" ref="AP589:AP652" si="1348">(K589-O589)/O589</f>
        <v>-0.10240744001145223</v>
      </c>
      <c r="AQ589" s="132">
        <f t="shared" ref="AQ589:AQ652" si="1349">(M589-Q589)/Q589</f>
        <v>0.28003049986290141</v>
      </c>
      <c r="AR589" s="133">
        <f t="shared" ref="AR589:AR652" si="1350">(N589-R589)/R589</f>
        <v>0.19670460648582269</v>
      </c>
      <c r="AS589" s="207">
        <f t="shared" ref="AS589:AS652" si="1351">(O589-S589)/S589</f>
        <v>0.18641037242118347</v>
      </c>
      <c r="AT589" s="132">
        <f t="shared" si="1339"/>
        <v>-0.49610329871038572</v>
      </c>
      <c r="AU589" s="133">
        <f t="shared" si="1339"/>
        <v>-0.48526195765513386</v>
      </c>
      <c r="AV589" s="207">
        <f t="shared" si="1339"/>
        <v>-0.52062752950081248</v>
      </c>
      <c r="AW589" s="217">
        <f t="shared" si="1340"/>
        <v>0.16662599968879482</v>
      </c>
      <c r="AX589" s="131">
        <f t="shared" si="1340"/>
        <v>0.24419133209510066</v>
      </c>
      <c r="AY589" s="130">
        <f t="shared" si="1340"/>
        <v>0.12852669824590485</v>
      </c>
      <c r="AZ589" s="132">
        <f t="shared" si="1341"/>
        <v>0.38388751571819374</v>
      </c>
      <c r="BA589" s="131">
        <f t="shared" si="1341"/>
        <v>0.36407064966312086</v>
      </c>
      <c r="BB589" s="130">
        <f t="shared" si="1341"/>
        <v>0.33827853346397529</v>
      </c>
      <c r="BC589" s="168">
        <f t="shared" si="1342"/>
        <v>6.8417005676413914E-2</v>
      </c>
      <c r="BD589" s="131">
        <f t="shared" si="1342"/>
        <v>8.9675837177762771E-2</v>
      </c>
      <c r="BE589" s="130">
        <f t="shared" si="1342"/>
        <v>0.10321488835457228</v>
      </c>
    </row>
    <row r="590" spans="1:57" x14ac:dyDescent="0.35">
      <c r="C590" s="19"/>
      <c r="D590" s="58" t="s">
        <v>11</v>
      </c>
      <c r="E590" s="30">
        <v>0</v>
      </c>
      <c r="F590" s="26">
        <v>0</v>
      </c>
      <c r="G590" s="26">
        <v>0</v>
      </c>
      <c r="H590" s="208">
        <v>0</v>
      </c>
      <c r="I590" s="30">
        <v>0</v>
      </c>
      <c r="J590" s="26">
        <v>1.9203290000000001E-2</v>
      </c>
      <c r="K590" s="26">
        <v>1.9203290000000001E-2</v>
      </c>
      <c r="L590" s="31">
        <f>K590/J590</f>
        <v>1</v>
      </c>
      <c r="M590" s="26">
        <v>0</v>
      </c>
      <c r="N590" s="26">
        <v>0</v>
      </c>
      <c r="O590" s="26">
        <v>0</v>
      </c>
      <c r="P590" s="31">
        <v>0</v>
      </c>
      <c r="Q590" s="30">
        <v>0.10392800000000001</v>
      </c>
      <c r="R590" s="26">
        <v>0.10487100000000001</v>
      </c>
      <c r="S590" s="26">
        <v>0.10481175</v>
      </c>
      <c r="T590" s="31">
        <f t="shared" ref="T590:T591" si="1352">S590/R590</f>
        <v>0.99943502016763441</v>
      </c>
      <c r="U590" s="30">
        <v>0</v>
      </c>
      <c r="V590" s="26">
        <v>0</v>
      </c>
      <c r="W590" s="26">
        <v>0</v>
      </c>
      <c r="X590" s="32">
        <v>0</v>
      </c>
      <c r="Y590" s="30">
        <v>0.54268400000000006</v>
      </c>
      <c r="Z590" s="26">
        <v>0.44146054000000001</v>
      </c>
      <c r="AA590" s="26">
        <v>0.40127877000000001</v>
      </c>
      <c r="AB590" s="31">
        <f t="shared" ref="AB590:AB596" si="1353">AA590/Z590</f>
        <v>0.90897992830797514</v>
      </c>
      <c r="AC590" s="30">
        <v>0.49676799999999999</v>
      </c>
      <c r="AD590" s="26">
        <v>0.53770311000000004</v>
      </c>
      <c r="AE590" s="26">
        <v>0.48463755000000003</v>
      </c>
      <c r="AF590" s="31">
        <f t="shared" ref="AF590:AF596" si="1354">AE590/AD590</f>
        <v>0.90131066937663795</v>
      </c>
      <c r="AG590" s="30">
        <v>0.50835699999999995</v>
      </c>
      <c r="AH590" s="26">
        <v>0.48071999999999998</v>
      </c>
      <c r="AI590" s="26">
        <v>0.41069099999999997</v>
      </c>
      <c r="AJ590" s="34">
        <f t="shared" ref="AJ590:AJ596" si="1355">AI590/AH590</f>
        <v>0.85432476285571646</v>
      </c>
      <c r="AK590" s="156">
        <v>0</v>
      </c>
      <c r="AL590" s="36">
        <f t="shared" si="1344"/>
        <v>-1</v>
      </c>
      <c r="AM590" s="83">
        <f t="shared" si="1345"/>
        <v>-1</v>
      </c>
      <c r="AN590" s="156">
        <v>0</v>
      </c>
      <c r="AO590" s="33">
        <v>0</v>
      </c>
      <c r="AP590" s="208">
        <v>0</v>
      </c>
      <c r="AQ590" s="89">
        <f t="shared" si="1349"/>
        <v>-1</v>
      </c>
      <c r="AR590" s="36">
        <f t="shared" si="1350"/>
        <v>-1</v>
      </c>
      <c r="AS590" s="83">
        <f t="shared" si="1351"/>
        <v>-1</v>
      </c>
      <c r="AT590" s="156">
        <v>0</v>
      </c>
      <c r="AU590" s="33">
        <v>0</v>
      </c>
      <c r="AV590" s="208">
        <v>0</v>
      </c>
      <c r="AW590" s="215">
        <f t="shared" si="1340"/>
        <v>-1</v>
      </c>
      <c r="AX590" s="34">
        <f t="shared" si="1340"/>
        <v>-1</v>
      </c>
      <c r="AY590" s="31">
        <f t="shared" si="1340"/>
        <v>-1</v>
      </c>
      <c r="AZ590" s="89">
        <f t="shared" si="1341"/>
        <v>9.2429464055655899E-2</v>
      </c>
      <c r="BA590" s="34">
        <f t="shared" si="1341"/>
        <v>-0.17898830825062556</v>
      </c>
      <c r="BB590" s="31">
        <f t="shared" si="1341"/>
        <v>-0.17200231389416692</v>
      </c>
      <c r="BC590" s="108">
        <f t="shared" si="1342"/>
        <v>-2.2796971419691205E-2</v>
      </c>
      <c r="BD590" s="34">
        <f t="shared" si="1342"/>
        <v>0.11853700698951586</v>
      </c>
      <c r="BE590" s="31">
        <f t="shared" si="1342"/>
        <v>0.18005398219099045</v>
      </c>
    </row>
    <row r="591" spans="1:57" x14ac:dyDescent="0.35">
      <c r="C591" s="19"/>
      <c r="D591" s="58" t="s">
        <v>12</v>
      </c>
      <c r="E591" s="30">
        <v>0.93186800000000003</v>
      </c>
      <c r="F591" s="26">
        <v>0.93186800000000003</v>
      </c>
      <c r="G591" s="26">
        <v>0.94299396000000002</v>
      </c>
      <c r="H591" s="31">
        <f t="shared" ref="H591" si="1356">G591/F591</f>
        <v>1.0119394163121815</v>
      </c>
      <c r="I591" s="30">
        <v>0.93104200000000004</v>
      </c>
      <c r="J591" s="26">
        <v>0.97220598999999996</v>
      </c>
      <c r="K591" s="26">
        <v>0.96619321999999996</v>
      </c>
      <c r="L591" s="31">
        <f t="shared" ref="L591" si="1357">K591/J591</f>
        <v>0.9938153333122336</v>
      </c>
      <c r="M591" s="26">
        <v>1.001012</v>
      </c>
      <c r="N591" s="26">
        <v>1.001012</v>
      </c>
      <c r="O591" s="26">
        <v>0.93728361999999998</v>
      </c>
      <c r="P591" s="31">
        <f t="shared" ref="P591" si="1358">O591/N591</f>
        <v>0.93633604791950542</v>
      </c>
      <c r="Q591" s="30">
        <v>1.1107469999999999</v>
      </c>
      <c r="R591" s="26">
        <v>1.1557470000000001</v>
      </c>
      <c r="S591" s="26">
        <v>0.99350912000000002</v>
      </c>
      <c r="T591" s="31">
        <f t="shared" si="1352"/>
        <v>0.85962509095848827</v>
      </c>
      <c r="U591" s="30">
        <v>2.0888059999999999</v>
      </c>
      <c r="V591" s="26">
        <v>2.0928035299999999</v>
      </c>
      <c r="W591" s="26">
        <v>1.8471728599999999</v>
      </c>
      <c r="X591" s="31">
        <f t="shared" ref="X591" si="1359">W591/V591</f>
        <v>0.88263080290198104</v>
      </c>
      <c r="Y591" s="30">
        <v>1.036764</v>
      </c>
      <c r="Z591" s="26">
        <v>1.036764</v>
      </c>
      <c r="AA591" s="26">
        <v>0.99467938999999994</v>
      </c>
      <c r="AB591" s="31">
        <f t="shared" si="1353"/>
        <v>0.95940772441944355</v>
      </c>
      <c r="AC591" s="30">
        <v>0.75476399999999999</v>
      </c>
      <c r="AD591" s="26">
        <v>0.616039</v>
      </c>
      <c r="AE591" s="26">
        <v>0.58867857999999995</v>
      </c>
      <c r="AF591" s="31">
        <f t="shared" si="1354"/>
        <v>0.95558654565701184</v>
      </c>
      <c r="AG591" s="30">
        <v>0.34661399999999998</v>
      </c>
      <c r="AH591" s="26">
        <v>0.250614</v>
      </c>
      <c r="AI591" s="26">
        <v>0.246614</v>
      </c>
      <c r="AJ591" s="34">
        <f t="shared" si="1355"/>
        <v>0.98403919972547427</v>
      </c>
      <c r="AK591" s="89">
        <f t="shared" si="1343"/>
        <v>8.8717802204411119E-4</v>
      </c>
      <c r="AL591" s="36">
        <f t="shared" si="1344"/>
        <v>-4.1491196737020654E-2</v>
      </c>
      <c r="AM591" s="83">
        <f t="shared" si="1345"/>
        <v>-2.4010994405446091E-2</v>
      </c>
      <c r="AN591" s="89">
        <f t="shared" si="1346"/>
        <v>-6.9899261946909708E-2</v>
      </c>
      <c r="AO591" s="36">
        <f t="shared" si="1347"/>
        <v>-2.8776887789557018E-2</v>
      </c>
      <c r="AP591" s="83">
        <f t="shared" si="1348"/>
        <v>3.0844025632284045E-2</v>
      </c>
      <c r="AQ591" s="89">
        <f t="shared" si="1349"/>
        <v>-9.8793874752756403E-2</v>
      </c>
      <c r="AR591" s="36">
        <f t="shared" si="1350"/>
        <v>-0.13388310763514857</v>
      </c>
      <c r="AS591" s="83">
        <f t="shared" si="1351"/>
        <v>-5.6592837315876915E-2</v>
      </c>
      <c r="AT591" s="89">
        <f>(Q591-U591)/U591</f>
        <v>-0.46823831413735889</v>
      </c>
      <c r="AU591" s="36">
        <f>(R591-V591)/V591</f>
        <v>-0.44775179158838663</v>
      </c>
      <c r="AV591" s="83">
        <f>(S591-W591)/W591</f>
        <v>-0.46214610364078212</v>
      </c>
      <c r="AW591" s="215">
        <f t="shared" si="1340"/>
        <v>1.0147362369835371</v>
      </c>
      <c r="AX591" s="34">
        <f t="shared" si="1340"/>
        <v>1.0185920132257678</v>
      </c>
      <c r="AY591" s="31">
        <f t="shared" si="1340"/>
        <v>0.85705351751582992</v>
      </c>
      <c r="AZ591" s="89">
        <f t="shared" si="1341"/>
        <v>0.37362672305515371</v>
      </c>
      <c r="BA591" s="34">
        <f t="shared" si="1341"/>
        <v>0.6829518910328729</v>
      </c>
      <c r="BB591" s="31">
        <f t="shared" si="1341"/>
        <v>0.68968164256970255</v>
      </c>
      <c r="BC591" s="108">
        <f t="shared" si="1342"/>
        <v>1.1775346639200956</v>
      </c>
      <c r="BD591" s="34">
        <f t="shared" si="1342"/>
        <v>1.4581188600796444</v>
      </c>
      <c r="BE591" s="31">
        <f t="shared" si="1342"/>
        <v>1.3870444500312227</v>
      </c>
    </row>
    <row r="592" spans="1:57" x14ac:dyDescent="0.35">
      <c r="C592" s="19"/>
      <c r="D592" s="58" t="s">
        <v>13</v>
      </c>
      <c r="E592" s="30">
        <v>0</v>
      </c>
      <c r="F592" s="26">
        <v>0</v>
      </c>
      <c r="G592" s="26">
        <v>0</v>
      </c>
      <c r="H592" s="32">
        <v>0</v>
      </c>
      <c r="I592" s="30">
        <v>0</v>
      </c>
      <c r="J592" s="26">
        <v>0</v>
      </c>
      <c r="K592" s="26">
        <v>0</v>
      </c>
      <c r="L592" s="32">
        <v>0</v>
      </c>
      <c r="M592" s="26">
        <v>0</v>
      </c>
      <c r="N592" s="26">
        <v>0</v>
      </c>
      <c r="O592" s="26">
        <v>0</v>
      </c>
      <c r="P592" s="32">
        <v>0</v>
      </c>
      <c r="Q592" s="30">
        <v>0</v>
      </c>
      <c r="R592" s="26">
        <v>0</v>
      </c>
      <c r="S592" s="26">
        <v>0</v>
      </c>
      <c r="T592" s="32">
        <v>0</v>
      </c>
      <c r="U592" s="30">
        <v>0</v>
      </c>
      <c r="V592" s="26">
        <v>0</v>
      </c>
      <c r="W592" s="26">
        <v>0</v>
      </c>
      <c r="X592" s="32">
        <v>0</v>
      </c>
      <c r="Y592" s="30">
        <v>0</v>
      </c>
      <c r="Z592" s="26">
        <v>0</v>
      </c>
      <c r="AA592" s="26">
        <v>0</v>
      </c>
      <c r="AB592" s="32">
        <v>0</v>
      </c>
      <c r="AC592" s="30">
        <v>0</v>
      </c>
      <c r="AD592" s="26">
        <v>0</v>
      </c>
      <c r="AE592" s="26">
        <v>0</v>
      </c>
      <c r="AF592" s="32">
        <v>0</v>
      </c>
      <c r="AG592" s="30">
        <v>0</v>
      </c>
      <c r="AH592" s="26">
        <v>0</v>
      </c>
      <c r="AI592" s="26">
        <v>0</v>
      </c>
      <c r="AJ592" s="29">
        <v>0</v>
      </c>
      <c r="AK592" s="156">
        <v>0</v>
      </c>
      <c r="AL592" s="33">
        <v>0</v>
      </c>
      <c r="AM592" s="208">
        <v>0</v>
      </c>
      <c r="AN592" s="156">
        <v>0</v>
      </c>
      <c r="AO592" s="33">
        <v>0</v>
      </c>
      <c r="AP592" s="208">
        <v>0</v>
      </c>
      <c r="AQ592" s="156">
        <v>0</v>
      </c>
      <c r="AR592" s="33">
        <v>0</v>
      </c>
      <c r="AS592" s="208">
        <v>0</v>
      </c>
      <c r="AT592" s="156">
        <v>0</v>
      </c>
      <c r="AU592" s="33">
        <v>0</v>
      </c>
      <c r="AV592" s="208">
        <v>0</v>
      </c>
      <c r="AW592" s="156">
        <v>0</v>
      </c>
      <c r="AX592" s="33">
        <v>0</v>
      </c>
      <c r="AY592" s="32">
        <v>0</v>
      </c>
      <c r="AZ592" s="30">
        <v>0</v>
      </c>
      <c r="BA592" s="33">
        <v>0</v>
      </c>
      <c r="BB592" s="32">
        <v>0</v>
      </c>
      <c r="BC592" s="202">
        <v>0</v>
      </c>
      <c r="BD592" s="33">
        <v>0</v>
      </c>
      <c r="BE592" s="32">
        <v>0</v>
      </c>
    </row>
    <row r="593" spans="3:57" x14ac:dyDescent="0.35">
      <c r="C593" s="19"/>
      <c r="D593" s="58" t="s">
        <v>14</v>
      </c>
      <c r="E593" s="30">
        <v>2.8747250000000002</v>
      </c>
      <c r="F593" s="26">
        <v>2.86309558</v>
      </c>
      <c r="G593" s="26">
        <v>2.6124211000000002</v>
      </c>
      <c r="H593" s="31">
        <f t="shared" ref="H593:H595" si="1360">G593/F593</f>
        <v>0.91244634592324725</v>
      </c>
      <c r="I593" s="30">
        <v>1.9219999999999999</v>
      </c>
      <c r="J593" s="26">
        <v>1.9219999999999999</v>
      </c>
      <c r="K593" s="26">
        <v>1.6775080999999998</v>
      </c>
      <c r="L593" s="31">
        <f t="shared" ref="L593:L595" si="1361">K593/J593</f>
        <v>0.87279297606659723</v>
      </c>
      <c r="M593" s="26">
        <v>3.2644099999999998</v>
      </c>
      <c r="N593" s="26">
        <v>3.3852799999999998</v>
      </c>
      <c r="O593" s="26">
        <v>2.39094995</v>
      </c>
      <c r="P593" s="31">
        <f t="shared" ref="P593:P594" si="1362">O593/N593</f>
        <v>0.70627834329804329</v>
      </c>
      <c r="Q593" s="30">
        <v>2.256046</v>
      </c>
      <c r="R593" s="26">
        <v>2.256046</v>
      </c>
      <c r="S593" s="26">
        <v>1.5858685400000001</v>
      </c>
      <c r="T593" s="31">
        <f t="shared" ref="T593:T596" si="1363">S593/R593</f>
        <v>0.70294158009189533</v>
      </c>
      <c r="U593" s="30">
        <v>4.2006519999999998</v>
      </c>
      <c r="V593" s="26">
        <v>4.2472760000000003</v>
      </c>
      <c r="W593" s="26">
        <v>3.5605616200000001</v>
      </c>
      <c r="X593" s="31">
        <f t="shared" ref="X593:X595" si="1364">W593/V593</f>
        <v>0.83831651628008164</v>
      </c>
      <c r="Y593" s="30">
        <v>4.2211470000000002</v>
      </c>
      <c r="Z593" s="26">
        <v>4.1224895999999998</v>
      </c>
      <c r="AA593" s="26">
        <v>3.7599912200000003</v>
      </c>
      <c r="AB593" s="31">
        <f t="shared" si="1353"/>
        <v>0.91206809108748277</v>
      </c>
      <c r="AC593" s="30">
        <v>2.9908139999999999</v>
      </c>
      <c r="AD593" s="26">
        <v>2.95013843</v>
      </c>
      <c r="AE593" s="26">
        <v>2.73655721</v>
      </c>
      <c r="AF593" s="31">
        <f t="shared" si="1354"/>
        <v>0.92760298370134453</v>
      </c>
      <c r="AG593" s="30">
        <v>2.6011839999999999</v>
      </c>
      <c r="AH593" s="26">
        <v>2.5033566199999999</v>
      </c>
      <c r="AI593" s="26">
        <v>2.3118491899999998</v>
      </c>
      <c r="AJ593" s="34">
        <f t="shared" si="1355"/>
        <v>0.92349974091985343</v>
      </c>
      <c r="AK593" s="89">
        <f t="shared" si="1343"/>
        <v>0.49569458896982327</v>
      </c>
      <c r="AL593" s="36">
        <f t="shared" si="1344"/>
        <v>0.48964390218522374</v>
      </c>
      <c r="AM593" s="83">
        <f t="shared" si="1345"/>
        <v>0.55732249519391319</v>
      </c>
      <c r="AN593" s="89">
        <f t="shared" si="1346"/>
        <v>-0.41122591831295702</v>
      </c>
      <c r="AO593" s="36">
        <f t="shared" si="1347"/>
        <v>-0.43224784951318651</v>
      </c>
      <c r="AP593" s="83">
        <f t="shared" si="1348"/>
        <v>-0.29839263260194976</v>
      </c>
      <c r="AQ593" s="89">
        <f t="shared" si="1349"/>
        <v>0.44696074459474666</v>
      </c>
      <c r="AR593" s="36">
        <f t="shared" si="1350"/>
        <v>0.50053677983516287</v>
      </c>
      <c r="AS593" s="83">
        <f t="shared" si="1351"/>
        <v>0.50765961345068356</v>
      </c>
      <c r="AT593" s="89">
        <f t="shared" ref="AT593:AV596" si="1365">(Q593-U593)/U593</f>
        <v>-0.46292956426764226</v>
      </c>
      <c r="AU593" s="36">
        <f t="shared" si="1365"/>
        <v>-0.46882519525455851</v>
      </c>
      <c r="AV593" s="83">
        <f t="shared" si="1365"/>
        <v>-0.55460157434376878</v>
      </c>
      <c r="AW593" s="215">
        <f t="shared" ref="AW593:AY595" si="1366">(U594-Y593)/Y593</f>
        <v>-0.88423762546056794</v>
      </c>
      <c r="AX593" s="34">
        <f t="shared" si="1366"/>
        <v>-0.79956341430188194</v>
      </c>
      <c r="AY593" s="31">
        <f t="shared" si="1366"/>
        <v>-0.8325020663213144</v>
      </c>
      <c r="AZ593" s="89">
        <f t="shared" ref="AZ593:BB596" si="1367">(Y593-AC593)/AC593</f>
        <v>0.41137061682872972</v>
      </c>
      <c r="BA593" s="34">
        <f t="shared" si="1367"/>
        <v>0.3973885286460947</v>
      </c>
      <c r="BB593" s="31">
        <f t="shared" si="1367"/>
        <v>0.37398597268865441</v>
      </c>
      <c r="BC593" s="108">
        <f t="shared" ref="BC593:BE596" si="1368">(AC593-AG593)/AG593</f>
        <v>0.14978948048273399</v>
      </c>
      <c r="BD593" s="34">
        <f t="shared" si="1368"/>
        <v>0.17847309745265141</v>
      </c>
      <c r="BE593" s="31">
        <f t="shared" si="1368"/>
        <v>0.18370922369724307</v>
      </c>
    </row>
    <row r="594" spans="3:57" x14ac:dyDescent="0.35">
      <c r="C594" s="19"/>
      <c r="D594" s="58" t="s">
        <v>15</v>
      </c>
      <c r="E594" s="30">
        <v>0.20150000000000001</v>
      </c>
      <c r="F594" s="26">
        <v>0.20150000000000001</v>
      </c>
      <c r="G594" s="26">
        <v>0.17486861000000001</v>
      </c>
      <c r="H594" s="31">
        <f t="shared" si="1360"/>
        <v>0.86783429280397018</v>
      </c>
      <c r="I594" s="30">
        <v>0.15</v>
      </c>
      <c r="J594" s="26">
        <v>0.25</v>
      </c>
      <c r="K594" s="26">
        <v>0.24132920000000002</v>
      </c>
      <c r="L594" s="31">
        <f t="shared" si="1361"/>
        <v>0.96531680000000009</v>
      </c>
      <c r="M594" s="26">
        <v>0.1</v>
      </c>
      <c r="N594" s="26">
        <v>0.1</v>
      </c>
      <c r="O594" s="26">
        <v>9.9768679999999998E-2</v>
      </c>
      <c r="P594" s="31">
        <f t="shared" si="1362"/>
        <v>0.99768679999999998</v>
      </c>
      <c r="Q594" s="30">
        <v>0.107</v>
      </c>
      <c r="R594" s="26">
        <v>0.23699999999999999</v>
      </c>
      <c r="S594" s="26">
        <v>0.21003398000000001</v>
      </c>
      <c r="T594" s="31">
        <f t="shared" si="1363"/>
        <v>0.88621932489451483</v>
      </c>
      <c r="U594" s="30">
        <v>0.48864999999999997</v>
      </c>
      <c r="V594" s="26">
        <v>0.82629774</v>
      </c>
      <c r="W594" s="26">
        <v>0.62979076000000001</v>
      </c>
      <c r="X594" s="31">
        <f t="shared" si="1364"/>
        <v>0.76218381040228911</v>
      </c>
      <c r="Y594" s="30">
        <v>7.0000000000000007E-2</v>
      </c>
      <c r="Z594" s="26">
        <v>7.0000000000000007E-2</v>
      </c>
      <c r="AA594" s="26">
        <v>6.6545409999999999E-2</v>
      </c>
      <c r="AB594" s="31">
        <f t="shared" si="1353"/>
        <v>0.95064871428571418</v>
      </c>
      <c r="AC594" s="30">
        <v>0.05</v>
      </c>
      <c r="AD594" s="26">
        <v>9.6834000000000003E-2</v>
      </c>
      <c r="AE594" s="26">
        <v>9.421446E-2</v>
      </c>
      <c r="AF594" s="31">
        <f t="shared" si="1354"/>
        <v>0.9729481380506847</v>
      </c>
      <c r="AG594" s="30">
        <v>0.1</v>
      </c>
      <c r="AH594" s="26">
        <v>0.14849999999999999</v>
      </c>
      <c r="AI594" s="26">
        <v>0.140457</v>
      </c>
      <c r="AJ594" s="34">
        <f t="shared" si="1355"/>
        <v>0.94583838383838392</v>
      </c>
      <c r="AK594" s="89">
        <f t="shared" si="1343"/>
        <v>0.34333333333333349</v>
      </c>
      <c r="AL594" s="36">
        <f t="shared" si="1344"/>
        <v>-0.19399999999999995</v>
      </c>
      <c r="AM594" s="83">
        <f t="shared" si="1345"/>
        <v>-0.2753939017740083</v>
      </c>
      <c r="AN594" s="89">
        <f t="shared" si="1346"/>
        <v>0.49999999999999989</v>
      </c>
      <c r="AO594" s="36">
        <f t="shared" si="1347"/>
        <v>1.4999999999999998</v>
      </c>
      <c r="AP594" s="83">
        <f t="shared" si="1348"/>
        <v>1.418887370264897</v>
      </c>
      <c r="AQ594" s="89">
        <f t="shared" si="1349"/>
        <v>-6.5420560747663475E-2</v>
      </c>
      <c r="AR594" s="36">
        <f t="shared" si="1350"/>
        <v>-0.57805907172995774</v>
      </c>
      <c r="AS594" s="83">
        <f t="shared" si="1351"/>
        <v>-0.52498790909928006</v>
      </c>
      <c r="AT594" s="89">
        <f t="shared" si="1365"/>
        <v>-0.7810293666223268</v>
      </c>
      <c r="AU594" s="36">
        <f t="shared" si="1365"/>
        <v>-0.7131784482431236</v>
      </c>
      <c r="AV594" s="83">
        <f t="shared" si="1365"/>
        <v>-0.66650196646263915</v>
      </c>
      <c r="AW594" s="215">
        <f t="shared" si="1366"/>
        <v>3.5999999999999996</v>
      </c>
      <c r="AX594" s="36">
        <f t="shared" si="1366"/>
        <v>0.79999999999999982</v>
      </c>
      <c r="AY594" s="31">
        <f t="shared" si="1366"/>
        <v>-1</v>
      </c>
      <c r="AZ594" s="89">
        <f t="shared" si="1367"/>
        <v>0.40000000000000008</v>
      </c>
      <c r="BA594" s="36">
        <f t="shared" si="1367"/>
        <v>-0.27711341057892885</v>
      </c>
      <c r="BB594" s="31">
        <f t="shared" si="1367"/>
        <v>-0.29368156437982024</v>
      </c>
      <c r="BC594" s="108">
        <f t="shared" si="1368"/>
        <v>-0.5</v>
      </c>
      <c r="BD594" s="34">
        <f t="shared" si="1368"/>
        <v>-0.34791919191919185</v>
      </c>
      <c r="BE594" s="31">
        <f t="shared" si="1368"/>
        <v>-0.32922915910207395</v>
      </c>
    </row>
    <row r="595" spans="3:57" x14ac:dyDescent="0.35">
      <c r="C595" s="19"/>
      <c r="D595" s="58" t="s">
        <v>16</v>
      </c>
      <c r="E595" s="30">
        <v>0.02</v>
      </c>
      <c r="F595" s="26">
        <v>0.02</v>
      </c>
      <c r="G595" s="26">
        <v>5.0000000000000001E-3</v>
      </c>
      <c r="H595" s="31">
        <f t="shared" si="1360"/>
        <v>0.25</v>
      </c>
      <c r="I595" s="30">
        <v>0.2465</v>
      </c>
      <c r="J595" s="26">
        <v>0.2465</v>
      </c>
      <c r="K595" s="26">
        <v>0.17786266000000001</v>
      </c>
      <c r="L595" s="31">
        <f t="shared" si="1361"/>
        <v>0.7215523732251522</v>
      </c>
      <c r="M595" s="26">
        <v>0.21417</v>
      </c>
      <c r="N595" s="26">
        <v>5.7349999999999996E-3</v>
      </c>
      <c r="O595" s="26">
        <v>5.7343999999999997E-3</v>
      </c>
      <c r="P595" s="32">
        <v>0</v>
      </c>
      <c r="Q595" s="30">
        <v>0</v>
      </c>
      <c r="R595" s="26">
        <v>0</v>
      </c>
      <c r="S595" s="26">
        <v>0</v>
      </c>
      <c r="T595" s="32">
        <v>0</v>
      </c>
      <c r="U595" s="30">
        <v>0.32200000000000001</v>
      </c>
      <c r="V595" s="26">
        <v>0.126</v>
      </c>
      <c r="W595" s="26">
        <v>0</v>
      </c>
      <c r="X595" s="31">
        <f t="shared" si="1364"/>
        <v>0</v>
      </c>
      <c r="Y595" s="30">
        <v>0.215424</v>
      </c>
      <c r="Z595" s="26">
        <v>0.19042400000000001</v>
      </c>
      <c r="AA595" s="26">
        <v>0.12742316000000001</v>
      </c>
      <c r="AB595" s="31">
        <f t="shared" si="1353"/>
        <v>0.66915493845313612</v>
      </c>
      <c r="AC595" s="30">
        <v>0.105424</v>
      </c>
      <c r="AD595" s="26">
        <v>9.6085000000000004E-2</v>
      </c>
      <c r="AE595" s="26">
        <v>9.3523919999999996E-2</v>
      </c>
      <c r="AF595" s="31">
        <f t="shared" si="1354"/>
        <v>0.97334568350939266</v>
      </c>
      <c r="AG595" s="30">
        <v>0.56000000000000005</v>
      </c>
      <c r="AH595" s="26">
        <v>0.56000000000000005</v>
      </c>
      <c r="AI595" s="26">
        <v>0.51399085</v>
      </c>
      <c r="AJ595" s="34">
        <f t="shared" si="1355"/>
        <v>0.9178408035714285</v>
      </c>
      <c r="AK595" s="156">
        <f t="shared" si="1343"/>
        <v>-0.91886409736308317</v>
      </c>
      <c r="AL595" s="33">
        <f t="shared" si="1344"/>
        <v>-0.91886409736308317</v>
      </c>
      <c r="AM595" s="208">
        <f t="shared" si="1345"/>
        <v>-0.9718884222242038</v>
      </c>
      <c r="AN595" s="89">
        <f t="shared" ref="AN595" si="1369">(I595-M595)/M595</f>
        <v>0.15095484895176728</v>
      </c>
      <c r="AO595" s="36">
        <f t="shared" ref="AO595" si="1370">(J595-N595)/N595</f>
        <v>41.981691368788148</v>
      </c>
      <c r="AP595" s="83">
        <f t="shared" ref="AP595" si="1371">(K595-O595)/O595</f>
        <v>30.01678641183036</v>
      </c>
      <c r="AQ595" s="156">
        <v>0</v>
      </c>
      <c r="AR595" s="33">
        <v>0</v>
      </c>
      <c r="AS595" s="208">
        <v>0</v>
      </c>
      <c r="AT595" s="89">
        <f t="shared" si="1365"/>
        <v>-1</v>
      </c>
      <c r="AU595" s="36">
        <f t="shared" si="1365"/>
        <v>-1</v>
      </c>
      <c r="AV595" s="83" t="e">
        <f t="shared" si="1365"/>
        <v>#DIV/0!</v>
      </c>
      <c r="AW595" s="215">
        <f t="shared" si="1366"/>
        <v>31.958760398098633</v>
      </c>
      <c r="AX595" s="36">
        <f t="shared" si="1366"/>
        <v>37.295473627273878</v>
      </c>
      <c r="AY595" s="31">
        <f t="shared" si="1366"/>
        <v>46.381694505143329</v>
      </c>
      <c r="AZ595" s="89">
        <f t="shared" si="1367"/>
        <v>1.0434056761268782</v>
      </c>
      <c r="BA595" s="34">
        <f t="shared" si="1367"/>
        <v>0.98182858926991734</v>
      </c>
      <c r="BB595" s="31">
        <f t="shared" si="1367"/>
        <v>0.36246598731105384</v>
      </c>
      <c r="BC595" s="108">
        <f t="shared" si="1368"/>
        <v>-0.8117428571428571</v>
      </c>
      <c r="BD595" s="34">
        <f t="shared" si="1368"/>
        <v>-0.82841964285714287</v>
      </c>
      <c r="BE595" s="31">
        <f t="shared" si="1368"/>
        <v>-0.81804360914206942</v>
      </c>
    </row>
    <row r="596" spans="3:57" x14ac:dyDescent="0.35">
      <c r="C596" s="19"/>
      <c r="D596" s="59" t="s">
        <v>17</v>
      </c>
      <c r="E596" s="46">
        <f>SUM(E590:E595)</f>
        <v>4.0280930000000001</v>
      </c>
      <c r="F596" s="44">
        <f>SUM(F590:F595)</f>
        <v>4.0164635799999999</v>
      </c>
      <c r="G596" s="44">
        <f>SUM(G590:G595)</f>
        <v>3.7352836699999998</v>
      </c>
      <c r="H596" s="45">
        <f t="shared" ref="H596" si="1372">G596/F596</f>
        <v>0.9299931632891838</v>
      </c>
      <c r="I596" s="46">
        <f>SUM(I590:I595)</f>
        <v>3.2495419999999999</v>
      </c>
      <c r="J596" s="44">
        <f>SUM(J590:J595)</f>
        <v>3.4099092799999999</v>
      </c>
      <c r="K596" s="44">
        <f>SUM(K590:K595)</f>
        <v>3.0820964700000002</v>
      </c>
      <c r="L596" s="45">
        <f t="shared" ref="L596" si="1373">K596/J596</f>
        <v>0.90386465354878887</v>
      </c>
      <c r="M596" s="44">
        <f>SUM(M590:M595)</f>
        <v>4.5795919999999999</v>
      </c>
      <c r="N596" s="44">
        <f>SUM(N590:N595)</f>
        <v>4.4920269999999993</v>
      </c>
      <c r="O596" s="44">
        <f>SUM(O590:O595)</f>
        <v>3.4337366500000002</v>
      </c>
      <c r="P596" s="45">
        <f t="shared" ref="P596" si="1374">O596/N596</f>
        <v>0.76440694813276966</v>
      </c>
      <c r="Q596" s="46">
        <f>SUM(Q590:Q595)</f>
        <v>3.5777210000000004</v>
      </c>
      <c r="R596" s="44">
        <f>SUM(R590:R595)</f>
        <v>3.7536640000000001</v>
      </c>
      <c r="S596" s="44">
        <f>SUM(S590:S595)</f>
        <v>2.8942233900000001</v>
      </c>
      <c r="T596" s="45">
        <f t="shared" si="1363"/>
        <v>0.77103954695998367</v>
      </c>
      <c r="U596" s="46">
        <f>SUM(U590:U595)</f>
        <v>7.1001079999999996</v>
      </c>
      <c r="V596" s="44">
        <f>SUM(V590:V595)</f>
        <v>7.2923772700000011</v>
      </c>
      <c r="W596" s="44">
        <f>SUM(W590:W595)</f>
        <v>6.0375252399999999</v>
      </c>
      <c r="X596" s="45">
        <f t="shared" ref="X596" si="1375">W596/V596</f>
        <v>0.82792277695747896</v>
      </c>
      <c r="Y596" s="46">
        <f>SUM(Y590:Y595)</f>
        <v>6.0860190000000003</v>
      </c>
      <c r="Z596" s="44">
        <f>SUM(Z590:Z595)</f>
        <v>5.8611381400000004</v>
      </c>
      <c r="AA596" s="44">
        <f>SUM(AA590:AA595)</f>
        <v>5.34991795</v>
      </c>
      <c r="AB596" s="45">
        <f t="shared" si="1353"/>
        <v>0.91277800014452481</v>
      </c>
      <c r="AC596" s="46">
        <f>SUM(AC590:AC595)</f>
        <v>4.3977699999999995</v>
      </c>
      <c r="AD596" s="44">
        <f>SUM(AD590:AD595)</f>
        <v>4.2967995400000012</v>
      </c>
      <c r="AE596" s="44">
        <f>SUM(AE590:AE595)</f>
        <v>3.9976117200000001</v>
      </c>
      <c r="AF596" s="45">
        <f t="shared" si="1354"/>
        <v>0.93036961179715616</v>
      </c>
      <c r="AG596" s="46">
        <f>SUM(AG590:AG595)</f>
        <v>4.116155</v>
      </c>
      <c r="AH596" s="44">
        <f>SUM(AH590:AH595)</f>
        <v>3.9431906199999998</v>
      </c>
      <c r="AI596" s="44">
        <f>SUM(AI590:AI595)</f>
        <v>3.6236020399999997</v>
      </c>
      <c r="AJ596" s="47">
        <f t="shared" si="1355"/>
        <v>0.91895178022106372</v>
      </c>
      <c r="AK596" s="90">
        <f t="shared" si="1343"/>
        <v>0.23958791731265522</v>
      </c>
      <c r="AL596" s="98">
        <f t="shared" si="1344"/>
        <v>0.17787989362579171</v>
      </c>
      <c r="AM596" s="82">
        <f t="shared" si="1345"/>
        <v>0.21192951173264205</v>
      </c>
      <c r="AN596" s="90">
        <f t="shared" si="1346"/>
        <v>-0.29042980248022093</v>
      </c>
      <c r="AO596" s="98">
        <f t="shared" si="1347"/>
        <v>-0.24089742114194762</v>
      </c>
      <c r="AP596" s="82">
        <f t="shared" si="1348"/>
        <v>-0.10240744001145223</v>
      </c>
      <c r="AQ596" s="90">
        <f t="shared" si="1349"/>
        <v>0.28003049986290141</v>
      </c>
      <c r="AR596" s="98">
        <f t="shared" si="1350"/>
        <v>0.19670460648582269</v>
      </c>
      <c r="AS596" s="82">
        <f t="shared" si="1351"/>
        <v>0.18641037242118347</v>
      </c>
      <c r="AT596" s="90">
        <f t="shared" si="1365"/>
        <v>-0.49610329871038572</v>
      </c>
      <c r="AU596" s="98">
        <f t="shared" si="1365"/>
        <v>-0.48526195765513386</v>
      </c>
      <c r="AV596" s="82">
        <f t="shared" si="1365"/>
        <v>-0.52062752950081248</v>
      </c>
      <c r="AW596" s="216">
        <f>(U596-Y596)/Y596</f>
        <v>0.16662599968879482</v>
      </c>
      <c r="AX596" s="47">
        <f>(V596-Z596)/Z596</f>
        <v>0.24419133209510066</v>
      </c>
      <c r="AY596" s="45">
        <f>(W596-AA596)/AA596</f>
        <v>0.12852669824590485</v>
      </c>
      <c r="AZ596" s="90">
        <f t="shared" si="1367"/>
        <v>0.38388751571819374</v>
      </c>
      <c r="BA596" s="47">
        <f t="shared" si="1367"/>
        <v>0.36407064966312086</v>
      </c>
      <c r="BB596" s="45">
        <f t="shared" si="1367"/>
        <v>0.33827853346397529</v>
      </c>
      <c r="BC596" s="107">
        <f t="shared" si="1368"/>
        <v>6.8417005676413914E-2</v>
      </c>
      <c r="BD596" s="47">
        <f t="shared" si="1368"/>
        <v>8.9675837177762771E-2</v>
      </c>
      <c r="BE596" s="45">
        <f t="shared" si="1368"/>
        <v>0.10321488835457228</v>
      </c>
    </row>
    <row r="597" spans="3:57" x14ac:dyDescent="0.35">
      <c r="C597" s="20"/>
      <c r="D597" s="58" t="s">
        <v>18</v>
      </c>
      <c r="E597" s="30">
        <v>0</v>
      </c>
      <c r="F597" s="26">
        <v>0</v>
      </c>
      <c r="G597" s="26">
        <v>0</v>
      </c>
      <c r="H597" s="32">
        <v>0</v>
      </c>
      <c r="I597" s="30">
        <v>0</v>
      </c>
      <c r="J597" s="26">
        <v>0</v>
      </c>
      <c r="K597" s="26">
        <v>0</v>
      </c>
      <c r="L597" s="32">
        <v>0</v>
      </c>
      <c r="M597" s="26">
        <v>0</v>
      </c>
      <c r="N597" s="26">
        <v>0</v>
      </c>
      <c r="O597" s="26">
        <v>0</v>
      </c>
      <c r="P597" s="32">
        <v>0</v>
      </c>
      <c r="Q597" s="30">
        <v>0</v>
      </c>
      <c r="R597" s="26">
        <v>0</v>
      </c>
      <c r="S597" s="26">
        <v>0</v>
      </c>
      <c r="T597" s="32">
        <v>0</v>
      </c>
      <c r="U597" s="30">
        <v>0</v>
      </c>
      <c r="V597" s="26">
        <v>0</v>
      </c>
      <c r="W597" s="26">
        <v>0</v>
      </c>
      <c r="X597" s="32">
        <v>0</v>
      </c>
      <c r="Y597" s="30">
        <v>0</v>
      </c>
      <c r="Z597" s="26">
        <v>0</v>
      </c>
      <c r="AA597" s="26">
        <v>0</v>
      </c>
      <c r="AB597" s="32">
        <v>0</v>
      </c>
      <c r="AC597" s="30">
        <v>0</v>
      </c>
      <c r="AD597" s="26">
        <v>0</v>
      </c>
      <c r="AE597" s="26">
        <v>0</v>
      </c>
      <c r="AF597" s="32">
        <v>0</v>
      </c>
      <c r="AG597" s="30">
        <v>0</v>
      </c>
      <c r="AH597" s="26">
        <v>0</v>
      </c>
      <c r="AI597" s="26">
        <v>0</v>
      </c>
      <c r="AJ597" s="29">
        <v>0</v>
      </c>
      <c r="AK597" s="156">
        <v>0</v>
      </c>
      <c r="AL597" s="33">
        <v>0</v>
      </c>
      <c r="AM597" s="208">
        <v>0</v>
      </c>
      <c r="AN597" s="156">
        <v>0</v>
      </c>
      <c r="AO597" s="33">
        <v>0</v>
      </c>
      <c r="AP597" s="208">
        <v>0</v>
      </c>
      <c r="AQ597" s="156">
        <v>0</v>
      </c>
      <c r="AR597" s="33">
        <v>0</v>
      </c>
      <c r="AS597" s="208">
        <v>0</v>
      </c>
      <c r="AT597" s="156">
        <v>0</v>
      </c>
      <c r="AU597" s="33">
        <v>0</v>
      </c>
      <c r="AV597" s="208">
        <v>0</v>
      </c>
      <c r="AW597" s="156">
        <v>0</v>
      </c>
      <c r="AX597" s="33">
        <v>0</v>
      </c>
      <c r="AY597" s="32">
        <v>0</v>
      </c>
      <c r="AZ597" s="30">
        <v>0</v>
      </c>
      <c r="BA597" s="33">
        <v>0</v>
      </c>
      <c r="BB597" s="32">
        <v>0</v>
      </c>
      <c r="BC597" s="202">
        <v>0</v>
      </c>
      <c r="BD597" s="33">
        <v>0</v>
      </c>
      <c r="BE597" s="32">
        <v>0</v>
      </c>
    </row>
    <row r="598" spans="3:57" x14ac:dyDescent="0.35">
      <c r="C598" s="19"/>
      <c r="D598" s="58" t="s">
        <v>19</v>
      </c>
      <c r="E598" s="30">
        <v>0</v>
      </c>
      <c r="F598" s="26">
        <v>0</v>
      </c>
      <c r="G598" s="26">
        <v>0</v>
      </c>
      <c r="H598" s="32">
        <v>0</v>
      </c>
      <c r="I598" s="30">
        <v>0</v>
      </c>
      <c r="J598" s="26">
        <v>0</v>
      </c>
      <c r="K598" s="26">
        <v>0</v>
      </c>
      <c r="L598" s="32">
        <v>0</v>
      </c>
      <c r="M598" s="26">
        <v>0</v>
      </c>
      <c r="N598" s="26">
        <v>0</v>
      </c>
      <c r="O598" s="26">
        <v>0</v>
      </c>
      <c r="P598" s="32">
        <v>0</v>
      </c>
      <c r="Q598" s="30">
        <v>0</v>
      </c>
      <c r="R598" s="26">
        <v>0</v>
      </c>
      <c r="S598" s="26">
        <v>0</v>
      </c>
      <c r="T598" s="32">
        <v>0</v>
      </c>
      <c r="U598" s="30">
        <v>0</v>
      </c>
      <c r="V598" s="26">
        <v>0</v>
      </c>
      <c r="W598" s="26">
        <v>0</v>
      </c>
      <c r="X598" s="32">
        <v>0</v>
      </c>
      <c r="Y598" s="30">
        <v>0</v>
      </c>
      <c r="Z598" s="26">
        <v>0</v>
      </c>
      <c r="AA598" s="26">
        <v>0</v>
      </c>
      <c r="AB598" s="32">
        <v>0</v>
      </c>
      <c r="AC598" s="30">
        <v>0</v>
      </c>
      <c r="AD598" s="26">
        <v>0</v>
      </c>
      <c r="AE598" s="26">
        <v>0</v>
      </c>
      <c r="AF598" s="32">
        <v>0</v>
      </c>
      <c r="AG598" s="30">
        <v>0</v>
      </c>
      <c r="AH598" s="26">
        <v>0</v>
      </c>
      <c r="AI598" s="26">
        <v>0</v>
      </c>
      <c r="AJ598" s="29">
        <v>0</v>
      </c>
      <c r="AK598" s="156">
        <v>0</v>
      </c>
      <c r="AL598" s="33">
        <v>0</v>
      </c>
      <c r="AM598" s="208">
        <v>0</v>
      </c>
      <c r="AN598" s="156">
        <v>0</v>
      </c>
      <c r="AO598" s="33">
        <v>0</v>
      </c>
      <c r="AP598" s="208">
        <v>0</v>
      </c>
      <c r="AQ598" s="156">
        <v>0</v>
      </c>
      <c r="AR598" s="33">
        <v>0</v>
      </c>
      <c r="AS598" s="208">
        <v>0</v>
      </c>
      <c r="AT598" s="156">
        <v>0</v>
      </c>
      <c r="AU598" s="33">
        <v>0</v>
      </c>
      <c r="AV598" s="208">
        <v>0</v>
      </c>
      <c r="AW598" s="156">
        <v>0</v>
      </c>
      <c r="AX598" s="33">
        <v>0</v>
      </c>
      <c r="AY598" s="32">
        <v>0</v>
      </c>
      <c r="AZ598" s="30">
        <v>0</v>
      </c>
      <c r="BA598" s="33">
        <v>0</v>
      </c>
      <c r="BB598" s="32">
        <v>0</v>
      </c>
      <c r="BC598" s="202">
        <v>0</v>
      </c>
      <c r="BD598" s="33">
        <v>0</v>
      </c>
      <c r="BE598" s="32">
        <v>0</v>
      </c>
    </row>
    <row r="599" spans="3:57" x14ac:dyDescent="0.35">
      <c r="C599" s="19"/>
      <c r="D599" s="59" t="s">
        <v>20</v>
      </c>
      <c r="E599" s="46">
        <f>SUM(E597:E598)</f>
        <v>0</v>
      </c>
      <c r="F599" s="44">
        <f>SUM(F597:F598)</f>
        <v>0</v>
      </c>
      <c r="G599" s="44">
        <f>SUM(G597:G598)</f>
        <v>0</v>
      </c>
      <c r="H599" s="51">
        <v>0</v>
      </c>
      <c r="I599" s="46">
        <f>SUM(I597:I598)</f>
        <v>0</v>
      </c>
      <c r="J599" s="44">
        <f>SUM(J597:J598)</f>
        <v>0</v>
      </c>
      <c r="K599" s="44">
        <f>SUM(K597:K598)</f>
        <v>0</v>
      </c>
      <c r="L599" s="51">
        <v>0</v>
      </c>
      <c r="M599" s="44">
        <f>SUM(M597:M598)</f>
        <v>0</v>
      </c>
      <c r="N599" s="44">
        <f>SUM(N597:N598)</f>
        <v>0</v>
      </c>
      <c r="O599" s="44">
        <f>SUM(O597:O598)</f>
        <v>0</v>
      </c>
      <c r="P599" s="51">
        <v>0</v>
      </c>
      <c r="Q599" s="46">
        <f>SUM(Q597:Q598)</f>
        <v>0</v>
      </c>
      <c r="R599" s="44">
        <f>SUM(R597:R598)</f>
        <v>0</v>
      </c>
      <c r="S599" s="44">
        <f>SUM(S597:S598)</f>
        <v>0</v>
      </c>
      <c r="T599" s="51">
        <v>0</v>
      </c>
      <c r="U599" s="46">
        <f>SUM(U597:U598)</f>
        <v>0</v>
      </c>
      <c r="V599" s="44">
        <f>SUM(V597:V598)</f>
        <v>0</v>
      </c>
      <c r="W599" s="44">
        <f>SUM(W597:W598)</f>
        <v>0</v>
      </c>
      <c r="X599" s="51">
        <v>0</v>
      </c>
      <c r="Y599" s="46">
        <f>SUM(Y597:Y598)</f>
        <v>0</v>
      </c>
      <c r="Z599" s="44">
        <f>SUM(Z597:Z598)</f>
        <v>0</v>
      </c>
      <c r="AA599" s="44">
        <f>SUM(AA597:AA598)</f>
        <v>0</v>
      </c>
      <c r="AB599" s="51">
        <v>0</v>
      </c>
      <c r="AC599" s="46">
        <f>SUM(AC597:AC598)</f>
        <v>0</v>
      </c>
      <c r="AD599" s="44">
        <f>SUM(AD597:AD598)</f>
        <v>0</v>
      </c>
      <c r="AE599" s="44">
        <f>SUM(AE597:AE598)</f>
        <v>0</v>
      </c>
      <c r="AF599" s="51">
        <v>0</v>
      </c>
      <c r="AG599" s="46">
        <f>SUM(AG597:AG598)</f>
        <v>0</v>
      </c>
      <c r="AH599" s="44">
        <f>SUM(AH597:AH598)</f>
        <v>0</v>
      </c>
      <c r="AI599" s="44">
        <f>SUM(AI597:AI598)</f>
        <v>0</v>
      </c>
      <c r="AJ599" s="65">
        <v>0</v>
      </c>
      <c r="AK599" s="152">
        <v>0</v>
      </c>
      <c r="AL599" s="53">
        <v>0</v>
      </c>
      <c r="AM599" s="209">
        <v>0</v>
      </c>
      <c r="AN599" s="152">
        <v>0</v>
      </c>
      <c r="AO599" s="53">
        <v>0</v>
      </c>
      <c r="AP599" s="209">
        <v>0</v>
      </c>
      <c r="AQ599" s="152">
        <v>0</v>
      </c>
      <c r="AR599" s="53">
        <v>0</v>
      </c>
      <c r="AS599" s="209">
        <v>0</v>
      </c>
      <c r="AT599" s="152">
        <v>0</v>
      </c>
      <c r="AU599" s="53">
        <v>0</v>
      </c>
      <c r="AV599" s="209">
        <v>0</v>
      </c>
      <c r="AW599" s="152">
        <v>0</v>
      </c>
      <c r="AX599" s="53">
        <v>0</v>
      </c>
      <c r="AY599" s="51">
        <v>0</v>
      </c>
      <c r="AZ599" s="46">
        <v>0</v>
      </c>
      <c r="BA599" s="53">
        <v>0</v>
      </c>
      <c r="BB599" s="51">
        <v>0</v>
      </c>
      <c r="BC599" s="111">
        <v>0</v>
      </c>
      <c r="BD599" s="53">
        <v>0</v>
      </c>
      <c r="BE599" s="51">
        <v>0</v>
      </c>
    </row>
    <row r="600" spans="3:57" x14ac:dyDescent="0.35">
      <c r="C600" s="19"/>
      <c r="D600" s="259" t="s">
        <v>83</v>
      </c>
      <c r="E600" s="136">
        <f>E603</f>
        <v>30.410460499999999</v>
      </c>
      <c r="F600" s="129">
        <f>F603</f>
        <v>30.410460499999999</v>
      </c>
      <c r="G600" s="129">
        <f>G603</f>
        <v>30.410460499999999</v>
      </c>
      <c r="H600" s="130">
        <f t="shared" ref="H600:H601" si="1376">G600/F600</f>
        <v>1</v>
      </c>
      <c r="I600" s="136">
        <f>I603</f>
        <v>28.654044022066621</v>
      </c>
      <c r="J600" s="129">
        <f>J603</f>
        <v>28.654044022066621</v>
      </c>
      <c r="K600" s="129">
        <f>K603</f>
        <v>28.654044022066621</v>
      </c>
      <c r="L600" s="130">
        <f t="shared" ref="L600:L601" si="1377">K600/J600</f>
        <v>1</v>
      </c>
      <c r="M600" s="129">
        <f>M603</f>
        <v>26.121599750000001</v>
      </c>
      <c r="N600" s="129">
        <f>N603</f>
        <v>26.121599750000001</v>
      </c>
      <c r="O600" s="129">
        <f>O603</f>
        <v>26.121599750000001</v>
      </c>
      <c r="P600" s="130">
        <f t="shared" ref="P600" si="1378">O600/N600</f>
        <v>1</v>
      </c>
      <c r="Q600" s="129">
        <f>Q603</f>
        <v>24.54289537</v>
      </c>
      <c r="R600" s="129">
        <f>R603</f>
        <v>24.54289537</v>
      </c>
      <c r="S600" s="129">
        <f>S603</f>
        <v>24.54289537</v>
      </c>
      <c r="T600" s="130">
        <f t="shared" ref="T600:T601" si="1379">S600/R600</f>
        <v>1</v>
      </c>
      <c r="U600" s="129">
        <f>U603</f>
        <v>23.822610999999998</v>
      </c>
      <c r="V600" s="129">
        <f>V603</f>
        <v>23.882166999999999</v>
      </c>
      <c r="W600" s="129">
        <f>W603</f>
        <v>23.882166999999999</v>
      </c>
      <c r="X600" s="130">
        <f t="shared" ref="X600:X601" si="1380">W600/V600</f>
        <v>1</v>
      </c>
      <c r="Y600" s="129">
        <f>Y603</f>
        <v>19.936333327999996</v>
      </c>
      <c r="Z600" s="129">
        <f>Z603</f>
        <v>20.034217167999998</v>
      </c>
      <c r="AA600" s="129">
        <f>AA603</f>
        <v>20.034217167999998</v>
      </c>
      <c r="AB600" s="130">
        <f t="shared" ref="AB600:AB601" si="1381">AA600/Z600</f>
        <v>1</v>
      </c>
      <c r="AC600" s="129">
        <f>AC603</f>
        <v>18.778972</v>
      </c>
      <c r="AD600" s="129">
        <f>AD603</f>
        <v>18.778972</v>
      </c>
      <c r="AE600" s="129">
        <f>AE603</f>
        <v>18.778972</v>
      </c>
      <c r="AF600" s="130">
        <f>AE600/AD600</f>
        <v>1</v>
      </c>
      <c r="AG600" s="129">
        <f>AG603</f>
        <v>17.98133</v>
      </c>
      <c r="AH600" s="129">
        <f>AH603</f>
        <v>17.98133</v>
      </c>
      <c r="AI600" s="129">
        <f>AI603</f>
        <v>17.98133</v>
      </c>
      <c r="AJ600" s="131">
        <f t="shared" ref="AJ600:AJ601" si="1382">AI600/AH600</f>
        <v>1</v>
      </c>
      <c r="AK600" s="132">
        <f t="shared" si="1343"/>
        <v>6.1297332990092185E-2</v>
      </c>
      <c r="AL600" s="133">
        <f t="shared" si="1344"/>
        <v>6.1297332990092185E-2</v>
      </c>
      <c r="AM600" s="207">
        <f t="shared" si="1345"/>
        <v>6.1297332990092185E-2</v>
      </c>
      <c r="AN600" s="132">
        <f t="shared" si="1346"/>
        <v>9.6948284037106869E-2</v>
      </c>
      <c r="AO600" s="133">
        <f t="shared" si="1347"/>
        <v>9.6948284037106869E-2</v>
      </c>
      <c r="AP600" s="207">
        <f t="shared" si="1348"/>
        <v>9.6948284037106869E-2</v>
      </c>
      <c r="AQ600" s="132">
        <f t="shared" si="1349"/>
        <v>6.4324292476499331E-2</v>
      </c>
      <c r="AR600" s="133">
        <f t="shared" si="1350"/>
        <v>6.4324292476499331E-2</v>
      </c>
      <c r="AS600" s="207">
        <f t="shared" si="1351"/>
        <v>6.4324292476499331E-2</v>
      </c>
      <c r="AT600" s="132">
        <f t="shared" ref="AT600:AV601" si="1383">(Q600-U600)/U600</f>
        <v>3.0235324331157561E-2</v>
      </c>
      <c r="AU600" s="133">
        <f t="shared" si="1383"/>
        <v>2.7666181632512707E-2</v>
      </c>
      <c r="AV600" s="207">
        <f t="shared" si="1383"/>
        <v>2.7666181632512707E-2</v>
      </c>
      <c r="AW600" s="217">
        <f t="shared" ref="AW600:AY601" si="1384">(U600-Y600)/Y600</f>
        <v>0.19493442490459562</v>
      </c>
      <c r="AX600" s="131">
        <f t="shared" si="1384"/>
        <v>0.19206888892799895</v>
      </c>
      <c r="AY600" s="130">
        <f t="shared" si="1384"/>
        <v>0.19206888892799895</v>
      </c>
      <c r="AZ600" s="132">
        <f t="shared" ref="AZ600:BB601" si="1385">(Y600-AC600)/AC600</f>
        <v>6.1630707367793976E-2</v>
      </c>
      <c r="BA600" s="131">
        <f t="shared" si="1385"/>
        <v>6.6843124746125526E-2</v>
      </c>
      <c r="BB600" s="130">
        <f t="shared" si="1385"/>
        <v>6.6843124746125526E-2</v>
      </c>
      <c r="BC600" s="138">
        <f t="shared" ref="BC600:BE601" si="1386">(AC600-AG600)/AG600</f>
        <v>4.4359455056995213E-2</v>
      </c>
      <c r="BD600" s="131">
        <f t="shared" si="1386"/>
        <v>4.4359455056995213E-2</v>
      </c>
      <c r="BE600" s="130">
        <f t="shared" si="1386"/>
        <v>4.4359455056995213E-2</v>
      </c>
    </row>
    <row r="601" spans="3:57" x14ac:dyDescent="0.35">
      <c r="C601" s="19"/>
      <c r="D601" s="122" t="s">
        <v>14</v>
      </c>
      <c r="E601" s="30">
        <v>30.410460499999999</v>
      </c>
      <c r="F601" s="26">
        <v>30.410460499999999</v>
      </c>
      <c r="G601" s="26">
        <v>30.410460499999999</v>
      </c>
      <c r="H601" s="31">
        <f t="shared" si="1376"/>
        <v>1</v>
      </c>
      <c r="I601" s="30">
        <v>28.654044022066621</v>
      </c>
      <c r="J601" s="26">
        <v>28.654044022066621</v>
      </c>
      <c r="K601" s="26">
        <v>28.654044022066621</v>
      </c>
      <c r="L601" s="31">
        <f t="shared" si="1377"/>
        <v>1</v>
      </c>
      <c r="M601" s="26">
        <v>26.121599750000001</v>
      </c>
      <c r="N601" s="26">
        <v>26.121599750000001</v>
      </c>
      <c r="O601" s="26">
        <v>26.121599750000001</v>
      </c>
      <c r="P601" s="31">
        <f t="shared" ref="P601" si="1387">O601/N601</f>
        <v>1</v>
      </c>
      <c r="Q601" s="26">
        <v>24.54289537</v>
      </c>
      <c r="R601" s="26">
        <v>24.54289537</v>
      </c>
      <c r="S601" s="26">
        <v>24.54289537</v>
      </c>
      <c r="T601" s="31">
        <f t="shared" si="1379"/>
        <v>1</v>
      </c>
      <c r="U601" s="26">
        <v>23.822610999999998</v>
      </c>
      <c r="V601" s="26">
        <v>23.882166999999999</v>
      </c>
      <c r="W601" s="26">
        <v>23.882166999999999</v>
      </c>
      <c r="X601" s="31">
        <f t="shared" si="1380"/>
        <v>1</v>
      </c>
      <c r="Y601" s="26">
        <v>19.936333327999996</v>
      </c>
      <c r="Z601" s="26">
        <v>20.034217167999998</v>
      </c>
      <c r="AA601" s="26">
        <v>20.034217167999998</v>
      </c>
      <c r="AB601" s="31">
        <f t="shared" si="1381"/>
        <v>1</v>
      </c>
      <c r="AC601" s="26">
        <v>18.778972</v>
      </c>
      <c r="AD601" s="26">
        <v>18.778972</v>
      </c>
      <c r="AE601" s="26">
        <v>18.778972</v>
      </c>
      <c r="AF601" s="31">
        <f t="shared" ref="AF601" si="1388">AE601/AD601</f>
        <v>1</v>
      </c>
      <c r="AG601" s="26">
        <v>17.98133</v>
      </c>
      <c r="AH601" s="26">
        <v>17.98133</v>
      </c>
      <c r="AI601" s="26">
        <v>17.98133</v>
      </c>
      <c r="AJ601" s="15">
        <f t="shared" si="1382"/>
        <v>1</v>
      </c>
      <c r="AK601" s="89">
        <f t="shared" si="1343"/>
        <v>6.1297332990092185E-2</v>
      </c>
      <c r="AL601" s="36">
        <f t="shared" si="1344"/>
        <v>6.1297332990092185E-2</v>
      </c>
      <c r="AM601" s="83">
        <f t="shared" si="1345"/>
        <v>6.1297332990092185E-2</v>
      </c>
      <c r="AN601" s="89">
        <f t="shared" si="1346"/>
        <v>9.6948284037106869E-2</v>
      </c>
      <c r="AO601" s="36">
        <f t="shared" si="1347"/>
        <v>9.6948284037106869E-2</v>
      </c>
      <c r="AP601" s="83">
        <f t="shared" si="1348"/>
        <v>9.6948284037106869E-2</v>
      </c>
      <c r="AQ601" s="89">
        <f t="shared" si="1349"/>
        <v>6.4324292476499331E-2</v>
      </c>
      <c r="AR601" s="36">
        <f t="shared" si="1350"/>
        <v>6.4324292476499331E-2</v>
      </c>
      <c r="AS601" s="83">
        <f t="shared" si="1351"/>
        <v>6.4324292476499331E-2</v>
      </c>
      <c r="AT601" s="89">
        <f t="shared" si="1383"/>
        <v>3.0235324331157561E-2</v>
      </c>
      <c r="AU601" s="36">
        <f t="shared" si="1383"/>
        <v>2.7666181632512707E-2</v>
      </c>
      <c r="AV601" s="83">
        <f t="shared" si="1383"/>
        <v>2.7666181632512707E-2</v>
      </c>
      <c r="AW601" s="215">
        <f t="shared" si="1384"/>
        <v>0.19493442490459562</v>
      </c>
      <c r="AX601" s="34">
        <f t="shared" si="1384"/>
        <v>0.19206888892799895</v>
      </c>
      <c r="AY601" s="31">
        <f t="shared" si="1384"/>
        <v>0.19206888892799895</v>
      </c>
      <c r="AZ601" s="89">
        <f t="shared" si="1385"/>
        <v>6.1630707367793976E-2</v>
      </c>
      <c r="BA601" s="34">
        <f t="shared" si="1385"/>
        <v>6.6843124746125526E-2</v>
      </c>
      <c r="BB601" s="31">
        <f t="shared" si="1385"/>
        <v>6.6843124746125526E-2</v>
      </c>
      <c r="BC601" s="108">
        <f t="shared" si="1386"/>
        <v>4.4359455056995213E-2</v>
      </c>
      <c r="BD601" s="34">
        <f t="shared" si="1386"/>
        <v>4.4359455056995213E-2</v>
      </c>
      <c r="BE601" s="31">
        <f t="shared" si="1386"/>
        <v>4.4359455056995213E-2</v>
      </c>
    </row>
    <row r="602" spans="3:57" x14ac:dyDescent="0.35">
      <c r="C602" s="19"/>
      <c r="D602" s="122" t="s">
        <v>16</v>
      </c>
      <c r="E602" s="30">
        <v>0</v>
      </c>
      <c r="F602" s="26">
        <v>0</v>
      </c>
      <c r="G602" s="26">
        <v>0</v>
      </c>
      <c r="H602" s="32">
        <v>0</v>
      </c>
      <c r="I602" s="30">
        <v>0</v>
      </c>
      <c r="J602" s="26">
        <v>0</v>
      </c>
      <c r="K602" s="26">
        <v>0</v>
      </c>
      <c r="L602" s="32">
        <v>0</v>
      </c>
      <c r="M602" s="26">
        <v>0</v>
      </c>
      <c r="N602" s="26">
        <v>0</v>
      </c>
      <c r="O602" s="26">
        <v>0</v>
      </c>
      <c r="P602" s="32">
        <v>0</v>
      </c>
      <c r="Q602" s="30">
        <v>0</v>
      </c>
      <c r="R602" s="26">
        <v>0</v>
      </c>
      <c r="S602" s="26">
        <v>0</v>
      </c>
      <c r="T602" s="32">
        <v>0</v>
      </c>
      <c r="U602" s="30">
        <v>0</v>
      </c>
      <c r="V602" s="26">
        <v>0</v>
      </c>
      <c r="W602" s="26">
        <v>0</v>
      </c>
      <c r="X602" s="32">
        <v>0</v>
      </c>
      <c r="Y602" s="30">
        <v>0</v>
      </c>
      <c r="Z602" s="26">
        <v>0</v>
      </c>
      <c r="AA602" s="26">
        <v>0</v>
      </c>
      <c r="AB602" s="32">
        <v>0</v>
      </c>
      <c r="AC602" s="30">
        <v>0</v>
      </c>
      <c r="AD602" s="26">
        <v>0</v>
      </c>
      <c r="AE602" s="26">
        <v>0</v>
      </c>
      <c r="AF602" s="32">
        <v>0</v>
      </c>
      <c r="AG602" s="30">
        <v>0</v>
      </c>
      <c r="AH602" s="26">
        <v>0</v>
      </c>
      <c r="AI602" s="26">
        <v>0</v>
      </c>
      <c r="AJ602" s="29">
        <v>0</v>
      </c>
      <c r="AK602" s="156">
        <v>0</v>
      </c>
      <c r="AL602" s="33">
        <v>0</v>
      </c>
      <c r="AM602" s="208">
        <v>0</v>
      </c>
      <c r="AN602" s="156">
        <v>0</v>
      </c>
      <c r="AO602" s="33">
        <v>0</v>
      </c>
      <c r="AP602" s="208">
        <v>0</v>
      </c>
      <c r="AQ602" s="156">
        <v>0</v>
      </c>
      <c r="AR602" s="33">
        <v>0</v>
      </c>
      <c r="AS602" s="208">
        <v>0</v>
      </c>
      <c r="AT602" s="156">
        <v>0</v>
      </c>
      <c r="AU602" s="33">
        <v>0</v>
      </c>
      <c r="AV602" s="208">
        <v>0</v>
      </c>
      <c r="AW602" s="156">
        <v>0</v>
      </c>
      <c r="AX602" s="33">
        <v>0</v>
      </c>
      <c r="AY602" s="32">
        <v>0</v>
      </c>
      <c r="AZ602" s="30">
        <v>0</v>
      </c>
      <c r="BA602" s="33">
        <v>0</v>
      </c>
      <c r="BB602" s="32">
        <v>0</v>
      </c>
      <c r="BC602" s="202">
        <v>0</v>
      </c>
      <c r="BD602" s="33">
        <v>0</v>
      </c>
      <c r="BE602" s="32">
        <v>0</v>
      </c>
    </row>
    <row r="603" spans="3:57" ht="15" thickBot="1" x14ac:dyDescent="0.4">
      <c r="C603" s="19"/>
      <c r="D603" s="260" t="s">
        <v>17</v>
      </c>
      <c r="E603" s="264">
        <f>SUM(E601:E602)</f>
        <v>30.410460499999999</v>
      </c>
      <c r="F603" s="68">
        <f>SUM(F601:F602)</f>
        <v>30.410460499999999</v>
      </c>
      <c r="G603" s="68">
        <f>SUM(G601:G602)</f>
        <v>30.410460499999999</v>
      </c>
      <c r="H603" s="96">
        <f t="shared" ref="H603" si="1389">G603/F603</f>
        <v>1</v>
      </c>
      <c r="I603" s="264">
        <f>SUM(I601:I602)</f>
        <v>28.654044022066621</v>
      </c>
      <c r="J603" s="68">
        <f>SUM(J601:J602)</f>
        <v>28.654044022066621</v>
      </c>
      <c r="K603" s="68">
        <f>SUM(K601:K602)</f>
        <v>28.654044022066621</v>
      </c>
      <c r="L603" s="96">
        <f t="shared" ref="L603" si="1390">K603/J603</f>
        <v>1</v>
      </c>
      <c r="M603" s="68">
        <f>SUM(M601:M602)</f>
        <v>26.121599750000001</v>
      </c>
      <c r="N603" s="68">
        <f>SUM(N601:N602)</f>
        <v>26.121599750000001</v>
      </c>
      <c r="O603" s="68">
        <f>SUM(O601:O602)</f>
        <v>26.121599750000001</v>
      </c>
      <c r="P603" s="96">
        <f t="shared" ref="P603" si="1391">O603/N603</f>
        <v>1</v>
      </c>
      <c r="Q603" s="68">
        <f>SUM(Q601:Q602)</f>
        <v>24.54289537</v>
      </c>
      <c r="R603" s="68">
        <f>SUM(R601:R602)</f>
        <v>24.54289537</v>
      </c>
      <c r="S603" s="68">
        <f>SUM(S601:S602)</f>
        <v>24.54289537</v>
      </c>
      <c r="T603" s="96">
        <f t="shared" ref="T603" si="1392">S603/R603</f>
        <v>1</v>
      </c>
      <c r="U603" s="68">
        <f>SUM(U601:U602)</f>
        <v>23.822610999999998</v>
      </c>
      <c r="V603" s="68">
        <f>SUM(V601:V602)</f>
        <v>23.882166999999999</v>
      </c>
      <c r="W603" s="68">
        <f>SUM(W601:W602)</f>
        <v>23.882166999999999</v>
      </c>
      <c r="X603" s="96">
        <f t="shared" ref="X603" si="1393">W603/V603</f>
        <v>1</v>
      </c>
      <c r="Y603" s="68">
        <f>SUM(Y601:Y602)</f>
        <v>19.936333327999996</v>
      </c>
      <c r="Z603" s="68">
        <f>SUM(Z601:Z602)</f>
        <v>20.034217167999998</v>
      </c>
      <c r="AA603" s="68">
        <f>SUM(AA601:AA602)</f>
        <v>20.034217167999998</v>
      </c>
      <c r="AB603" s="96">
        <f t="shared" ref="AB603" si="1394">AA603/Z603</f>
        <v>1</v>
      </c>
      <c r="AC603" s="68">
        <f>SUM(AC601:AC602)</f>
        <v>18.778972</v>
      </c>
      <c r="AD603" s="68">
        <f>SUM(AD601:AD602)</f>
        <v>18.778972</v>
      </c>
      <c r="AE603" s="68">
        <f>SUM(AE601:AE602)</f>
        <v>18.778972</v>
      </c>
      <c r="AF603" s="96">
        <f t="shared" ref="AF603" si="1395">AE603/AD603</f>
        <v>1</v>
      </c>
      <c r="AG603" s="68">
        <f>SUM(AG601:AG602)</f>
        <v>17.98133</v>
      </c>
      <c r="AH603" s="68">
        <f>SUM(AH601:AH602)</f>
        <v>17.98133</v>
      </c>
      <c r="AI603" s="68">
        <f>SUM(AI601:AI602)</f>
        <v>17.98133</v>
      </c>
      <c r="AJ603" s="95">
        <f t="shared" ref="AJ603" si="1396">AI603/AH603</f>
        <v>1</v>
      </c>
      <c r="AK603" s="93">
        <f t="shared" si="1343"/>
        <v>6.1297332990092185E-2</v>
      </c>
      <c r="AL603" s="94">
        <f t="shared" si="1344"/>
        <v>6.1297332990092185E-2</v>
      </c>
      <c r="AM603" s="210">
        <f t="shared" si="1345"/>
        <v>6.1297332990092185E-2</v>
      </c>
      <c r="AN603" s="93">
        <f t="shared" si="1346"/>
        <v>9.6948284037106869E-2</v>
      </c>
      <c r="AO603" s="94">
        <f t="shared" si="1347"/>
        <v>9.6948284037106869E-2</v>
      </c>
      <c r="AP603" s="210">
        <f t="shared" si="1348"/>
        <v>9.6948284037106869E-2</v>
      </c>
      <c r="AQ603" s="93">
        <f t="shared" si="1349"/>
        <v>6.4324292476499331E-2</v>
      </c>
      <c r="AR603" s="94">
        <f t="shared" si="1350"/>
        <v>6.4324292476499331E-2</v>
      </c>
      <c r="AS603" s="210">
        <f t="shared" si="1351"/>
        <v>6.4324292476499331E-2</v>
      </c>
      <c r="AT603" s="93">
        <f t="shared" ref="AT603:AV606" si="1397">(Q603-U603)/U603</f>
        <v>3.0235324331157561E-2</v>
      </c>
      <c r="AU603" s="94">
        <f t="shared" si="1397"/>
        <v>2.7666181632512707E-2</v>
      </c>
      <c r="AV603" s="210">
        <f t="shared" si="1397"/>
        <v>2.7666181632512707E-2</v>
      </c>
      <c r="AW603" s="218">
        <f t="shared" ref="AW603:AY606" si="1398">(U603-Y603)/Y603</f>
        <v>0.19493442490459562</v>
      </c>
      <c r="AX603" s="95">
        <f t="shared" si="1398"/>
        <v>0.19206888892799895</v>
      </c>
      <c r="AY603" s="96">
        <f t="shared" si="1398"/>
        <v>0.19206888892799895</v>
      </c>
      <c r="AZ603" s="93">
        <f t="shared" ref="AZ603:BB606" si="1399">(Y603-AC603)/AC603</f>
        <v>6.1630707367793976E-2</v>
      </c>
      <c r="BA603" s="95">
        <f t="shared" si="1399"/>
        <v>6.6843124746125526E-2</v>
      </c>
      <c r="BB603" s="96">
        <f t="shared" si="1399"/>
        <v>6.6843124746125526E-2</v>
      </c>
      <c r="BC603" s="169">
        <f t="shared" ref="BC603:BE606" si="1400">(AC603-AG603)/AG603</f>
        <v>4.4359455056995213E-2</v>
      </c>
      <c r="BD603" s="95">
        <f t="shared" si="1400"/>
        <v>4.4359455056995213E-2</v>
      </c>
      <c r="BE603" s="96">
        <f t="shared" si="1400"/>
        <v>4.4359455056995213E-2</v>
      </c>
    </row>
    <row r="604" spans="3:57" x14ac:dyDescent="0.35">
      <c r="C604" s="37" t="s">
        <v>63</v>
      </c>
      <c r="D604" s="69" t="s">
        <v>21</v>
      </c>
      <c r="E604" s="56">
        <f>E611+E614</f>
        <v>631.45113280999999</v>
      </c>
      <c r="F604" s="54">
        <f>F611+F614</f>
        <v>639.65902355000003</v>
      </c>
      <c r="G604" s="54">
        <f>G611+G614</f>
        <v>580.47574663</v>
      </c>
      <c r="H604" s="55">
        <f>G604/F604</f>
        <v>0.90747683571859461</v>
      </c>
      <c r="I604" s="56">
        <f>I611+I614</f>
        <v>601.76869234162416</v>
      </c>
      <c r="J604" s="54">
        <f>J611+J614</f>
        <v>617.96123997859434</v>
      </c>
      <c r="K604" s="54">
        <f>K611+K614</f>
        <v>587.25551117414443</v>
      </c>
      <c r="L604" s="55">
        <f>K604/J604</f>
        <v>0.95031123828168651</v>
      </c>
      <c r="M604" s="54">
        <f>M611+M614</f>
        <v>578.23004823999997</v>
      </c>
      <c r="N604" s="54">
        <f>N611+N614</f>
        <v>623.94464505999997</v>
      </c>
      <c r="O604" s="54">
        <f>O611+O614</f>
        <v>567.11540417999993</v>
      </c>
      <c r="P604" s="55">
        <f>O604/N604</f>
        <v>0.90891941884598559</v>
      </c>
      <c r="Q604" s="56">
        <f>Q611+Q614</f>
        <v>500.38615384308912</v>
      </c>
      <c r="R604" s="54">
        <f>R611+R614</f>
        <v>516.21437147178915</v>
      </c>
      <c r="S604" s="54">
        <f>S611+S614</f>
        <v>478.38638697397994</v>
      </c>
      <c r="T604" s="55">
        <f>S604/R604</f>
        <v>0.92672039643151138</v>
      </c>
      <c r="U604" s="56">
        <f>U611+U614</f>
        <v>459.520344094</v>
      </c>
      <c r="V604" s="54">
        <f>V611+V614</f>
        <v>463.03880552812001</v>
      </c>
      <c r="W604" s="54">
        <f>W611+W614</f>
        <v>449.00676624083991</v>
      </c>
      <c r="X604" s="55">
        <f>W604/V604</f>
        <v>0.96969575957834497</v>
      </c>
      <c r="Y604" s="56">
        <f>Y611+Y614</f>
        <v>398.362436366</v>
      </c>
      <c r="Z604" s="54">
        <f>Z611+Z614</f>
        <v>414.63570983300002</v>
      </c>
      <c r="AA604" s="54">
        <f>AA611+AA614</f>
        <v>406.78137074299997</v>
      </c>
      <c r="AB604" s="55">
        <f>AA604/Z604</f>
        <v>0.9810572536235157</v>
      </c>
      <c r="AC604" s="56">
        <f>AC611+AC614</f>
        <v>399.56434461833339</v>
      </c>
      <c r="AD604" s="54">
        <f>AD611+AD614</f>
        <v>398.56541958769338</v>
      </c>
      <c r="AE604" s="54">
        <f>AE611+AE614</f>
        <v>395.34090333769336</v>
      </c>
      <c r="AF604" s="55">
        <f>AE604/AD604</f>
        <v>0.99190969388830641</v>
      </c>
      <c r="AG604" s="56">
        <f>AG611+AG614</f>
        <v>379.61083667899999</v>
      </c>
      <c r="AH604" s="54">
        <f>AH611+AH614</f>
        <v>381.87773654</v>
      </c>
      <c r="AI604" s="54">
        <f>AI611+AI614</f>
        <v>376.43125013999997</v>
      </c>
      <c r="AJ604" s="57">
        <f>AI604/AH604</f>
        <v>0.98573761736060372</v>
      </c>
      <c r="AK604" s="88">
        <f t="shared" si="1343"/>
        <v>4.9325331886034884E-2</v>
      </c>
      <c r="AL604" s="97">
        <f t="shared" si="1344"/>
        <v>3.5111884318436037E-2</v>
      </c>
      <c r="AM604" s="81">
        <f t="shared" si="1345"/>
        <v>-1.1544829150413813E-2</v>
      </c>
      <c r="AN604" s="88">
        <f t="shared" si="1346"/>
        <v>4.0708095632993192E-2</v>
      </c>
      <c r="AO604" s="97">
        <f t="shared" si="1347"/>
        <v>-9.5896408900668709E-3</v>
      </c>
      <c r="AP604" s="81">
        <f t="shared" si="1348"/>
        <v>3.5513242711622983E-2</v>
      </c>
      <c r="AQ604" s="88">
        <f t="shared" si="1349"/>
        <v>0.15556764270763798</v>
      </c>
      <c r="AR604" s="97">
        <f t="shared" si="1350"/>
        <v>0.20869289880686367</v>
      </c>
      <c r="AS604" s="81">
        <f t="shared" si="1351"/>
        <v>0.18547563146032012</v>
      </c>
      <c r="AT604" s="88">
        <f t="shared" si="1397"/>
        <v>8.8931448355482529E-2</v>
      </c>
      <c r="AU604" s="97">
        <f t="shared" si="1397"/>
        <v>0.1148404092892811</v>
      </c>
      <c r="AV604" s="81">
        <f t="shared" si="1397"/>
        <v>6.5432467708919292E-2</v>
      </c>
      <c r="AW604" s="214">
        <f t="shared" si="1398"/>
        <v>0.15352327966939755</v>
      </c>
      <c r="AX604" s="57">
        <f t="shared" si="1398"/>
        <v>0.11673643766624676</v>
      </c>
      <c r="AY604" s="55">
        <f t="shared" si="1398"/>
        <v>0.10380366097079083</v>
      </c>
      <c r="AZ604" s="88">
        <f t="shared" si="1399"/>
        <v>-3.0080468102865071E-3</v>
      </c>
      <c r="BA604" s="57">
        <f t="shared" si="1399"/>
        <v>4.0320332511362821E-2</v>
      </c>
      <c r="BB604" s="55">
        <f t="shared" si="1399"/>
        <v>2.8938233582003925E-2</v>
      </c>
      <c r="BC604" s="106">
        <f t="shared" si="1400"/>
        <v>5.2563061987100618E-2</v>
      </c>
      <c r="BD604" s="57">
        <f t="shared" si="1400"/>
        <v>4.3699020526548615E-2</v>
      </c>
      <c r="BE604" s="55">
        <f t="shared" si="1400"/>
        <v>5.0234015349843106E-2</v>
      </c>
    </row>
    <row r="605" spans="3:57" x14ac:dyDescent="0.35">
      <c r="C605" s="19"/>
      <c r="D605" s="58" t="s">
        <v>11</v>
      </c>
      <c r="E605" s="9">
        <v>13.659410000000001</v>
      </c>
      <c r="F605" s="7">
        <v>14.031171000000001</v>
      </c>
      <c r="G605" s="7">
        <v>11.7034</v>
      </c>
      <c r="H605" s="12">
        <f t="shared" ref="H605:H614" si="1401">G605/F605</f>
        <v>0.83410001916447318</v>
      </c>
      <c r="I605" s="9">
        <v>12.988808000000001</v>
      </c>
      <c r="J605" s="7">
        <v>11.267118399999999</v>
      </c>
      <c r="K605" s="7">
        <v>10.95397118</v>
      </c>
      <c r="L605" s="12">
        <f t="shared" ref="L605:L614" si="1402">K605/J605</f>
        <v>0.97220698239933301</v>
      </c>
      <c r="M605" s="7">
        <v>10.359501</v>
      </c>
      <c r="N605" s="7">
        <v>10.606501</v>
      </c>
      <c r="O605" s="7">
        <v>10.575089820000001</v>
      </c>
      <c r="P605" s="12">
        <f t="shared" ref="P605:P613" si="1403">O605/N605</f>
        <v>0.99703849742719119</v>
      </c>
      <c r="Q605" s="9">
        <v>4.6308160000000003</v>
      </c>
      <c r="R605" s="7">
        <v>4.6308160000000003</v>
      </c>
      <c r="S605" s="7">
        <v>4.0268868100000006</v>
      </c>
      <c r="T605" s="12">
        <f t="shared" ref="T605:T606" si="1404">S605/R605</f>
        <v>0.86958471465936038</v>
      </c>
      <c r="U605" s="9">
        <v>4.6514610000000003</v>
      </c>
      <c r="V605" s="7">
        <v>4.6884178100000007</v>
      </c>
      <c r="W605" s="7">
        <v>4.4364456600000004</v>
      </c>
      <c r="X605" s="12">
        <f t="shared" ref="X605:X606" si="1405">W605/V605</f>
        <v>0.94625646428896226</v>
      </c>
      <c r="Y605" s="9">
        <v>4.4348650000000003</v>
      </c>
      <c r="Z605" s="7">
        <v>4.4348650000000003</v>
      </c>
      <c r="AA605" s="7">
        <v>4.4919659999999997</v>
      </c>
      <c r="AB605" s="12">
        <f t="shared" ref="AB605:AB612" si="1406">AA605/Z605</f>
        <v>1.0128754764801182</v>
      </c>
      <c r="AC605" s="9">
        <v>4.4348650000000003</v>
      </c>
      <c r="AD605" s="7">
        <v>4.4998529999999999</v>
      </c>
      <c r="AE605" s="7">
        <v>4.4234799300000001</v>
      </c>
      <c r="AF605" s="12">
        <f t="shared" ref="AF605:AF612" si="1407">AE605/AD605</f>
        <v>0.98302765223663979</v>
      </c>
      <c r="AG605" s="9">
        <v>4.3862920000000001</v>
      </c>
      <c r="AH605" s="7">
        <v>4.3862920000000001</v>
      </c>
      <c r="AI605" s="7">
        <v>4.0822566800000004</v>
      </c>
      <c r="AJ605" s="15">
        <f t="shared" ref="AJ605:AJ606" si="1408">AI605/AH605</f>
        <v>0.93068511626676942</v>
      </c>
      <c r="AK605" s="92">
        <f t="shared" si="1343"/>
        <v>5.1629218016002745E-2</v>
      </c>
      <c r="AL605" s="87">
        <f t="shared" si="1344"/>
        <v>0.24532027638939174</v>
      </c>
      <c r="AM605" s="102">
        <f t="shared" si="1345"/>
        <v>6.8416175986323921E-2</v>
      </c>
      <c r="AN605" s="92">
        <f t="shared" si="1346"/>
        <v>0.25380633681101056</v>
      </c>
      <c r="AO605" s="87">
        <f t="shared" si="1347"/>
        <v>6.2284197210748349E-2</v>
      </c>
      <c r="AP605" s="102">
        <f t="shared" si="1348"/>
        <v>3.5827720279353562E-2</v>
      </c>
      <c r="AQ605" s="92">
        <f t="shared" si="1349"/>
        <v>1.2370789510963076</v>
      </c>
      <c r="AR605" s="87">
        <f t="shared" si="1350"/>
        <v>1.2904172828287712</v>
      </c>
      <c r="AS605" s="102">
        <f t="shared" si="1351"/>
        <v>1.6261204545751806</v>
      </c>
      <c r="AT605" s="92">
        <f t="shared" si="1397"/>
        <v>-4.4383904325974192E-3</v>
      </c>
      <c r="AU605" s="87">
        <f t="shared" si="1397"/>
        <v>-1.2285980544895254E-2</v>
      </c>
      <c r="AV605" s="102">
        <f t="shared" si="1397"/>
        <v>-9.2316886396845835E-2</v>
      </c>
      <c r="AW605" s="124">
        <f t="shared" si="1398"/>
        <v>4.8839367150973027E-2</v>
      </c>
      <c r="AX605" s="15">
        <f t="shared" si="1398"/>
        <v>5.7172610665713698E-2</v>
      </c>
      <c r="AY605" s="12">
        <f t="shared" si="1398"/>
        <v>-1.2359919910346446E-2</v>
      </c>
      <c r="AZ605" s="92">
        <f t="shared" si="1399"/>
        <v>0</v>
      </c>
      <c r="BA605" s="15">
        <f t="shared" si="1399"/>
        <v>-1.4442249557929915E-2</v>
      </c>
      <c r="BB605" s="12">
        <f t="shared" si="1399"/>
        <v>1.5482396457939761E-2</v>
      </c>
      <c r="BC605" s="14">
        <f t="shared" si="1400"/>
        <v>1.1073818158937024E-2</v>
      </c>
      <c r="BD605" s="15">
        <f t="shared" si="1400"/>
        <v>2.5889977229058121E-2</v>
      </c>
      <c r="BE605" s="12">
        <f t="shared" si="1400"/>
        <v>8.3586916930465924E-2</v>
      </c>
    </row>
    <row r="606" spans="3:57" x14ac:dyDescent="0.35">
      <c r="C606" s="19"/>
      <c r="D606" s="58" t="s">
        <v>12</v>
      </c>
      <c r="E606" s="9">
        <v>11.484514000000001</v>
      </c>
      <c r="F606" s="7">
        <v>11.644871</v>
      </c>
      <c r="G606" s="7">
        <v>7.2104439999999999</v>
      </c>
      <c r="H606" s="12">
        <f t="shared" si="1401"/>
        <v>0.61919483693722321</v>
      </c>
      <c r="I606" s="9">
        <v>12.116369000000001</v>
      </c>
      <c r="J606" s="7">
        <v>9.3692129600000005</v>
      </c>
      <c r="K606" s="7">
        <v>8.3032192200000008</v>
      </c>
      <c r="L606" s="12">
        <f t="shared" si="1402"/>
        <v>0.88622376878921971</v>
      </c>
      <c r="M606" s="7">
        <v>20.845261999999998</v>
      </c>
      <c r="N606" s="7">
        <v>18.310169980000001</v>
      </c>
      <c r="O606" s="7">
        <v>19.432281570000001</v>
      </c>
      <c r="P606" s="12">
        <f t="shared" si="1403"/>
        <v>1.0612835157306388</v>
      </c>
      <c r="Q606" s="9">
        <v>12.531162999999999</v>
      </c>
      <c r="R606" s="7">
        <v>12.652039500000001</v>
      </c>
      <c r="S606" s="7">
        <v>10.635454939999999</v>
      </c>
      <c r="T606" s="12">
        <f t="shared" si="1404"/>
        <v>0.84061189818447835</v>
      </c>
      <c r="U606" s="9">
        <v>10.095041</v>
      </c>
      <c r="V606" s="7">
        <v>9.8836525500000008</v>
      </c>
      <c r="W606" s="7">
        <v>8.7885499400000011</v>
      </c>
      <c r="X606" s="12">
        <f t="shared" si="1405"/>
        <v>0.88920061642595893</v>
      </c>
      <c r="Y606" s="9">
        <v>1.736467</v>
      </c>
      <c r="Z606" s="7">
        <v>2.2214140000000002</v>
      </c>
      <c r="AA606" s="7">
        <v>1.160166</v>
      </c>
      <c r="AB606" s="12">
        <f t="shared" si="1406"/>
        <v>0.52226464765235114</v>
      </c>
      <c r="AC606" s="9">
        <v>1.2374069999999999</v>
      </c>
      <c r="AD606" s="7">
        <v>1.7970870000000001</v>
      </c>
      <c r="AE606" s="7">
        <v>0.9821897900000065</v>
      </c>
      <c r="AF606" s="12">
        <f t="shared" si="1407"/>
        <v>0.5465454872246065</v>
      </c>
      <c r="AG606" s="9">
        <v>1.3830629999999999</v>
      </c>
      <c r="AH606" s="7">
        <v>2.1411879200000001</v>
      </c>
      <c r="AI606" s="7">
        <v>1.4071069200000001</v>
      </c>
      <c r="AJ606" s="15">
        <f t="shared" si="1408"/>
        <v>0.65716180576994854</v>
      </c>
      <c r="AK606" s="92">
        <f t="shared" si="1343"/>
        <v>-5.2148873973712734E-2</v>
      </c>
      <c r="AL606" s="87">
        <f t="shared" si="1344"/>
        <v>0.24288678779268558</v>
      </c>
      <c r="AM606" s="102">
        <f t="shared" si="1345"/>
        <v>-0.13160861962644904</v>
      </c>
      <c r="AN606" s="92">
        <f t="shared" si="1346"/>
        <v>-0.41874709946077904</v>
      </c>
      <c r="AO606" s="87">
        <f t="shared" si="1347"/>
        <v>-0.48830551708510139</v>
      </c>
      <c r="AP606" s="102">
        <f t="shared" si="1348"/>
        <v>-0.57271001914573427</v>
      </c>
      <c r="AQ606" s="92">
        <f t="shared" si="1349"/>
        <v>0.66347385314515495</v>
      </c>
      <c r="AR606" s="87">
        <f t="shared" si="1350"/>
        <v>0.44721094018083013</v>
      </c>
      <c r="AS606" s="102">
        <f t="shared" si="1351"/>
        <v>0.8271227398947546</v>
      </c>
      <c r="AT606" s="92">
        <f t="shared" si="1397"/>
        <v>0.24131868310391202</v>
      </c>
      <c r="AU606" s="87">
        <f t="shared" si="1397"/>
        <v>0.28009755867025088</v>
      </c>
      <c r="AV606" s="102">
        <f t="shared" si="1397"/>
        <v>0.21014900212309626</v>
      </c>
      <c r="AW606" s="124">
        <f t="shared" si="1398"/>
        <v>4.813551884372119</v>
      </c>
      <c r="AX606" s="15">
        <f t="shared" si="1398"/>
        <v>3.4492618440326748</v>
      </c>
      <c r="AY606" s="12">
        <f t="shared" si="1398"/>
        <v>6.5752521104738468</v>
      </c>
      <c r="AZ606" s="92">
        <f t="shared" si="1399"/>
        <v>0.40331111752236742</v>
      </c>
      <c r="BA606" s="15">
        <f t="shared" si="1399"/>
        <v>0.23611934202406457</v>
      </c>
      <c r="BB606" s="12">
        <f t="shared" si="1399"/>
        <v>0.18120348206836109</v>
      </c>
      <c r="BC606" s="14">
        <f t="shared" si="1400"/>
        <v>-0.10531407463000601</v>
      </c>
      <c r="BD606" s="15">
        <f t="shared" si="1400"/>
        <v>-0.16070561429283611</v>
      </c>
      <c r="BE606" s="12">
        <f t="shared" si="1400"/>
        <v>-0.30197927674180836</v>
      </c>
    </row>
    <row r="607" spans="3:57" x14ac:dyDescent="0.35">
      <c r="C607" s="19"/>
      <c r="D607" s="58" t="s">
        <v>13</v>
      </c>
      <c r="E607" s="9">
        <v>1.0536E-2</v>
      </c>
      <c r="F607" s="7">
        <v>1.0907E-2</v>
      </c>
      <c r="G607" s="7">
        <v>1.0905999999999999E-2</v>
      </c>
      <c r="H607" s="12">
        <f t="shared" si="1401"/>
        <v>0.99990831576052064</v>
      </c>
      <c r="I607" s="9">
        <v>1.5692999999999999E-2</v>
      </c>
      <c r="J607" s="7">
        <v>1.5692999999999999E-2</v>
      </c>
      <c r="K607" s="7">
        <v>1.5692870000000001E-2</v>
      </c>
      <c r="L607" s="12">
        <f t="shared" si="1402"/>
        <v>0.99999171605174297</v>
      </c>
      <c r="M607" s="7">
        <v>2.0778999999999999E-2</v>
      </c>
      <c r="N607" s="7">
        <v>5.3475299999999996E-2</v>
      </c>
      <c r="O607" s="7">
        <v>5.3474939999999999E-2</v>
      </c>
      <c r="P607" s="12">
        <f t="shared" si="1403"/>
        <v>0.99999326791995558</v>
      </c>
      <c r="Q607" s="9">
        <v>0</v>
      </c>
      <c r="R607" s="7">
        <v>0</v>
      </c>
      <c r="S607" s="7">
        <v>0</v>
      </c>
      <c r="T607" s="17">
        <v>0</v>
      </c>
      <c r="U607" s="9">
        <v>0</v>
      </c>
      <c r="V607" s="7">
        <v>0</v>
      </c>
      <c r="W607" s="7">
        <v>0</v>
      </c>
      <c r="X607" s="17">
        <v>0</v>
      </c>
      <c r="Y607" s="9">
        <v>0</v>
      </c>
      <c r="Z607" s="7">
        <v>0</v>
      </c>
      <c r="AA607" s="7">
        <v>0</v>
      </c>
      <c r="AB607" s="17">
        <v>0</v>
      </c>
      <c r="AC607" s="9">
        <v>0</v>
      </c>
      <c r="AD607" s="7">
        <v>0</v>
      </c>
      <c r="AE607" s="7">
        <v>0</v>
      </c>
      <c r="AF607" s="17">
        <v>0</v>
      </c>
      <c r="AG607" s="9">
        <v>0</v>
      </c>
      <c r="AH607" s="7">
        <v>0</v>
      </c>
      <c r="AI607" s="7">
        <v>0</v>
      </c>
      <c r="AJ607" s="18">
        <v>0</v>
      </c>
      <c r="AK607" s="92">
        <f t="shared" si="1343"/>
        <v>-0.3286178550946281</v>
      </c>
      <c r="AL607" s="16">
        <f t="shared" si="1344"/>
        <v>-0.30497674122220092</v>
      </c>
      <c r="AM607" s="211">
        <f t="shared" si="1345"/>
        <v>-0.30503470684457346</v>
      </c>
      <c r="AN607" s="92">
        <f t="shared" si="1346"/>
        <v>-0.24476635064247559</v>
      </c>
      <c r="AO607" s="16">
        <f t="shared" si="1347"/>
        <v>-0.70653741072981358</v>
      </c>
      <c r="AP607" s="211">
        <f t="shared" si="1348"/>
        <v>-0.7065378661481434</v>
      </c>
      <c r="AQ607" s="92">
        <f t="shared" ref="AQ607" si="1409">(H607-P607)/P607</f>
        <v>-8.4952731343524121E-5</v>
      </c>
      <c r="AR607" s="16">
        <v>0</v>
      </c>
      <c r="AS607" s="211">
        <v>0</v>
      </c>
      <c r="AT607" s="150">
        <v>0</v>
      </c>
      <c r="AU607" s="16">
        <v>0</v>
      </c>
      <c r="AV607" s="211">
        <v>0</v>
      </c>
      <c r="AW607" s="150">
        <v>0</v>
      </c>
      <c r="AX607" s="16">
        <v>0</v>
      </c>
      <c r="AY607" s="17">
        <v>0</v>
      </c>
      <c r="AZ607" s="9">
        <v>0</v>
      </c>
      <c r="BA607" s="16">
        <v>0</v>
      </c>
      <c r="BB607" s="17">
        <v>0</v>
      </c>
      <c r="BC607" s="203">
        <v>0</v>
      </c>
      <c r="BD607" s="16">
        <v>0</v>
      </c>
      <c r="BE607" s="17">
        <v>0</v>
      </c>
    </row>
    <row r="608" spans="3:57" x14ac:dyDescent="0.35">
      <c r="C608" s="19"/>
      <c r="D608" s="58" t="s">
        <v>14</v>
      </c>
      <c r="E608" s="9">
        <v>262.97414580999998</v>
      </c>
      <c r="F608" s="7">
        <v>255.26543355000001</v>
      </c>
      <c r="G608" s="7">
        <v>239.14555163</v>
      </c>
      <c r="H608" s="12">
        <f t="shared" si="1401"/>
        <v>0.93685051009132214</v>
      </c>
      <c r="I608" s="9">
        <v>253.82418124462401</v>
      </c>
      <c r="J608" s="7">
        <v>244.74675267039436</v>
      </c>
      <c r="K608" s="7">
        <v>238.81469435425436</v>
      </c>
      <c r="L608" s="12">
        <f t="shared" si="1402"/>
        <v>0.97576246364286257</v>
      </c>
      <c r="M608" s="7">
        <v>242.36836575999999</v>
      </c>
      <c r="N608" s="7">
        <v>242.77992079000001</v>
      </c>
      <c r="O608" s="7">
        <v>233.98550640999997</v>
      </c>
      <c r="P608" s="12">
        <f t="shared" si="1403"/>
        <v>0.96377618729183523</v>
      </c>
      <c r="Q608" s="9">
        <v>213.27256927708916</v>
      </c>
      <c r="R608" s="7">
        <v>208.70061155578915</v>
      </c>
      <c r="S608" s="7">
        <v>198.12026112477989</v>
      </c>
      <c r="T608" s="12">
        <f t="shared" ref="T608:T611" si="1410">S608/R608</f>
        <v>0.94930369225017364</v>
      </c>
      <c r="U608" s="9">
        <v>198.502004836</v>
      </c>
      <c r="V608" s="7">
        <v>203.69664328760996</v>
      </c>
      <c r="W608" s="7">
        <v>198.59550673032996</v>
      </c>
      <c r="X608" s="12">
        <f t="shared" ref="X608:X612" si="1411">W608/V608</f>
        <v>0.974957188911172</v>
      </c>
      <c r="Y608" s="9">
        <v>179.340754</v>
      </c>
      <c r="Z608" s="7">
        <v>180.42383264</v>
      </c>
      <c r="AA608" s="7">
        <v>177.76751464</v>
      </c>
      <c r="AB608" s="12">
        <f t="shared" si="1406"/>
        <v>0.98527734412282353</v>
      </c>
      <c r="AC608" s="9">
        <v>175.54699125233333</v>
      </c>
      <c r="AD608" s="7">
        <v>179.47875040169333</v>
      </c>
      <c r="AE608" s="7">
        <v>180.63171887169332</v>
      </c>
      <c r="AF608" s="12">
        <f t="shared" si="1407"/>
        <v>1.0064239831591177</v>
      </c>
      <c r="AG608" s="9">
        <v>166.48015400899999</v>
      </c>
      <c r="AH608" s="7">
        <v>170.85531523899999</v>
      </c>
      <c r="AI608" s="7">
        <v>169.321806439</v>
      </c>
      <c r="AJ608" s="15">
        <f t="shared" ref="AJ608:AJ612" si="1412">AI608/AH608</f>
        <v>0.99102451803823099</v>
      </c>
      <c r="AK608" s="92">
        <f t="shared" si="1343"/>
        <v>3.6048435261405033E-2</v>
      </c>
      <c r="AL608" s="87">
        <f t="shared" si="1344"/>
        <v>4.2977815904962732E-2</v>
      </c>
      <c r="AM608" s="102">
        <f t="shared" si="1345"/>
        <v>1.3854142293893111E-3</v>
      </c>
      <c r="AN608" s="92">
        <f t="shared" si="1346"/>
        <v>4.7266133303749291E-2</v>
      </c>
      <c r="AO608" s="87">
        <f t="shared" si="1347"/>
        <v>8.1012955025041959E-3</v>
      </c>
      <c r="AP608" s="102">
        <f t="shared" si="1348"/>
        <v>2.0638833654048918E-2</v>
      </c>
      <c r="AQ608" s="92">
        <f t="shared" si="1349"/>
        <v>0.13642540426804176</v>
      </c>
      <c r="AR608" s="87">
        <f t="shared" si="1350"/>
        <v>0.16329280963846571</v>
      </c>
      <c r="AS608" s="102">
        <f t="shared" si="1351"/>
        <v>0.18102764998190404</v>
      </c>
      <c r="AT608" s="92">
        <f t="shared" ref="AT608:AV612" si="1413">(Q608-U608)/U608</f>
        <v>7.4410152448044178E-2</v>
      </c>
      <c r="AU608" s="87">
        <f t="shared" si="1413"/>
        <v>2.4565786590375119E-2</v>
      </c>
      <c r="AV608" s="102">
        <f t="shared" si="1413"/>
        <v>-2.3930330216151408E-3</v>
      </c>
      <c r="AW608" s="124">
        <f>(U609-Y608)/Y608</f>
        <v>-0.99989879600929976</v>
      </c>
      <c r="AX608" s="15">
        <f>(V609-Z608)/Z608</f>
        <v>-0.99989940353369944</v>
      </c>
      <c r="AY608" s="12">
        <f>(W609-AA608)/AA608</f>
        <v>-0.99989803648863118</v>
      </c>
      <c r="AZ608" s="92">
        <f t="shared" ref="AZ608:BB612" si="1414">(Y608-AC608)/AC608</f>
        <v>2.1611095243515035E-2</v>
      </c>
      <c r="BA608" s="15">
        <f t="shared" si="1414"/>
        <v>5.2657054731630858E-3</v>
      </c>
      <c r="BB608" s="12">
        <f t="shared" si="1414"/>
        <v>-1.5856596225648657E-2</v>
      </c>
      <c r="BC608" s="14">
        <f t="shared" ref="BC608:BE612" si="1415">(AC608-AG608)/AG608</f>
        <v>5.4461970541204462E-2</v>
      </c>
      <c r="BD608" s="15">
        <f t="shared" si="1415"/>
        <v>5.047215037255643E-2</v>
      </c>
      <c r="BE608" s="12">
        <f t="shared" si="1415"/>
        <v>6.6795368361297527E-2</v>
      </c>
    </row>
    <row r="609" spans="1:57" x14ac:dyDescent="0.35">
      <c r="C609" s="19"/>
      <c r="D609" s="58" t="s">
        <v>15</v>
      </c>
      <c r="E609" s="9">
        <v>1.8149999999999999E-2</v>
      </c>
      <c r="F609" s="7">
        <v>8.9718999999999993E-2</v>
      </c>
      <c r="G609" s="7">
        <v>8.9524999999999993E-2</v>
      </c>
      <c r="H609" s="12">
        <f t="shared" si="1401"/>
        <v>0.99783769324223404</v>
      </c>
      <c r="I609" s="9">
        <v>4.5136000000000003E-2</v>
      </c>
      <c r="J609" s="7">
        <v>4.5136000000000003E-2</v>
      </c>
      <c r="K609" s="7">
        <v>4.7338890000000002E-2</v>
      </c>
      <c r="L609" s="12">
        <f t="shared" si="1402"/>
        <v>1.0488056097128677</v>
      </c>
      <c r="M609" s="7">
        <v>1.8149999999999999E-2</v>
      </c>
      <c r="N609" s="7">
        <v>2.6381500099999999</v>
      </c>
      <c r="O609" s="7">
        <v>1.2679564000000001</v>
      </c>
      <c r="P609" s="12">
        <f t="shared" si="1403"/>
        <v>0.48062331375917478</v>
      </c>
      <c r="Q609" s="9">
        <v>1.8149999999999999E-2</v>
      </c>
      <c r="R609" s="7">
        <v>1.8149999999999999E-2</v>
      </c>
      <c r="S609" s="7">
        <v>1.8149999999999999E-2</v>
      </c>
      <c r="T609" s="12">
        <f t="shared" si="1410"/>
        <v>1</v>
      </c>
      <c r="U609" s="9">
        <v>1.8149999999999999E-2</v>
      </c>
      <c r="V609" s="7">
        <v>1.8149999999999999E-2</v>
      </c>
      <c r="W609" s="7">
        <v>1.8125800000000001E-2</v>
      </c>
      <c r="X609" s="12">
        <f t="shared" si="1411"/>
        <v>0.9986666666666667</v>
      </c>
      <c r="Y609" s="9">
        <v>0.02</v>
      </c>
      <c r="Z609" s="7">
        <v>0.02</v>
      </c>
      <c r="AA609" s="7">
        <v>1.8126E-2</v>
      </c>
      <c r="AB609" s="12">
        <f t="shared" si="1406"/>
        <v>0.90629999999999999</v>
      </c>
      <c r="AC609" s="9">
        <v>0.02</v>
      </c>
      <c r="AD609" s="7">
        <v>0.02</v>
      </c>
      <c r="AE609" s="7">
        <v>1.8125800000000001E-2</v>
      </c>
      <c r="AF609" s="12">
        <f t="shared" si="1407"/>
        <v>0.90629000000000004</v>
      </c>
      <c r="AG609" s="9">
        <v>0.02</v>
      </c>
      <c r="AH609" s="7">
        <v>0.21</v>
      </c>
      <c r="AI609" s="7">
        <v>1.9904499999999999E-2</v>
      </c>
      <c r="AJ609" s="15">
        <f t="shared" si="1412"/>
        <v>9.4783333333333331E-2</v>
      </c>
      <c r="AK609" s="92">
        <f t="shared" si="1343"/>
        <v>-0.59788195675292455</v>
      </c>
      <c r="AL609" s="87">
        <f t="shared" si="1344"/>
        <v>0.9877481389578161</v>
      </c>
      <c r="AM609" s="102">
        <f t="shared" si="1345"/>
        <v>0.8911512289367155</v>
      </c>
      <c r="AN609" s="92">
        <f t="shared" si="1346"/>
        <v>1.4868319559228653</v>
      </c>
      <c r="AO609" s="87">
        <f t="shared" si="1347"/>
        <v>-0.98289104113529924</v>
      </c>
      <c r="AP609" s="102">
        <f t="shared" si="1348"/>
        <v>-0.96266520678471279</v>
      </c>
      <c r="AQ609" s="92">
        <f t="shared" si="1349"/>
        <v>0</v>
      </c>
      <c r="AR609" s="87">
        <f t="shared" si="1350"/>
        <v>144.35261763085401</v>
      </c>
      <c r="AS609" s="102">
        <f t="shared" si="1351"/>
        <v>68.859856749311305</v>
      </c>
      <c r="AT609" s="92">
        <f t="shared" si="1413"/>
        <v>0</v>
      </c>
      <c r="AU609" s="87">
        <f t="shared" si="1413"/>
        <v>0</v>
      </c>
      <c r="AV609" s="102">
        <f t="shared" si="1413"/>
        <v>1.3351134846461136E-3</v>
      </c>
      <c r="AW609" s="124">
        <f t="shared" ref="AW609:AY612" si="1416">(U609-Y609)/Y609</f>
        <v>-9.2500000000000041E-2</v>
      </c>
      <c r="AX609" s="15">
        <f t="shared" si="1416"/>
        <v>-9.2500000000000041E-2</v>
      </c>
      <c r="AY609" s="12">
        <f t="shared" si="1416"/>
        <v>-1.103387399309347E-5</v>
      </c>
      <c r="AZ609" s="92">
        <f t="shared" si="1414"/>
        <v>0</v>
      </c>
      <c r="BA609" s="15">
        <f t="shared" si="1414"/>
        <v>0</v>
      </c>
      <c r="BB609" s="12">
        <f t="shared" si="1414"/>
        <v>1.1033995740812115E-5</v>
      </c>
      <c r="BC609" s="14">
        <f t="shared" si="1415"/>
        <v>0</v>
      </c>
      <c r="BD609" s="15">
        <f t="shared" si="1415"/>
        <v>-0.90476190476190477</v>
      </c>
      <c r="BE609" s="12">
        <f t="shared" si="1415"/>
        <v>-8.9361702127659468E-2</v>
      </c>
    </row>
    <row r="610" spans="1:57" x14ac:dyDescent="0.35">
      <c r="C610" s="19"/>
      <c r="D610" s="58" t="s">
        <v>16</v>
      </c>
      <c r="E610" s="9">
        <v>325.27682300000004</v>
      </c>
      <c r="F610" s="7">
        <v>339.03936799999997</v>
      </c>
      <c r="G610" s="7">
        <v>308.09827900000005</v>
      </c>
      <c r="H610" s="12">
        <f t="shared" si="1401"/>
        <v>0.9087389491594382</v>
      </c>
      <c r="I610" s="9">
        <v>306.392581097</v>
      </c>
      <c r="J610" s="7">
        <v>335.83140294819998</v>
      </c>
      <c r="K610" s="7">
        <v>314.1101542298901</v>
      </c>
      <c r="L610" s="12">
        <f t="shared" si="1402"/>
        <v>0.93532097198885167</v>
      </c>
      <c r="M610" s="7">
        <v>286.38143647999999</v>
      </c>
      <c r="N610" s="7">
        <v>316.31987398000001</v>
      </c>
      <c r="O610" s="7">
        <v>288.58158585999996</v>
      </c>
      <c r="P610" s="12">
        <f t="shared" si="1403"/>
        <v>0.91230937287944847</v>
      </c>
      <c r="Q610" s="9">
        <v>269.93345556599996</v>
      </c>
      <c r="R610" s="7">
        <v>290.212754416</v>
      </c>
      <c r="S610" s="7">
        <v>265.58563409920004</v>
      </c>
      <c r="T610" s="12">
        <f t="shared" si="1410"/>
        <v>0.91514115095886284</v>
      </c>
      <c r="U610" s="9">
        <v>246.12868725800001</v>
      </c>
      <c r="V610" s="7">
        <v>244.62694188051006</v>
      </c>
      <c r="W610" s="7">
        <v>237.04379501050994</v>
      </c>
      <c r="X610" s="12">
        <f t="shared" si="1411"/>
        <v>0.96900117864489277</v>
      </c>
      <c r="Y610" s="9">
        <v>212.403840366</v>
      </c>
      <c r="Z610" s="7">
        <v>227.159563193</v>
      </c>
      <c r="AA610" s="7">
        <v>223.33209810299999</v>
      </c>
      <c r="AB610" s="12">
        <f t="shared" si="1406"/>
        <v>0.98315076399954116</v>
      </c>
      <c r="AC610" s="9">
        <v>217.89857136600003</v>
      </c>
      <c r="AD610" s="7">
        <v>212.34321918600003</v>
      </c>
      <c r="AE610" s="7">
        <v>208.95814358600001</v>
      </c>
      <c r="AF610" s="12">
        <f t="shared" si="1407"/>
        <v>0.98405847093692733</v>
      </c>
      <c r="AG610" s="9">
        <v>205.66882766999998</v>
      </c>
      <c r="AH610" s="7">
        <v>202.612441381</v>
      </c>
      <c r="AI610" s="7">
        <v>200.33796601099999</v>
      </c>
      <c r="AJ610" s="15">
        <f t="shared" si="1412"/>
        <v>0.98877425613897518</v>
      </c>
      <c r="AK610" s="92">
        <f t="shared" si="1343"/>
        <v>6.1634135641885926E-2</v>
      </c>
      <c r="AL610" s="87">
        <f t="shared" si="1344"/>
        <v>9.5523081630778817E-3</v>
      </c>
      <c r="AM610" s="102">
        <f t="shared" si="1345"/>
        <v>-1.9139385177246122E-2</v>
      </c>
      <c r="AN610" s="92">
        <f t="shared" si="1346"/>
        <v>6.9875844129294776E-2</v>
      </c>
      <c r="AO610" s="87">
        <f t="shared" si="1347"/>
        <v>6.1682905733054336E-2</v>
      </c>
      <c r="AP610" s="102">
        <f t="shared" si="1348"/>
        <v>8.8462222195545254E-2</v>
      </c>
      <c r="AQ610" s="92">
        <f t="shared" si="1349"/>
        <v>6.0933465544356802E-2</v>
      </c>
      <c r="AR610" s="87">
        <f t="shared" si="1350"/>
        <v>8.9958553394856172E-2</v>
      </c>
      <c r="AS610" s="102">
        <f t="shared" si="1351"/>
        <v>8.6585826973648014E-2</v>
      </c>
      <c r="AT610" s="92">
        <f t="shared" si="1413"/>
        <v>9.6716756478886293E-2</v>
      </c>
      <c r="AU610" s="87">
        <f t="shared" si="1413"/>
        <v>0.18634829093255265</v>
      </c>
      <c r="AV610" s="102">
        <f t="shared" si="1413"/>
        <v>0.12040745081483623</v>
      </c>
      <c r="AW610" s="124">
        <f t="shared" si="1416"/>
        <v>0.15877701097064739</v>
      </c>
      <c r="AX610" s="15">
        <f t="shared" si="1416"/>
        <v>7.6894753810868077E-2</v>
      </c>
      <c r="AY610" s="12">
        <f t="shared" si="1416"/>
        <v>6.1395997368842874E-2</v>
      </c>
      <c r="AZ610" s="92">
        <f t="shared" si="1414"/>
        <v>-2.5216920723957554E-2</v>
      </c>
      <c r="BA610" s="15">
        <f t="shared" si="1414"/>
        <v>6.977545157221024E-2</v>
      </c>
      <c r="BB610" s="12">
        <f t="shared" si="1414"/>
        <v>6.8788678298551981E-2</v>
      </c>
      <c r="BC610" s="14">
        <f t="shared" si="1415"/>
        <v>5.9463282961008203E-2</v>
      </c>
      <c r="BD610" s="15">
        <f t="shared" si="1415"/>
        <v>4.8026556210839559E-2</v>
      </c>
      <c r="BE610" s="12">
        <f t="shared" si="1415"/>
        <v>4.3028177567334909E-2</v>
      </c>
    </row>
    <row r="611" spans="1:57" x14ac:dyDescent="0.35">
      <c r="C611" s="19"/>
      <c r="D611" s="59" t="s">
        <v>17</v>
      </c>
      <c r="E611" s="46">
        <f>SUM(E605:E610)</f>
        <v>613.42357880999998</v>
      </c>
      <c r="F611" s="44">
        <f>SUM(F605:F610)</f>
        <v>620.08146955000007</v>
      </c>
      <c r="G611" s="44">
        <f>SUM(G605:G610)</f>
        <v>566.25810563000005</v>
      </c>
      <c r="H611" s="45">
        <f t="shared" si="1401"/>
        <v>0.91319952850863251</v>
      </c>
      <c r="I611" s="46">
        <f>SUM(I605:I610)</f>
        <v>585.38276834162411</v>
      </c>
      <c r="J611" s="44">
        <f>SUM(J605:J610)</f>
        <v>601.27531597859434</v>
      </c>
      <c r="K611" s="44">
        <f>SUM(K605:K610)</f>
        <v>572.24507074414441</v>
      </c>
      <c r="L611" s="45">
        <f t="shared" si="1402"/>
        <v>0.95171888074732902</v>
      </c>
      <c r="M611" s="44">
        <f>SUM(M605:M610)</f>
        <v>559.99349424000002</v>
      </c>
      <c r="N611" s="44">
        <f>SUM(N605:N610)</f>
        <v>590.70809106000002</v>
      </c>
      <c r="O611" s="44">
        <f>SUM(O605:O610)</f>
        <v>553.89589499999988</v>
      </c>
      <c r="P611" s="45">
        <f t="shared" si="1403"/>
        <v>0.93768123948676196</v>
      </c>
      <c r="Q611" s="46">
        <f>SUM(Q605:Q610)</f>
        <v>500.38615384308912</v>
      </c>
      <c r="R611" s="44">
        <f>SUM(R605:R610)</f>
        <v>516.21437147178915</v>
      </c>
      <c r="S611" s="44">
        <f>SUM(S605:S610)</f>
        <v>478.38638697397994</v>
      </c>
      <c r="T611" s="45">
        <f t="shared" si="1410"/>
        <v>0.92672039643151138</v>
      </c>
      <c r="U611" s="46">
        <f>SUM(U605:U610)</f>
        <v>459.395344094</v>
      </c>
      <c r="V611" s="44">
        <f>SUM(V605:V610)</f>
        <v>462.91380552812001</v>
      </c>
      <c r="W611" s="44">
        <f>SUM(W605:W610)</f>
        <v>448.88242314083993</v>
      </c>
      <c r="X611" s="45">
        <f t="shared" si="1411"/>
        <v>0.96968899561923361</v>
      </c>
      <c r="Y611" s="46">
        <f>SUM(Y605:Y610)</f>
        <v>397.93592636599999</v>
      </c>
      <c r="Z611" s="44">
        <f>SUM(Z605:Z610)</f>
        <v>414.25967483300002</v>
      </c>
      <c r="AA611" s="44">
        <f>SUM(AA605:AA610)</f>
        <v>406.76987074299996</v>
      </c>
      <c r="AB611" s="45">
        <f t="shared" si="1406"/>
        <v>0.98192002614538954</v>
      </c>
      <c r="AC611" s="46">
        <f>SUM(AC605:AC610)</f>
        <v>399.13783461833339</v>
      </c>
      <c r="AD611" s="44">
        <f>SUM(AD605:AD610)</f>
        <v>398.13890958769338</v>
      </c>
      <c r="AE611" s="44">
        <f>SUM(AE605:AE610)</f>
        <v>395.01365797769336</v>
      </c>
      <c r="AF611" s="45">
        <f t="shared" si="1407"/>
        <v>0.99215034869805496</v>
      </c>
      <c r="AG611" s="46">
        <f>SUM(AG605:AG610)</f>
        <v>377.93833667899997</v>
      </c>
      <c r="AH611" s="44">
        <f>SUM(AH605:AH610)</f>
        <v>380.20523653999999</v>
      </c>
      <c r="AI611" s="44">
        <f>SUM(AI605:AI610)</f>
        <v>375.16904054999998</v>
      </c>
      <c r="AJ611" s="47">
        <f t="shared" si="1412"/>
        <v>0.98675400676794689</v>
      </c>
      <c r="AK611" s="90">
        <f t="shared" si="1343"/>
        <v>4.7901667054216231E-2</v>
      </c>
      <c r="AL611" s="98">
        <f t="shared" si="1344"/>
        <v>3.1277108957646349E-2</v>
      </c>
      <c r="AM611" s="82">
        <f t="shared" si="1345"/>
        <v>-1.0462239729490288E-2</v>
      </c>
      <c r="AN611" s="90">
        <f t="shared" si="1346"/>
        <v>4.533851618415919E-2</v>
      </c>
      <c r="AO611" s="98">
        <f t="shared" si="1347"/>
        <v>1.7889081051237835E-2</v>
      </c>
      <c r="AP611" s="82">
        <f t="shared" si="1348"/>
        <v>3.3127481011832619E-2</v>
      </c>
      <c r="AQ611" s="90">
        <f t="shared" si="1349"/>
        <v>0.1191226814313542</v>
      </c>
      <c r="AR611" s="98">
        <f t="shared" si="1350"/>
        <v>0.14430772118145477</v>
      </c>
      <c r="AS611" s="82">
        <f t="shared" si="1351"/>
        <v>0.15784209183637787</v>
      </c>
      <c r="AT611" s="90">
        <f t="shared" si="1413"/>
        <v>8.9227743110739319E-2</v>
      </c>
      <c r="AU611" s="98">
        <f t="shared" si="1413"/>
        <v>0.11514144816411478</v>
      </c>
      <c r="AV611" s="82">
        <f t="shared" si="1413"/>
        <v>6.5727598836907306E-2</v>
      </c>
      <c r="AW611" s="216">
        <f t="shared" si="1416"/>
        <v>0.15444551159091113</v>
      </c>
      <c r="AX611" s="47">
        <f t="shared" si="1416"/>
        <v>0.11744838720962611</v>
      </c>
      <c r="AY611" s="45">
        <f t="shared" si="1416"/>
        <v>0.10352918302655455</v>
      </c>
      <c r="AZ611" s="90">
        <f t="shared" si="1414"/>
        <v>-3.0112611436164506E-3</v>
      </c>
      <c r="BA611" s="47">
        <f t="shared" si="1414"/>
        <v>4.0490303401898256E-2</v>
      </c>
      <c r="BB611" s="45">
        <f t="shared" si="1414"/>
        <v>2.9761534893485833E-2</v>
      </c>
      <c r="BC611" s="107">
        <f t="shared" si="1415"/>
        <v>5.6092478274674472E-2</v>
      </c>
      <c r="BD611" s="47">
        <f t="shared" si="1415"/>
        <v>4.716840096916091E-2</v>
      </c>
      <c r="BE611" s="45">
        <f t="shared" si="1415"/>
        <v>5.2895136012825195E-2</v>
      </c>
    </row>
    <row r="612" spans="1:57" x14ac:dyDescent="0.35">
      <c r="C612" s="20"/>
      <c r="D612" s="58" t="s">
        <v>18</v>
      </c>
      <c r="E612" s="9">
        <v>17.657637999999999</v>
      </c>
      <c r="F612" s="7">
        <v>19.207637999999999</v>
      </c>
      <c r="G612" s="7">
        <v>13.847725000000001</v>
      </c>
      <c r="H612" s="12">
        <f t="shared" si="1401"/>
        <v>0.72094887460915291</v>
      </c>
      <c r="I612" s="9">
        <v>16.021165</v>
      </c>
      <c r="J612" s="7">
        <v>16.321165000000001</v>
      </c>
      <c r="K612" s="7">
        <v>14.64568216</v>
      </c>
      <c r="L612" s="12">
        <f t="shared" si="1402"/>
        <v>0.89734293844832769</v>
      </c>
      <c r="M612" s="7">
        <v>17.876880999999997</v>
      </c>
      <c r="N612" s="7">
        <v>32.876880999999997</v>
      </c>
      <c r="O612" s="7">
        <v>12.85983669</v>
      </c>
      <c r="P612" s="12">
        <f t="shared" si="1403"/>
        <v>0.3911513592180475</v>
      </c>
      <c r="Q612" s="9">
        <v>0</v>
      </c>
      <c r="R612" s="7">
        <v>0</v>
      </c>
      <c r="S612" s="7">
        <v>0</v>
      </c>
      <c r="T612" s="17">
        <v>0</v>
      </c>
      <c r="U612" s="9">
        <v>0.125</v>
      </c>
      <c r="V612" s="7">
        <v>0.125</v>
      </c>
      <c r="W612" s="7">
        <v>0.12434310000000001</v>
      </c>
      <c r="X612" s="12">
        <f t="shared" si="1411"/>
        <v>0.9947448000000001</v>
      </c>
      <c r="Y612" s="9">
        <v>0.42651</v>
      </c>
      <c r="Z612" s="7">
        <v>0.37603500000000001</v>
      </c>
      <c r="AA612" s="7">
        <v>1.15E-2</v>
      </c>
      <c r="AB612" s="12">
        <f t="shared" si="1406"/>
        <v>3.0582259630087625E-2</v>
      </c>
      <c r="AC612" s="9">
        <v>0.42651</v>
      </c>
      <c r="AD612" s="7">
        <v>0.42651</v>
      </c>
      <c r="AE612" s="7">
        <v>0.32724535999999999</v>
      </c>
      <c r="AF612" s="12">
        <f t="shared" si="1407"/>
        <v>0.76726304189819694</v>
      </c>
      <c r="AG612" s="9">
        <v>1.6725000000000001</v>
      </c>
      <c r="AH612" s="7">
        <v>1.6725000000000001</v>
      </c>
      <c r="AI612" s="7">
        <v>1.2622095900000001</v>
      </c>
      <c r="AJ612" s="15">
        <f t="shared" si="1412"/>
        <v>0.75468435874439466</v>
      </c>
      <c r="AK612" s="92">
        <f t="shared" si="1343"/>
        <v>0.10214444455194106</v>
      </c>
      <c r="AL612" s="16">
        <f t="shared" si="1344"/>
        <v>0.17685459340678183</v>
      </c>
      <c r="AM612" s="211">
        <f t="shared" si="1345"/>
        <v>-5.4484123804035854E-2</v>
      </c>
      <c r="AN612" s="92">
        <f t="shared" si="1346"/>
        <v>-0.1038053562027961</v>
      </c>
      <c r="AO612" s="16">
        <f t="shared" si="1347"/>
        <v>-0.50356711149089839</v>
      </c>
      <c r="AP612" s="211">
        <f t="shared" si="1348"/>
        <v>0.13886999602325431</v>
      </c>
      <c r="AQ612" s="92">
        <f t="shared" ref="AQ612:AQ613" si="1417">(H612-P612)/P612</f>
        <v>0.84314551801738635</v>
      </c>
      <c r="AR612" s="16">
        <v>0</v>
      </c>
      <c r="AS612" s="211">
        <v>0</v>
      </c>
      <c r="AT612" s="92">
        <f t="shared" si="1413"/>
        <v>-1</v>
      </c>
      <c r="AU612" s="87">
        <f t="shared" si="1413"/>
        <v>-1</v>
      </c>
      <c r="AV612" s="102">
        <f t="shared" si="1413"/>
        <v>-1</v>
      </c>
      <c r="AW612" s="124">
        <f t="shared" si="1416"/>
        <v>-0.706923636022602</v>
      </c>
      <c r="AX612" s="15">
        <f t="shared" si="1416"/>
        <v>-0.6675841344555693</v>
      </c>
      <c r="AY612" s="12">
        <f t="shared" si="1416"/>
        <v>9.8124434782608709</v>
      </c>
      <c r="AZ612" s="92">
        <f t="shared" si="1414"/>
        <v>0</v>
      </c>
      <c r="BA612" s="15">
        <f t="shared" si="1414"/>
        <v>-0.11834423577407327</v>
      </c>
      <c r="BB612" s="12">
        <f t="shared" si="1414"/>
        <v>-0.96485817247340033</v>
      </c>
      <c r="BC612" s="14">
        <f t="shared" si="1415"/>
        <v>-0.74498654708520184</v>
      </c>
      <c r="BD612" s="15">
        <f t="shared" si="1415"/>
        <v>-0.74498654708520184</v>
      </c>
      <c r="BE612" s="12">
        <f t="shared" si="1415"/>
        <v>-0.74073611657474414</v>
      </c>
    </row>
    <row r="613" spans="1:57" x14ac:dyDescent="0.35">
      <c r="C613" s="19"/>
      <c r="D613" s="58" t="s">
        <v>19</v>
      </c>
      <c r="E613" s="9">
        <v>0.36991600000000002</v>
      </c>
      <c r="F613" s="7">
        <v>0.36991600000000002</v>
      </c>
      <c r="G613" s="7">
        <v>0.36991600000000002</v>
      </c>
      <c r="H613" s="12">
        <f t="shared" si="1401"/>
        <v>1</v>
      </c>
      <c r="I613" s="9">
        <v>0.364759</v>
      </c>
      <c r="J613" s="7">
        <v>0.364759</v>
      </c>
      <c r="K613" s="7">
        <v>0.36475827</v>
      </c>
      <c r="L613" s="12">
        <f t="shared" si="1402"/>
        <v>0.99999799867857952</v>
      </c>
      <c r="M613" s="7">
        <v>0.35967300000000002</v>
      </c>
      <c r="N613" s="7">
        <v>0.35967300000000002</v>
      </c>
      <c r="O613" s="7">
        <v>0.35967249000000001</v>
      </c>
      <c r="P613" s="12">
        <f t="shared" si="1403"/>
        <v>0.99999858204535785</v>
      </c>
      <c r="Q613" s="9">
        <v>0</v>
      </c>
      <c r="R613" s="7">
        <v>0</v>
      </c>
      <c r="S613" s="7">
        <v>0</v>
      </c>
      <c r="T613" s="7">
        <v>0</v>
      </c>
      <c r="U613" s="9">
        <v>0</v>
      </c>
      <c r="V613" s="7">
        <v>0</v>
      </c>
      <c r="W613" s="7">
        <v>0</v>
      </c>
      <c r="X613" s="17">
        <v>0</v>
      </c>
      <c r="Y613" s="9">
        <v>0</v>
      </c>
      <c r="Z613" s="7">
        <v>0</v>
      </c>
      <c r="AA613" s="7">
        <v>0</v>
      </c>
      <c r="AB613" s="17">
        <v>0</v>
      </c>
      <c r="AC613" s="9">
        <v>0</v>
      </c>
      <c r="AD613" s="7">
        <v>0</v>
      </c>
      <c r="AE613" s="7">
        <v>0</v>
      </c>
      <c r="AF613" s="17">
        <v>0</v>
      </c>
      <c r="AG613" s="9">
        <v>0</v>
      </c>
      <c r="AH613" s="7">
        <v>0</v>
      </c>
      <c r="AI613" s="7">
        <v>0</v>
      </c>
      <c r="AJ613" s="18">
        <v>0</v>
      </c>
      <c r="AK613" s="92">
        <f t="shared" si="1343"/>
        <v>1.4138102144155519E-2</v>
      </c>
      <c r="AL613" s="16">
        <f t="shared" si="1344"/>
        <v>1.4138102144155519E-2</v>
      </c>
      <c r="AM613" s="211">
        <f t="shared" si="1345"/>
        <v>1.4140131764524564E-2</v>
      </c>
      <c r="AN613" s="92">
        <f t="shared" si="1346"/>
        <v>1.4140622176254483E-2</v>
      </c>
      <c r="AO613" s="16">
        <f t="shared" si="1347"/>
        <v>1.4140622176254483E-2</v>
      </c>
      <c r="AP613" s="211">
        <f t="shared" si="1348"/>
        <v>1.4140030559468098E-2</v>
      </c>
      <c r="AQ613" s="92">
        <f t="shared" si="1417"/>
        <v>1.4179566527448864E-6</v>
      </c>
      <c r="AR613" s="16">
        <v>0</v>
      </c>
      <c r="AS613" s="211">
        <v>0</v>
      </c>
      <c r="AT613" s="150">
        <v>0</v>
      </c>
      <c r="AU613" s="16">
        <v>0</v>
      </c>
      <c r="AV613" s="211">
        <v>0</v>
      </c>
      <c r="AW613" s="150">
        <v>0</v>
      </c>
      <c r="AX613" s="16">
        <v>0</v>
      </c>
      <c r="AY613" s="17">
        <v>0</v>
      </c>
      <c r="AZ613" s="9">
        <v>0</v>
      </c>
      <c r="BA613" s="16">
        <v>0</v>
      </c>
      <c r="BB613" s="17">
        <v>0</v>
      </c>
      <c r="BC613" s="203">
        <v>0</v>
      </c>
      <c r="BD613" s="16">
        <v>0</v>
      </c>
      <c r="BE613" s="17">
        <v>0</v>
      </c>
    </row>
    <row r="614" spans="1:57" x14ac:dyDescent="0.35">
      <c r="C614" s="19"/>
      <c r="D614" s="59" t="s">
        <v>20</v>
      </c>
      <c r="E614" s="46">
        <f t="shared" ref="E614:G614" si="1418">SUM(E612:E613)</f>
        <v>18.027553999999999</v>
      </c>
      <c r="F614" s="44">
        <f t="shared" si="1418"/>
        <v>19.577553999999999</v>
      </c>
      <c r="G614" s="44">
        <f t="shared" si="1418"/>
        <v>14.217641</v>
      </c>
      <c r="H614" s="240">
        <f t="shared" si="1401"/>
        <v>0.72622151878625907</v>
      </c>
      <c r="I614" s="46">
        <f t="shared" ref="I614:K614" si="1419">SUM(I612:I613)</f>
        <v>16.385923999999999</v>
      </c>
      <c r="J614" s="44">
        <f t="shared" si="1419"/>
        <v>16.685924</v>
      </c>
      <c r="K614" s="44">
        <f t="shared" si="1419"/>
        <v>15.010440429999999</v>
      </c>
      <c r="L614" s="240">
        <f t="shared" si="1402"/>
        <v>0.89958700698864502</v>
      </c>
      <c r="M614" s="44">
        <f t="shared" ref="M614:O614" si="1420">SUM(M612:M613)</f>
        <v>18.236553999999998</v>
      </c>
      <c r="N614" s="44">
        <f t="shared" si="1420"/>
        <v>33.236553999999998</v>
      </c>
      <c r="O614" s="44">
        <f t="shared" si="1420"/>
        <v>13.219509179999999</v>
      </c>
      <c r="P614" s="240">
        <f t="shared" ref="P614" si="1421">O614/N614</f>
        <v>0.39774006595268568</v>
      </c>
      <c r="Q614" s="46">
        <f t="shared" ref="Q614:W614" si="1422">SUM(Q612:Q613)</f>
        <v>0</v>
      </c>
      <c r="R614" s="44">
        <f t="shared" si="1422"/>
        <v>0</v>
      </c>
      <c r="S614" s="44">
        <f t="shared" si="1422"/>
        <v>0</v>
      </c>
      <c r="T614" s="85">
        <f t="shared" si="1422"/>
        <v>0</v>
      </c>
      <c r="U614" s="46">
        <f t="shared" si="1422"/>
        <v>0.125</v>
      </c>
      <c r="V614" s="44">
        <f t="shared" si="1422"/>
        <v>0.125</v>
      </c>
      <c r="W614" s="44">
        <f t="shared" si="1422"/>
        <v>0.12434310000000001</v>
      </c>
      <c r="X614" s="45">
        <f>W614/V614</f>
        <v>0.9947448000000001</v>
      </c>
      <c r="Y614" s="46">
        <f>SUM(Y612:Y613)</f>
        <v>0.42651</v>
      </c>
      <c r="Z614" s="44">
        <f>SUM(Z612:Z613)</f>
        <v>0.37603500000000001</v>
      </c>
      <c r="AA614" s="44">
        <f>SUM(AA612:AA613)</f>
        <v>1.15E-2</v>
      </c>
      <c r="AB614" s="45">
        <f>AA614/Z614</f>
        <v>3.0582259630087625E-2</v>
      </c>
      <c r="AC614" s="46">
        <f>SUM(AC612:AC613)</f>
        <v>0.42651</v>
      </c>
      <c r="AD614" s="44">
        <f>SUM(AD612:AD613)</f>
        <v>0.42651</v>
      </c>
      <c r="AE614" s="44">
        <f>SUM(AE612:AE613)</f>
        <v>0.32724535999999999</v>
      </c>
      <c r="AF614" s="45">
        <f>AE614/AD614</f>
        <v>0.76726304189819694</v>
      </c>
      <c r="AG614" s="46">
        <f>SUM(AG612:AG613)</f>
        <v>1.6725000000000001</v>
      </c>
      <c r="AH614" s="44">
        <f>SUM(AH612:AH613)</f>
        <v>1.6725000000000001</v>
      </c>
      <c r="AI614" s="44">
        <f>SUM(AI612:AI613)</f>
        <v>1.2622095900000001</v>
      </c>
      <c r="AJ614" s="47">
        <f>AI614/AH614</f>
        <v>0.75468435874439466</v>
      </c>
      <c r="AK614" s="90">
        <f t="shared" si="1343"/>
        <v>0.10018537862130932</v>
      </c>
      <c r="AL614" s="53">
        <f t="shared" si="1344"/>
        <v>0.17329756506142538</v>
      </c>
      <c r="AM614" s="209">
        <f t="shared" si="1345"/>
        <v>-5.2816533511934986E-2</v>
      </c>
      <c r="AN614" s="90">
        <f t="shared" si="1346"/>
        <v>-0.10147915006310947</v>
      </c>
      <c r="AO614" s="53">
        <f t="shared" si="1347"/>
        <v>-0.49796468069463518</v>
      </c>
      <c r="AP614" s="209">
        <f t="shared" si="1348"/>
        <v>0.13547638006935445</v>
      </c>
      <c r="AQ614" s="90">
        <f t="shared" ref="AQ614" si="1423">(H614-P614)/P614</f>
        <v>0.82586965948924251</v>
      </c>
      <c r="AR614" s="53">
        <v>0</v>
      </c>
      <c r="AS614" s="209">
        <v>0</v>
      </c>
      <c r="AT614" s="90">
        <f t="shared" ref="AT614:AV617" si="1424">(Q614-U614)/U614</f>
        <v>-1</v>
      </c>
      <c r="AU614" s="98">
        <f t="shared" si="1424"/>
        <v>-1</v>
      </c>
      <c r="AV614" s="82">
        <f t="shared" si="1424"/>
        <v>-1</v>
      </c>
      <c r="AW614" s="216">
        <f t="shared" ref="AW614:AY617" si="1425">(U614-Y614)/Y614</f>
        <v>-0.706923636022602</v>
      </c>
      <c r="AX614" s="47">
        <f t="shared" si="1425"/>
        <v>-0.6675841344555693</v>
      </c>
      <c r="AY614" s="45">
        <f t="shared" si="1425"/>
        <v>9.8124434782608709</v>
      </c>
      <c r="AZ614" s="90">
        <f t="shared" ref="AZ614:BB617" si="1426">(Y614-AC614)/AC614</f>
        <v>0</v>
      </c>
      <c r="BA614" s="47">
        <f t="shared" si="1426"/>
        <v>-0.11834423577407327</v>
      </c>
      <c r="BB614" s="45">
        <f t="shared" si="1426"/>
        <v>-0.96485817247340033</v>
      </c>
      <c r="BC614" s="107">
        <f t="shared" ref="BC614:BE617" si="1427">(AC614-AG614)/AG614</f>
        <v>-0.74498654708520184</v>
      </c>
      <c r="BD614" s="47">
        <f t="shared" si="1427"/>
        <v>-0.74498654708520184</v>
      </c>
      <c r="BE614" s="45">
        <f t="shared" si="1427"/>
        <v>-0.74073611657474414</v>
      </c>
    </row>
    <row r="615" spans="1:57" x14ac:dyDescent="0.35">
      <c r="C615" s="21"/>
      <c r="D615" s="257" t="s">
        <v>71</v>
      </c>
      <c r="E615" s="136">
        <f>E622+E625</f>
        <v>438.52045099999998</v>
      </c>
      <c r="F615" s="129">
        <f>F622+F625</f>
        <v>445.60180399999996</v>
      </c>
      <c r="G615" s="129">
        <f>G622+G625</f>
        <v>412.08840600000002</v>
      </c>
      <c r="H615" s="40">
        <f>G615/F615</f>
        <v>0.92479070394427765</v>
      </c>
      <c r="I615" s="136">
        <f>I622+I625</f>
        <v>423.213278</v>
      </c>
      <c r="J615" s="129">
        <f>J622+J625</f>
        <v>437.97730190999999</v>
      </c>
      <c r="K615" s="129">
        <f>K622+K625</f>
        <v>411.77475690000011</v>
      </c>
      <c r="L615" s="40">
        <f>K615/J615</f>
        <v>0.94017373755276423</v>
      </c>
      <c r="M615" s="129">
        <f>M622+M625</f>
        <v>398.534356</v>
      </c>
      <c r="N615" s="48">
        <f>N622+N625</f>
        <v>441.55644598000003</v>
      </c>
      <c r="O615" s="48">
        <f>O622+O625</f>
        <v>397.59896231000005</v>
      </c>
      <c r="P615" s="40">
        <f>O615/N615</f>
        <v>0.9004487782475018</v>
      </c>
      <c r="Q615" s="48">
        <f>Q622+Q625</f>
        <v>337.58451300000002</v>
      </c>
      <c r="R615" s="48">
        <f>R622+R625</f>
        <v>356.49615286999995</v>
      </c>
      <c r="S615" s="48">
        <f>S622+S625</f>
        <v>323.38505936999991</v>
      </c>
      <c r="T615" s="49">
        <f>S615/R615</f>
        <v>0.9071207550672381</v>
      </c>
      <c r="U615" s="48">
        <f>U622+U625</f>
        <v>306.850301</v>
      </c>
      <c r="V615" s="48">
        <f>V622+V625</f>
        <v>304.13253544000003</v>
      </c>
      <c r="W615" s="48">
        <f>W622+W625</f>
        <v>291.95527095999989</v>
      </c>
      <c r="X615" s="49">
        <f>W615/V615</f>
        <v>0.95996066497001764</v>
      </c>
      <c r="Y615" s="48">
        <f>Y622+Y625</f>
        <v>259.438605</v>
      </c>
      <c r="Z615" s="48">
        <f>Z622+Z625</f>
        <v>272.72306582699997</v>
      </c>
      <c r="AA615" s="48">
        <f>AA622+AA625</f>
        <v>267.25980073699998</v>
      </c>
      <c r="AB615" s="49">
        <f>AA615/Z615</f>
        <v>0.97996771899936919</v>
      </c>
      <c r="AC615" s="50">
        <f>AC622+AC625</f>
        <v>263.29462200000006</v>
      </c>
      <c r="AD615" s="48">
        <f>AD622+AD625</f>
        <v>259.43860249000005</v>
      </c>
      <c r="AE615" s="48">
        <f>AE622+AE625</f>
        <v>253.90334405000004</v>
      </c>
      <c r="AF615" s="49">
        <f>AE615/AD615</f>
        <v>0.97866447634671727</v>
      </c>
      <c r="AG615" s="50">
        <f>AG622+AG625</f>
        <v>242.510007</v>
      </c>
      <c r="AH615" s="48">
        <f>AH622+AH625</f>
        <v>240.19919017000001</v>
      </c>
      <c r="AI615" s="48">
        <f>AI622+AI625</f>
        <v>235.97206016999996</v>
      </c>
      <c r="AJ615" s="131">
        <f>AI615/AH615</f>
        <v>0.98240156431414982</v>
      </c>
      <c r="AK615" s="132">
        <f t="shared" si="1343"/>
        <v>3.6168933716677898E-2</v>
      </c>
      <c r="AL615" s="133">
        <f t="shared" si="1344"/>
        <v>1.7408441160648831E-2</v>
      </c>
      <c r="AM615" s="301">
        <f t="shared" si="1345"/>
        <v>7.6170065003784791E-4</v>
      </c>
      <c r="AN615" s="132">
        <f t="shared" si="1346"/>
        <v>6.1924202088113077E-2</v>
      </c>
      <c r="AO615" s="133">
        <f t="shared" si="1347"/>
        <v>-8.1057452622085718E-3</v>
      </c>
      <c r="AP615" s="301">
        <f t="shared" si="1348"/>
        <v>3.5653499968009171E-2</v>
      </c>
      <c r="AQ615" s="132">
        <f t="shared" si="1349"/>
        <v>0.1805469168545655</v>
      </c>
      <c r="AR615" s="133">
        <f t="shared" si="1350"/>
        <v>0.23860087247847023</v>
      </c>
      <c r="AS615" s="301">
        <f t="shared" si="1351"/>
        <v>0.22949082151345945</v>
      </c>
      <c r="AT615" s="132">
        <f t="shared" si="1424"/>
        <v>0.10016027978411536</v>
      </c>
      <c r="AU615" s="133">
        <f t="shared" si="1424"/>
        <v>0.17217367867020048</v>
      </c>
      <c r="AV615" s="207">
        <f t="shared" si="1424"/>
        <v>0.10765275210361294</v>
      </c>
      <c r="AW615" s="217">
        <f t="shared" si="1425"/>
        <v>0.18274726693045551</v>
      </c>
      <c r="AX615" s="131">
        <f t="shared" si="1425"/>
        <v>0.11516983177698817</v>
      </c>
      <c r="AY615" s="130">
        <f t="shared" si="1425"/>
        <v>9.2402486849497326E-2</v>
      </c>
      <c r="AZ615" s="132">
        <f t="shared" si="1426"/>
        <v>-1.4645255458351384E-2</v>
      </c>
      <c r="BA615" s="131">
        <f t="shared" si="1426"/>
        <v>5.1204651927278105E-2</v>
      </c>
      <c r="BB615" s="130">
        <f t="shared" si="1426"/>
        <v>5.2604493008842401E-2</v>
      </c>
      <c r="BC615" s="168">
        <f t="shared" si="1427"/>
        <v>8.5706215826384671E-2</v>
      </c>
      <c r="BD615" s="131">
        <f t="shared" si="1427"/>
        <v>8.0097740156340358E-2</v>
      </c>
      <c r="BE615" s="130">
        <f t="shared" si="1427"/>
        <v>7.5989012712275983E-2</v>
      </c>
    </row>
    <row r="616" spans="1:57" x14ac:dyDescent="0.35">
      <c r="A616" s="135"/>
      <c r="B616" s="135"/>
      <c r="C616" s="246"/>
      <c r="D616" s="58" t="s">
        <v>11</v>
      </c>
      <c r="E616" s="9">
        <v>1.666026</v>
      </c>
      <c r="F616" s="7">
        <v>1.6474439999999999</v>
      </c>
      <c r="G616" s="7">
        <v>1.535328</v>
      </c>
      <c r="H616" s="12">
        <f t="shared" ref="H616:H623" si="1428">G616/F616</f>
        <v>0.93194548646266584</v>
      </c>
      <c r="I616" s="9">
        <v>3.3446440000000002</v>
      </c>
      <c r="J616" s="7">
        <v>1.6229543999999998</v>
      </c>
      <c r="K616" s="7">
        <v>1.6583216199999997</v>
      </c>
      <c r="L616" s="12">
        <f t="shared" ref="L616:L617" si="1429">K616/J616</f>
        <v>1.0217918753601456</v>
      </c>
      <c r="M616" s="7">
        <v>1.4294420000000001</v>
      </c>
      <c r="N616" s="7">
        <v>1.454442</v>
      </c>
      <c r="O616" s="7">
        <v>1.50028775</v>
      </c>
      <c r="P616" s="12">
        <f t="shared" ref="P616:P618" si="1430">O616/N616</f>
        <v>1.0315211950699994</v>
      </c>
      <c r="Q616" s="9">
        <v>1.2715780000000001</v>
      </c>
      <c r="R616" s="7">
        <v>1.2715780000000001</v>
      </c>
      <c r="S616" s="7">
        <v>1.1014200300000001</v>
      </c>
      <c r="T616" s="12">
        <f t="shared" ref="T616:T617" si="1431">S616/R616</f>
        <v>0.86618361594805826</v>
      </c>
      <c r="U616" s="9">
        <v>1.1182890000000001</v>
      </c>
      <c r="V616" s="7">
        <v>1.16828968</v>
      </c>
      <c r="W616" s="7">
        <v>1.2013126700000001</v>
      </c>
      <c r="X616" s="12">
        <f t="shared" ref="X616:X617" si="1432">W616/V616</f>
        <v>1.0282660974973263</v>
      </c>
      <c r="Y616" s="9">
        <v>1.0941339999999999</v>
      </c>
      <c r="Z616" s="7">
        <v>1.0941339999999999</v>
      </c>
      <c r="AA616" s="7">
        <v>1.1970829999999999</v>
      </c>
      <c r="AB616" s="12">
        <f t="shared" ref="AB616:AB623" si="1433">AA616/Z616</f>
        <v>1.0940917657252218</v>
      </c>
      <c r="AC616" s="9">
        <v>1.0941339999999999</v>
      </c>
      <c r="AD616" s="7">
        <v>1.0941339999999999</v>
      </c>
      <c r="AE616" s="7">
        <v>1.10781146</v>
      </c>
      <c r="AF616" s="12">
        <f t="shared" ref="AF616:AF623" si="1434">AE616/AD616</f>
        <v>1.012500717462395</v>
      </c>
      <c r="AG616" s="9">
        <v>0.99794099999999997</v>
      </c>
      <c r="AH616" s="7">
        <v>0.99794099999999997</v>
      </c>
      <c r="AI616" s="7">
        <v>0.94298782999999997</v>
      </c>
      <c r="AJ616" s="15">
        <f>AI616/AH616</f>
        <v>0.94493344796936896</v>
      </c>
      <c r="AK616" s="92">
        <f t="shared" si="1343"/>
        <v>-0.50188241259757393</v>
      </c>
      <c r="AL616" s="87">
        <f t="shared" si="1344"/>
        <v>1.5089518226759861E-2</v>
      </c>
      <c r="AM616" s="102">
        <f t="shared" si="1345"/>
        <v>-7.4167530903926651E-2</v>
      </c>
      <c r="AN616" s="92">
        <f t="shared" si="1346"/>
        <v>1.3398249106994198</v>
      </c>
      <c r="AO616" s="87">
        <f t="shared" si="1347"/>
        <v>0.11586051557917042</v>
      </c>
      <c r="AP616" s="102">
        <f t="shared" si="1348"/>
        <v>0.10533570643364894</v>
      </c>
      <c r="AQ616" s="92">
        <f t="shared" si="1349"/>
        <v>0.12414810573948275</v>
      </c>
      <c r="AR616" s="87">
        <f t="shared" si="1350"/>
        <v>0.14380871641377871</v>
      </c>
      <c r="AS616" s="102">
        <f t="shared" si="1351"/>
        <v>0.36213951910789194</v>
      </c>
      <c r="AT616" s="92">
        <f t="shared" si="1424"/>
        <v>0.13707458447682128</v>
      </c>
      <c r="AU616" s="87">
        <f t="shared" si="1424"/>
        <v>8.8409853967040181E-2</v>
      </c>
      <c r="AV616" s="102">
        <f t="shared" si="1424"/>
        <v>-8.3152906395301707E-2</v>
      </c>
      <c r="AW616" s="124">
        <f t="shared" si="1425"/>
        <v>2.2076820572251799E-2</v>
      </c>
      <c r="AX616" s="15">
        <f t="shared" si="1425"/>
        <v>6.7775683782790835E-2</v>
      </c>
      <c r="AY616" s="12">
        <f t="shared" si="1425"/>
        <v>3.5333138971985951E-3</v>
      </c>
      <c r="AZ616" s="92">
        <f t="shared" si="1426"/>
        <v>0</v>
      </c>
      <c r="BA616" s="15">
        <f t="shared" si="1426"/>
        <v>0</v>
      </c>
      <c r="BB616" s="12">
        <f t="shared" si="1426"/>
        <v>8.0583694268697964E-2</v>
      </c>
      <c r="BC616" s="14">
        <f t="shared" si="1427"/>
        <v>9.639147003680576E-2</v>
      </c>
      <c r="BD616" s="15">
        <f t="shared" si="1427"/>
        <v>9.639147003680576E-2</v>
      </c>
      <c r="BE616" s="12">
        <f t="shared" si="1427"/>
        <v>0.17478871386919173</v>
      </c>
    </row>
    <row r="617" spans="1:57" x14ac:dyDescent="0.35">
      <c r="A617" s="135"/>
      <c r="B617" s="135"/>
      <c r="C617" s="246"/>
      <c r="D617" s="58" t="s">
        <v>12</v>
      </c>
      <c r="E617" s="9">
        <v>9.5424170000000004</v>
      </c>
      <c r="F617" s="7">
        <v>9.7669370000000004</v>
      </c>
      <c r="G617" s="7">
        <v>6.4617279999999999</v>
      </c>
      <c r="H617" s="12">
        <f t="shared" si="1428"/>
        <v>0.66159206310023289</v>
      </c>
      <c r="I617" s="9">
        <v>10.656093</v>
      </c>
      <c r="J617" s="7">
        <v>8.1891869800000006</v>
      </c>
      <c r="K617" s="7">
        <v>7.81682729</v>
      </c>
      <c r="L617" s="12">
        <f t="shared" si="1429"/>
        <v>0.95453032261818005</v>
      </c>
      <c r="M617" s="7">
        <v>11.028040000000001</v>
      </c>
      <c r="N617" s="7">
        <v>8.8769479600000007</v>
      </c>
      <c r="O617" s="7">
        <v>11.008886439999999</v>
      </c>
      <c r="P617" s="12">
        <f t="shared" si="1430"/>
        <v>1.2401657066828178</v>
      </c>
      <c r="Q617" s="9">
        <v>3.9634399999999999</v>
      </c>
      <c r="R617" s="7">
        <v>4.0843164999999999</v>
      </c>
      <c r="S617" s="7">
        <v>2.4422535899999995</v>
      </c>
      <c r="T617" s="12">
        <f t="shared" si="1431"/>
        <v>0.59795894612966438</v>
      </c>
      <c r="U617" s="9">
        <v>1.49369</v>
      </c>
      <c r="V617" s="7">
        <v>1.2730515800000002</v>
      </c>
      <c r="W617" s="7">
        <v>0.85398962999999983</v>
      </c>
      <c r="X617" s="12">
        <f t="shared" si="1432"/>
        <v>0.67082091834802149</v>
      </c>
      <c r="Y617" s="9">
        <v>1.258486</v>
      </c>
      <c r="Z617" s="7">
        <v>1.6234329999999999</v>
      </c>
      <c r="AA617" s="7">
        <v>0.87007000000000001</v>
      </c>
      <c r="AB617" s="12">
        <f t="shared" si="1433"/>
        <v>0.53594450771913593</v>
      </c>
      <c r="AC617" s="9">
        <v>0.69880600000000004</v>
      </c>
      <c r="AD617" s="7">
        <v>1.258486</v>
      </c>
      <c r="AE617" s="7">
        <v>0.60221508000000656</v>
      </c>
      <c r="AF617" s="12">
        <f t="shared" si="1434"/>
        <v>0.47852346390822509</v>
      </c>
      <c r="AG617" s="9">
        <v>0.55326500000000001</v>
      </c>
      <c r="AH617" s="7">
        <v>1.3113899199999999</v>
      </c>
      <c r="AI617" s="7">
        <v>0.8637195700000001</v>
      </c>
      <c r="AJ617" s="15">
        <f t="shared" ref="AJ617:AJ623" si="1435">AI617/AH617</f>
        <v>0.6586291055218727</v>
      </c>
      <c r="AK617" s="92">
        <f t="shared" si="1343"/>
        <v>-0.1045107245216422</v>
      </c>
      <c r="AL617" s="87">
        <f t="shared" si="1344"/>
        <v>0.19266259567076094</v>
      </c>
      <c r="AM617" s="102">
        <f t="shared" si="1345"/>
        <v>-0.17335668804318691</v>
      </c>
      <c r="AN617" s="92">
        <f t="shared" si="1346"/>
        <v>-3.3727389454517795E-2</v>
      </c>
      <c r="AO617" s="87">
        <f t="shared" si="1347"/>
        <v>-7.7477189581271366E-2</v>
      </c>
      <c r="AP617" s="102">
        <f t="shared" si="1348"/>
        <v>-0.28995295458783926</v>
      </c>
      <c r="AQ617" s="92">
        <f t="shared" si="1349"/>
        <v>1.7824415154512243</v>
      </c>
      <c r="AR617" s="87">
        <f t="shared" si="1350"/>
        <v>1.173423132120148</v>
      </c>
      <c r="AS617" s="102">
        <f t="shared" si="1351"/>
        <v>3.5076754048296848</v>
      </c>
      <c r="AT617" s="92">
        <f t="shared" si="1424"/>
        <v>1.6534555362893237</v>
      </c>
      <c r="AU617" s="87">
        <f t="shared" si="1424"/>
        <v>2.2082883083181901</v>
      </c>
      <c r="AV617" s="102">
        <f t="shared" si="1424"/>
        <v>1.8598164476540542</v>
      </c>
      <c r="AW617" s="124">
        <f t="shared" si="1425"/>
        <v>0.18689441122110215</v>
      </c>
      <c r="AX617" s="15">
        <f t="shared" si="1425"/>
        <v>-0.21582745946398757</v>
      </c>
      <c r="AY617" s="12">
        <f t="shared" si="1425"/>
        <v>-1.8481696874964287E-2</v>
      </c>
      <c r="AZ617" s="92">
        <f t="shared" si="1426"/>
        <v>0.80090897902994529</v>
      </c>
      <c r="BA617" s="15">
        <f t="shared" si="1426"/>
        <v>0.28998892319819203</v>
      </c>
      <c r="BB617" s="12">
        <f t="shared" si="1426"/>
        <v>0.44478281746114784</v>
      </c>
      <c r="BC617" s="14">
        <f t="shared" si="1427"/>
        <v>0.26305838974090179</v>
      </c>
      <c r="BD617" s="15">
        <f t="shared" si="1427"/>
        <v>-4.0341868725054623E-2</v>
      </c>
      <c r="BE617" s="12">
        <f t="shared" si="1427"/>
        <v>-0.30276550292821719</v>
      </c>
    </row>
    <row r="618" spans="1:57" x14ac:dyDescent="0.35">
      <c r="A618" s="135"/>
      <c r="B618" s="135"/>
      <c r="C618" s="246"/>
      <c r="D618" s="58" t="s">
        <v>13</v>
      </c>
      <c r="E618" s="9">
        <v>0</v>
      </c>
      <c r="F618" s="7">
        <v>3.7100000000000002E-4</v>
      </c>
      <c r="G618" s="7">
        <v>3.7100000000000002E-4</v>
      </c>
      <c r="H618" s="17">
        <v>0</v>
      </c>
      <c r="I618" s="9">
        <v>0</v>
      </c>
      <c r="J618" s="7">
        <v>0</v>
      </c>
      <c r="K618" s="7">
        <v>0</v>
      </c>
      <c r="L618" s="17">
        <v>0</v>
      </c>
      <c r="M618" s="7">
        <v>0</v>
      </c>
      <c r="N618" s="7">
        <v>3.2696299999999998E-2</v>
      </c>
      <c r="O618" s="7">
        <v>3.2696299999999998E-2</v>
      </c>
      <c r="P618" s="12">
        <f t="shared" si="1430"/>
        <v>1</v>
      </c>
      <c r="Q618" s="9">
        <v>0</v>
      </c>
      <c r="R618" s="7">
        <v>0</v>
      </c>
      <c r="S618" s="7">
        <v>0</v>
      </c>
      <c r="T618" s="17">
        <v>0</v>
      </c>
      <c r="U618" s="9">
        <v>0</v>
      </c>
      <c r="V618" s="7">
        <v>0</v>
      </c>
      <c r="W618" s="7">
        <v>0</v>
      </c>
      <c r="X618" s="17">
        <v>0</v>
      </c>
      <c r="Y618" s="9">
        <v>0</v>
      </c>
      <c r="Z618" s="7">
        <v>0</v>
      </c>
      <c r="AA618" s="7">
        <v>0</v>
      </c>
      <c r="AB618" s="17">
        <v>0</v>
      </c>
      <c r="AC618" s="9">
        <v>0</v>
      </c>
      <c r="AD618" s="7">
        <v>0</v>
      </c>
      <c r="AE618" s="7">
        <v>0</v>
      </c>
      <c r="AF618" s="17">
        <v>0</v>
      </c>
      <c r="AG618" s="9">
        <v>0</v>
      </c>
      <c r="AH618" s="7">
        <v>0</v>
      </c>
      <c r="AI618" s="7">
        <v>0</v>
      </c>
      <c r="AJ618" s="18">
        <v>0</v>
      </c>
      <c r="AK618" s="150">
        <v>0</v>
      </c>
      <c r="AL618" s="16">
        <v>0</v>
      </c>
      <c r="AM618" s="211">
        <v>0</v>
      </c>
      <c r="AN618" s="150">
        <v>0</v>
      </c>
      <c r="AO618" s="87">
        <f t="shared" ref="AO618" si="1436">(J618-N618)/N618</f>
        <v>-1</v>
      </c>
      <c r="AP618" s="102">
        <f t="shared" ref="AP618" si="1437">(K618-O618)/O618</f>
        <v>-1</v>
      </c>
      <c r="AQ618" s="150">
        <v>0</v>
      </c>
      <c r="AR618" s="16">
        <v>0</v>
      </c>
      <c r="AS618" s="211">
        <v>0</v>
      </c>
      <c r="AT618" s="150">
        <v>0</v>
      </c>
      <c r="AU618" s="16">
        <v>0</v>
      </c>
      <c r="AV618" s="211">
        <v>0</v>
      </c>
      <c r="AW618" s="150">
        <v>0</v>
      </c>
      <c r="AX618" s="16">
        <v>0</v>
      </c>
      <c r="AY618" s="17">
        <v>0</v>
      </c>
      <c r="AZ618" s="9">
        <v>0</v>
      </c>
      <c r="BA618" s="16">
        <v>0</v>
      </c>
      <c r="BB618" s="17">
        <v>0</v>
      </c>
      <c r="BC618" s="203">
        <v>0</v>
      </c>
      <c r="BD618" s="16">
        <v>0</v>
      </c>
      <c r="BE618" s="17">
        <v>0</v>
      </c>
    </row>
    <row r="619" spans="1:57" x14ac:dyDescent="0.35">
      <c r="A619" s="135"/>
      <c r="B619" s="135"/>
      <c r="C619" s="246"/>
      <c r="D619" s="58" t="s">
        <v>14</v>
      </c>
      <c r="E619" s="9">
        <v>128.10128399999999</v>
      </c>
      <c r="F619" s="7">
        <v>119.592214</v>
      </c>
      <c r="G619" s="7">
        <v>114.05371100000001</v>
      </c>
      <c r="H619" s="12">
        <f t="shared" si="1428"/>
        <v>0.95368843158970207</v>
      </c>
      <c r="I619" s="9">
        <v>117.261201</v>
      </c>
      <c r="J619" s="7">
        <v>107.79208161999999</v>
      </c>
      <c r="K619" s="7">
        <v>105.26352632</v>
      </c>
      <c r="L619" s="12">
        <f t="shared" ref="L619:L623" si="1438">K619/J619</f>
        <v>0.97654229084364541</v>
      </c>
      <c r="M619" s="7">
        <v>112.43271799999999</v>
      </c>
      <c r="N619" s="7">
        <v>107.17925052</v>
      </c>
      <c r="O619" s="7">
        <v>102.17046461</v>
      </c>
      <c r="P619" s="12">
        <f t="shared" ref="P619:P623" si="1439">O619/N619</f>
        <v>0.95326720530607423</v>
      </c>
      <c r="Q619" s="9">
        <v>83.158417999999998</v>
      </c>
      <c r="R619" s="7">
        <v>80.245861519999991</v>
      </c>
      <c r="S619" s="7">
        <v>73.882246949999981</v>
      </c>
      <c r="T619" s="12">
        <f t="shared" ref="T619:T622" si="1440">S619/R619</f>
        <v>0.92069853261636447</v>
      </c>
      <c r="U619" s="9">
        <v>73.579977</v>
      </c>
      <c r="V619" s="7">
        <v>74.849651769999966</v>
      </c>
      <c r="W619" s="7">
        <v>70.653143889999981</v>
      </c>
      <c r="X619" s="12">
        <f t="shared" ref="X619:X622" si="1441">W619/V619</f>
        <v>0.94393416962185572</v>
      </c>
      <c r="Y619" s="9">
        <v>61.395159</v>
      </c>
      <c r="Z619" s="7">
        <v>61.961146999999997</v>
      </c>
      <c r="AA619" s="7">
        <v>61.062669</v>
      </c>
      <c r="AB619" s="12">
        <f t="shared" si="1433"/>
        <v>0.98549933234773723</v>
      </c>
      <c r="AC619" s="9">
        <v>60.280504000000001</v>
      </c>
      <c r="AD619" s="7">
        <v>61.395157670000003</v>
      </c>
      <c r="AE619" s="7">
        <v>59.987164130000004</v>
      </c>
      <c r="AF619" s="12">
        <f t="shared" si="1434"/>
        <v>0.97706670047875777</v>
      </c>
      <c r="AG619" s="9">
        <v>53.231580000000001</v>
      </c>
      <c r="AH619" s="7">
        <v>54.508627240000003</v>
      </c>
      <c r="AI619" s="7">
        <v>53.519082040000001</v>
      </c>
      <c r="AJ619" s="15">
        <f t="shared" si="1435"/>
        <v>0.9818460810681755</v>
      </c>
      <c r="AK619" s="92">
        <f t="shared" si="1343"/>
        <v>9.2443902224743482E-2</v>
      </c>
      <c r="AL619" s="87">
        <f t="shared" si="1344"/>
        <v>0.1094712357592191</v>
      </c>
      <c r="AM619" s="102">
        <f t="shared" si="1345"/>
        <v>8.3506462184042202E-2</v>
      </c>
      <c r="AN619" s="92">
        <f t="shared" si="1346"/>
        <v>4.2945532989783326E-2</v>
      </c>
      <c r="AO619" s="87">
        <f t="shared" si="1347"/>
        <v>5.717814754504536E-3</v>
      </c>
      <c r="AP619" s="102">
        <f t="shared" si="1348"/>
        <v>3.0273540614762607E-2</v>
      </c>
      <c r="AQ619" s="92">
        <f t="shared" si="1349"/>
        <v>0.35203050640044642</v>
      </c>
      <c r="AR619" s="87">
        <f t="shared" si="1350"/>
        <v>0.33563586320631988</v>
      </c>
      <c r="AS619" s="102">
        <f t="shared" si="1351"/>
        <v>0.38288247620763544</v>
      </c>
      <c r="AT619" s="92">
        <f t="shared" ref="AT619:AV622" si="1442">(Q619-U619)/U619</f>
        <v>0.13017727635332094</v>
      </c>
      <c r="AU619" s="87">
        <f t="shared" si="1442"/>
        <v>7.2093986042602379E-2</v>
      </c>
      <c r="AV619" s="102">
        <f t="shared" si="1442"/>
        <v>4.5703600465782486E-2</v>
      </c>
      <c r="AW619" s="124">
        <f>(U620-Y619)/Y619</f>
        <v>-0.99970437408591128</v>
      </c>
      <c r="AX619" s="15">
        <f>(V620-Z619)/Z619</f>
        <v>-0.99970707449944396</v>
      </c>
      <c r="AY619" s="12">
        <f>(W620-AA619)/AA619</f>
        <v>-0.99970316069872411</v>
      </c>
      <c r="AZ619" s="92">
        <f t="shared" ref="AZ619:BB623" si="1443">(Y619-AC619)/AC619</f>
        <v>1.8491136039605758E-2</v>
      </c>
      <c r="BA619" s="15">
        <f t="shared" si="1443"/>
        <v>9.2187943069092799E-3</v>
      </c>
      <c r="BB619" s="12">
        <f t="shared" si="1443"/>
        <v>1.7928916720737736E-2</v>
      </c>
      <c r="BC619" s="14">
        <f t="shared" ref="BC619:BE623" si="1444">(AC619-AG619)/AG619</f>
        <v>0.13241996574214027</v>
      </c>
      <c r="BD619" s="15">
        <f t="shared" si="1444"/>
        <v>0.12633835740677882</v>
      </c>
      <c r="BE619" s="12">
        <f t="shared" si="1444"/>
        <v>0.12085562463806419</v>
      </c>
    </row>
    <row r="620" spans="1:57" x14ac:dyDescent="0.35">
      <c r="A620" s="135"/>
      <c r="B620" s="135"/>
      <c r="C620" s="246"/>
      <c r="D620" s="58" t="s">
        <v>15</v>
      </c>
      <c r="E620" s="9">
        <v>1.8149999999999999E-2</v>
      </c>
      <c r="F620" s="7">
        <v>8.9718999999999993E-2</v>
      </c>
      <c r="G620" s="7">
        <v>8.9524999999999993E-2</v>
      </c>
      <c r="H620" s="12">
        <f t="shared" si="1428"/>
        <v>0.99783769324223404</v>
      </c>
      <c r="I620" s="9">
        <v>4.5136000000000003E-2</v>
      </c>
      <c r="J620" s="7">
        <v>4.5136000000000003E-2</v>
      </c>
      <c r="K620" s="7">
        <v>4.7338890000000002E-2</v>
      </c>
      <c r="L620" s="12">
        <f t="shared" si="1438"/>
        <v>1.0488056097128677</v>
      </c>
      <c r="M620" s="7">
        <v>1.8149999999999999E-2</v>
      </c>
      <c r="N620" s="7">
        <v>3.8150009999999998E-2</v>
      </c>
      <c r="O620" s="7">
        <v>1.7956400000000001E-2</v>
      </c>
      <c r="P620" s="12">
        <f t="shared" si="1439"/>
        <v>0.47067877570674299</v>
      </c>
      <c r="Q620" s="9">
        <v>1.8149999999999999E-2</v>
      </c>
      <c r="R620" s="7">
        <v>1.8149999999999999E-2</v>
      </c>
      <c r="S620" s="7">
        <v>1.8149999999999999E-2</v>
      </c>
      <c r="T620" s="12">
        <f t="shared" si="1440"/>
        <v>1</v>
      </c>
      <c r="U620" s="9">
        <v>1.8149999999999999E-2</v>
      </c>
      <c r="V620" s="7">
        <v>1.8149999999999999E-2</v>
      </c>
      <c r="W620" s="7">
        <v>1.8125800000000001E-2</v>
      </c>
      <c r="X620" s="12">
        <f t="shared" si="1441"/>
        <v>0.9986666666666667</v>
      </c>
      <c r="Y620" s="9">
        <v>0.02</v>
      </c>
      <c r="Z620" s="7">
        <v>0.02</v>
      </c>
      <c r="AA620" s="7">
        <v>1.8126E-2</v>
      </c>
      <c r="AB620" s="12">
        <f t="shared" si="1433"/>
        <v>0.90629999999999999</v>
      </c>
      <c r="AC620" s="9">
        <v>0.02</v>
      </c>
      <c r="AD620" s="7">
        <v>0.02</v>
      </c>
      <c r="AE620" s="7">
        <v>1.8125800000000001E-2</v>
      </c>
      <c r="AF620" s="12">
        <f t="shared" si="1434"/>
        <v>0.90629000000000004</v>
      </c>
      <c r="AG620" s="9">
        <v>0.02</v>
      </c>
      <c r="AH620" s="7">
        <v>0.21</v>
      </c>
      <c r="AI620" s="7">
        <v>1.9904499999999999E-2</v>
      </c>
      <c r="AJ620" s="15">
        <f t="shared" si="1435"/>
        <v>9.4783333333333331E-2</v>
      </c>
      <c r="AK620" s="92">
        <f t="shared" si="1343"/>
        <v>-0.59788195675292455</v>
      </c>
      <c r="AL620" s="87">
        <f t="shared" si="1344"/>
        <v>0.9877481389578161</v>
      </c>
      <c r="AM620" s="102">
        <f t="shared" si="1345"/>
        <v>0.8911512289367155</v>
      </c>
      <c r="AN620" s="92">
        <f t="shared" si="1346"/>
        <v>1.4868319559228653</v>
      </c>
      <c r="AO620" s="87">
        <f t="shared" si="1347"/>
        <v>0.18311895593212177</v>
      </c>
      <c r="AP620" s="102">
        <f t="shared" si="1348"/>
        <v>1.6363240961439931</v>
      </c>
      <c r="AQ620" s="92">
        <f t="shared" si="1349"/>
        <v>0</v>
      </c>
      <c r="AR620" s="87">
        <f t="shared" si="1350"/>
        <v>1.1019289256198346</v>
      </c>
      <c r="AS620" s="102">
        <f t="shared" si="1351"/>
        <v>-1.0666666666666592E-2</v>
      </c>
      <c r="AT620" s="92">
        <f t="shared" si="1442"/>
        <v>0</v>
      </c>
      <c r="AU620" s="87">
        <f t="shared" si="1442"/>
        <v>0</v>
      </c>
      <c r="AV620" s="102">
        <f t="shared" si="1442"/>
        <v>1.3351134846461136E-3</v>
      </c>
      <c r="AW620" s="124">
        <f t="shared" ref="AW620:AY622" si="1445">(U620-Y620)/Y620</f>
        <v>-9.2500000000000041E-2</v>
      </c>
      <c r="AX620" s="15">
        <f t="shared" si="1445"/>
        <v>-9.2500000000000041E-2</v>
      </c>
      <c r="AY620" s="12">
        <f t="shared" si="1445"/>
        <v>-1.103387399309347E-5</v>
      </c>
      <c r="AZ620" s="92">
        <f t="shared" si="1443"/>
        <v>0</v>
      </c>
      <c r="BA620" s="15">
        <f t="shared" si="1443"/>
        <v>0</v>
      </c>
      <c r="BB620" s="12">
        <f t="shared" si="1443"/>
        <v>1.1033995740812115E-5</v>
      </c>
      <c r="BC620" s="14">
        <f t="shared" si="1444"/>
        <v>0</v>
      </c>
      <c r="BD620" s="15">
        <f t="shared" si="1444"/>
        <v>-0.90476190476190477</v>
      </c>
      <c r="BE620" s="12">
        <f t="shared" si="1444"/>
        <v>-8.9361702127659468E-2</v>
      </c>
    </row>
    <row r="621" spans="1:57" x14ac:dyDescent="0.35">
      <c r="A621" s="135"/>
      <c r="B621" s="135"/>
      <c r="C621" s="246"/>
      <c r="D621" s="58" t="s">
        <v>16</v>
      </c>
      <c r="E621" s="9">
        <v>293.31157400000001</v>
      </c>
      <c r="F621" s="7">
        <v>307.074119</v>
      </c>
      <c r="G621" s="7">
        <v>287.87665600000003</v>
      </c>
      <c r="H621" s="12">
        <f t="shared" si="1428"/>
        <v>0.93748264079526689</v>
      </c>
      <c r="I621" s="9">
        <v>286.50620400000003</v>
      </c>
      <c r="J621" s="7">
        <v>314.62794291</v>
      </c>
      <c r="K621" s="7">
        <v>292.9512509700001</v>
      </c>
      <c r="L621" s="12">
        <f t="shared" si="1438"/>
        <v>0.93110372925077234</v>
      </c>
      <c r="M621" s="7">
        <v>269.526006</v>
      </c>
      <c r="N621" s="7">
        <v>304.87495919000003</v>
      </c>
      <c r="O621" s="7">
        <v>278.76867081</v>
      </c>
      <c r="P621" s="12">
        <f t="shared" si="1439"/>
        <v>0.91437050635657346</v>
      </c>
      <c r="Q621" s="9">
        <v>249.17292699999999</v>
      </c>
      <c r="R621" s="7">
        <v>270.87624684999997</v>
      </c>
      <c r="S621" s="7">
        <v>245.94098879999993</v>
      </c>
      <c r="T621" s="12">
        <f t="shared" si="1440"/>
        <v>0.90794594084948266</v>
      </c>
      <c r="U621" s="9">
        <v>230.64019500000001</v>
      </c>
      <c r="V621" s="7">
        <v>226.82339241000005</v>
      </c>
      <c r="W621" s="7">
        <v>219.22869896999993</v>
      </c>
      <c r="X621" s="12">
        <f t="shared" si="1441"/>
        <v>0.96651715081365086</v>
      </c>
      <c r="Y621" s="9">
        <v>195.53531599999999</v>
      </c>
      <c r="Z621" s="7">
        <v>207.939316827</v>
      </c>
      <c r="AA621" s="7">
        <v>204.11185273699999</v>
      </c>
      <c r="AB621" s="12">
        <f t="shared" si="1433"/>
        <v>0.98159336027258204</v>
      </c>
      <c r="AC621" s="9">
        <v>201.06566800000002</v>
      </c>
      <c r="AD621" s="7">
        <v>195.53531482000002</v>
      </c>
      <c r="AE621" s="7">
        <v>192.15178222000003</v>
      </c>
      <c r="AF621" s="12">
        <f t="shared" si="1434"/>
        <v>0.98269605363555579</v>
      </c>
      <c r="AG621" s="9">
        <v>187.28472099999999</v>
      </c>
      <c r="AH621" s="7">
        <v>182.74873201</v>
      </c>
      <c r="AI621" s="7">
        <v>180.61415663999998</v>
      </c>
      <c r="AJ621" s="15">
        <f t="shared" si="1435"/>
        <v>0.98831961597477336</v>
      </c>
      <c r="AK621" s="92">
        <f t="shared" si="1343"/>
        <v>2.3752958592128712E-2</v>
      </c>
      <c r="AL621" s="87">
        <f t="shared" si="1344"/>
        <v>-2.4008750907928075E-2</v>
      </c>
      <c r="AM621" s="102">
        <f t="shared" si="1345"/>
        <v>-1.7322318826758467E-2</v>
      </c>
      <c r="AN621" s="92">
        <f t="shared" si="1346"/>
        <v>6.3000221210564852E-2</v>
      </c>
      <c r="AO621" s="87">
        <f t="shared" si="1347"/>
        <v>3.1990110784801622E-2</v>
      </c>
      <c r="AP621" s="102">
        <f t="shared" si="1348"/>
        <v>5.0875803650355322E-2</v>
      </c>
      <c r="AQ621" s="92">
        <f t="shared" si="1349"/>
        <v>8.1682545712520399E-2</v>
      </c>
      <c r="AR621" s="87">
        <f t="shared" si="1350"/>
        <v>0.12551381944843296</v>
      </c>
      <c r="AS621" s="102">
        <f t="shared" si="1351"/>
        <v>0.13347788089400445</v>
      </c>
      <c r="AT621" s="92">
        <f t="shared" si="1442"/>
        <v>8.0353435358481121E-2</v>
      </c>
      <c r="AU621" s="87">
        <f t="shared" si="1442"/>
        <v>0.19421653989007945</v>
      </c>
      <c r="AV621" s="102">
        <f t="shared" si="1442"/>
        <v>0.12184668319203688</v>
      </c>
      <c r="AW621" s="124">
        <f t="shared" si="1445"/>
        <v>0.17953216696670801</v>
      </c>
      <c r="AX621" s="15">
        <f t="shared" si="1445"/>
        <v>9.0815319926779908E-2</v>
      </c>
      <c r="AY621" s="12">
        <f t="shared" si="1445"/>
        <v>7.4061579620651075E-2</v>
      </c>
      <c r="AZ621" s="92">
        <f t="shared" si="1443"/>
        <v>-2.7505202927035864E-2</v>
      </c>
      <c r="BA621" s="15">
        <f t="shared" si="1443"/>
        <v>6.3436121594804884E-2</v>
      </c>
      <c r="BB621" s="12">
        <f t="shared" si="1443"/>
        <v>6.2242828969999033E-2</v>
      </c>
      <c r="BC621" s="14">
        <f t="shared" si="1444"/>
        <v>7.3582868513871066E-2</v>
      </c>
      <c r="BD621" s="15">
        <f t="shared" si="1444"/>
        <v>6.9968106861066193E-2</v>
      </c>
      <c r="BE621" s="12">
        <f t="shared" si="1444"/>
        <v>6.3879962648757602E-2</v>
      </c>
    </row>
    <row r="622" spans="1:57" x14ac:dyDescent="0.35">
      <c r="A622" s="135"/>
      <c r="B622" s="135"/>
      <c r="C622" s="246"/>
      <c r="D622" s="59" t="s">
        <v>17</v>
      </c>
      <c r="E622" s="46">
        <f>SUM(E616:E621)</f>
        <v>432.63945100000001</v>
      </c>
      <c r="F622" s="44">
        <f>SUM(F616:F621)</f>
        <v>438.17080399999998</v>
      </c>
      <c r="G622" s="44">
        <f>SUM(G616:G621)</f>
        <v>410.01731900000004</v>
      </c>
      <c r="H622" s="45">
        <f t="shared" si="1428"/>
        <v>0.93574769303890015</v>
      </c>
      <c r="I622" s="46">
        <f>SUM(I616:I621)</f>
        <v>417.81327800000003</v>
      </c>
      <c r="J622" s="44">
        <f>SUM(J616:J621)</f>
        <v>432.27730191000001</v>
      </c>
      <c r="K622" s="44">
        <f>SUM(K616:K621)</f>
        <v>407.73726509000011</v>
      </c>
      <c r="L622" s="45">
        <f t="shared" si="1438"/>
        <v>0.94323079950862387</v>
      </c>
      <c r="M622" s="44">
        <f>SUM(M616:M621)</f>
        <v>394.43435599999998</v>
      </c>
      <c r="N622" s="44">
        <f>SUM(N616:N621)</f>
        <v>422.45644598000001</v>
      </c>
      <c r="O622" s="44">
        <f>SUM(O616:O621)</f>
        <v>393.49896231000002</v>
      </c>
      <c r="P622" s="45">
        <f t="shared" si="1439"/>
        <v>0.93145451100213328</v>
      </c>
      <c r="Q622" s="46">
        <f>SUM(Q616:Q621)</f>
        <v>337.58451300000002</v>
      </c>
      <c r="R622" s="44">
        <f>SUM(R616:R621)</f>
        <v>356.49615286999995</v>
      </c>
      <c r="S622" s="44">
        <f>SUM(S616:S621)</f>
        <v>323.38505936999991</v>
      </c>
      <c r="T622" s="45">
        <f t="shared" si="1440"/>
        <v>0.9071207550672381</v>
      </c>
      <c r="U622" s="46">
        <f>SUM(U616:U621)</f>
        <v>306.850301</v>
      </c>
      <c r="V622" s="44">
        <f>SUM(V616:V621)</f>
        <v>304.13253544000003</v>
      </c>
      <c r="W622" s="44">
        <f>SUM(W616:W621)</f>
        <v>291.95527095999989</v>
      </c>
      <c r="X622" s="45">
        <f t="shared" si="1441"/>
        <v>0.95996066497001764</v>
      </c>
      <c r="Y622" s="46">
        <f>SUM(Y616:Y621)</f>
        <v>259.30309499999998</v>
      </c>
      <c r="Z622" s="44">
        <f>SUM(Z616:Z621)</f>
        <v>272.63803082699997</v>
      </c>
      <c r="AA622" s="44">
        <f>SUM(AA616:AA621)</f>
        <v>267.25980073699998</v>
      </c>
      <c r="AB622" s="45">
        <f t="shared" si="1433"/>
        <v>0.98027336804888865</v>
      </c>
      <c r="AC622" s="46">
        <f>SUM(AC616:AC621)</f>
        <v>263.15911200000005</v>
      </c>
      <c r="AD622" s="44">
        <f>SUM(AD616:AD621)</f>
        <v>259.30309249000004</v>
      </c>
      <c r="AE622" s="44">
        <f>SUM(AE616:AE621)</f>
        <v>253.86709869000003</v>
      </c>
      <c r="AF622" s="45">
        <f t="shared" si="1434"/>
        <v>0.97903613972436665</v>
      </c>
      <c r="AG622" s="46">
        <f>SUM(AG616:AG621)</f>
        <v>242.08750699999999</v>
      </c>
      <c r="AH622" s="44">
        <f>SUM(AH616:AH621)</f>
        <v>239.77669016999999</v>
      </c>
      <c r="AI622" s="44">
        <f>SUM(AI616:AI621)</f>
        <v>235.95985057999997</v>
      </c>
      <c r="AJ622" s="47">
        <f t="shared" si="1435"/>
        <v>0.98408169039578486</v>
      </c>
      <c r="AK622" s="90">
        <f t="shared" si="1343"/>
        <v>3.5485164739067918E-2</v>
      </c>
      <c r="AL622" s="98">
        <f t="shared" si="1344"/>
        <v>1.3633614496897631E-2</v>
      </c>
      <c r="AM622" s="82">
        <f t="shared" si="1345"/>
        <v>5.5919684199006378E-3</v>
      </c>
      <c r="AN622" s="90">
        <f t="shared" si="1346"/>
        <v>5.9272022440154899E-2</v>
      </c>
      <c r="AO622" s="98">
        <f t="shared" si="1347"/>
        <v>2.3247025873206664E-2</v>
      </c>
      <c r="AP622" s="82">
        <f t="shared" si="1348"/>
        <v>3.6183838189598812E-2</v>
      </c>
      <c r="AQ622" s="90">
        <f t="shared" si="1349"/>
        <v>0.16840180994914292</v>
      </c>
      <c r="AR622" s="98">
        <f t="shared" si="1350"/>
        <v>0.18502385672042071</v>
      </c>
      <c r="AS622" s="82">
        <f t="shared" si="1351"/>
        <v>0.21681243739767067</v>
      </c>
      <c r="AT622" s="90">
        <f t="shared" si="1442"/>
        <v>0.10016027978411536</v>
      </c>
      <c r="AU622" s="98">
        <f t="shared" si="1442"/>
        <v>0.17217367867020048</v>
      </c>
      <c r="AV622" s="82">
        <f t="shared" si="1442"/>
        <v>0.10765275210361294</v>
      </c>
      <c r="AW622" s="216">
        <f t="shared" si="1445"/>
        <v>0.18336536245354118</v>
      </c>
      <c r="AX622" s="47">
        <f t="shared" si="1445"/>
        <v>0.11551764996786019</v>
      </c>
      <c r="AY622" s="45">
        <f t="shared" si="1445"/>
        <v>9.2402486849497326E-2</v>
      </c>
      <c r="AZ622" s="90">
        <f t="shared" si="1443"/>
        <v>-1.4652796822023265E-2</v>
      </c>
      <c r="BA622" s="47">
        <f t="shared" si="1443"/>
        <v>5.1426067498651931E-2</v>
      </c>
      <c r="BB622" s="45">
        <f t="shared" si="1443"/>
        <v>5.2754776479932604E-2</v>
      </c>
      <c r="BC622" s="107">
        <f t="shared" si="1444"/>
        <v>8.7041273881184059E-2</v>
      </c>
      <c r="BD622" s="47">
        <f t="shared" si="1444"/>
        <v>8.1435782211173077E-2</v>
      </c>
      <c r="BE622" s="45">
        <f t="shared" si="1444"/>
        <v>7.5891080902040095E-2</v>
      </c>
    </row>
    <row r="623" spans="1:57" x14ac:dyDescent="0.35">
      <c r="C623" s="19"/>
      <c r="D623" s="58" t="s">
        <v>18</v>
      </c>
      <c r="E623" s="9">
        <v>5.8810000000000002</v>
      </c>
      <c r="F623" s="7">
        <v>7.431</v>
      </c>
      <c r="G623" s="7">
        <v>2.0710869999999999</v>
      </c>
      <c r="H623" s="12">
        <f t="shared" si="1428"/>
        <v>0.27870905665455525</v>
      </c>
      <c r="I623" s="9">
        <v>5.4</v>
      </c>
      <c r="J623" s="7">
        <v>5.7</v>
      </c>
      <c r="K623" s="7">
        <v>4.0374918099999997</v>
      </c>
      <c r="L623" s="12">
        <f t="shared" si="1438"/>
        <v>0.70833189649122796</v>
      </c>
      <c r="M623" s="7">
        <v>4.0999999999999996</v>
      </c>
      <c r="N623" s="7">
        <v>19.100000000000001</v>
      </c>
      <c r="O623" s="7">
        <v>4.0999999999999996</v>
      </c>
      <c r="P623" s="12">
        <f t="shared" si="1439"/>
        <v>0.21465968586387432</v>
      </c>
      <c r="Q623" s="9">
        <v>0</v>
      </c>
      <c r="R623" s="7">
        <v>0</v>
      </c>
      <c r="S623" s="7">
        <v>0</v>
      </c>
      <c r="T623" s="17">
        <v>0</v>
      </c>
      <c r="U623" s="9">
        <v>0</v>
      </c>
      <c r="V623" s="7">
        <v>0</v>
      </c>
      <c r="W623" s="7">
        <v>0</v>
      </c>
      <c r="X623" s="17">
        <v>0</v>
      </c>
      <c r="Y623" s="9">
        <v>0.13550999999999999</v>
      </c>
      <c r="Z623" s="7">
        <v>8.5034999999999999E-2</v>
      </c>
      <c r="AA623" s="7">
        <v>0</v>
      </c>
      <c r="AB623" s="12">
        <f t="shared" si="1433"/>
        <v>0</v>
      </c>
      <c r="AC623" s="9">
        <v>0.13550999999999999</v>
      </c>
      <c r="AD623" s="7">
        <v>0.13550999999999999</v>
      </c>
      <c r="AE623" s="7">
        <v>3.6245359999999997E-2</v>
      </c>
      <c r="AF623" s="12">
        <f t="shared" si="1434"/>
        <v>0.26747369197845178</v>
      </c>
      <c r="AG623" s="9">
        <v>0.42249999999999999</v>
      </c>
      <c r="AH623" s="7">
        <v>0.42249999999999999</v>
      </c>
      <c r="AI623" s="7">
        <v>1.2209589999999999E-2</v>
      </c>
      <c r="AJ623" s="15">
        <f t="shared" si="1435"/>
        <v>2.8898437869822484E-2</v>
      </c>
      <c r="AK623" s="150">
        <f t="shared" si="1343"/>
        <v>8.9074074074074042E-2</v>
      </c>
      <c r="AL623" s="16">
        <f t="shared" si="1344"/>
        <v>0.30368421052631578</v>
      </c>
      <c r="AM623" s="211">
        <f t="shared" si="1345"/>
        <v>-0.48703623500353305</v>
      </c>
      <c r="AN623" s="92">
        <f t="shared" ref="AN623" si="1446">(I623-M623)/M623</f>
        <v>0.31707317073170754</v>
      </c>
      <c r="AO623" s="87">
        <f t="shared" ref="AO623" si="1447">(J623-N623)/N623</f>
        <v>-0.70157068062827233</v>
      </c>
      <c r="AP623" s="102">
        <f t="shared" ref="AP623" si="1448">(K623-O623)/O623</f>
        <v>-1.5245899999999993E-2</v>
      </c>
      <c r="AQ623" s="150">
        <v>0</v>
      </c>
      <c r="AR623" s="16">
        <v>0</v>
      </c>
      <c r="AS623" s="211">
        <v>0</v>
      </c>
      <c r="AT623" s="150">
        <v>0</v>
      </c>
      <c r="AU623" s="16">
        <v>0</v>
      </c>
      <c r="AV623" s="211">
        <v>0</v>
      </c>
      <c r="AW623" s="124">
        <f>(U623-Y623)/Y623</f>
        <v>-1</v>
      </c>
      <c r="AX623" s="15">
        <f>(V623-Z623)/Z623</f>
        <v>-1</v>
      </c>
      <c r="AY623" s="17">
        <v>0</v>
      </c>
      <c r="AZ623" s="92">
        <f t="shared" si="1443"/>
        <v>0</v>
      </c>
      <c r="BA623" s="15">
        <f t="shared" si="1443"/>
        <v>-0.37248173566526455</v>
      </c>
      <c r="BB623" s="12">
        <f t="shared" si="1443"/>
        <v>-1</v>
      </c>
      <c r="BC623" s="14">
        <f t="shared" si="1444"/>
        <v>-0.6792662721893491</v>
      </c>
      <c r="BD623" s="15">
        <f t="shared" si="1444"/>
        <v>-0.6792662721893491</v>
      </c>
      <c r="BE623" s="12">
        <f t="shared" si="1444"/>
        <v>1.9685976351376253</v>
      </c>
    </row>
    <row r="624" spans="1:57" x14ac:dyDescent="0.35">
      <c r="C624" s="19"/>
      <c r="D624" s="58" t="s">
        <v>19</v>
      </c>
      <c r="E624" s="9">
        <v>0</v>
      </c>
      <c r="F624" s="7">
        <v>0</v>
      </c>
      <c r="G624" s="7">
        <v>0</v>
      </c>
      <c r="H624" s="17">
        <v>0</v>
      </c>
      <c r="I624" s="9">
        <v>0</v>
      </c>
      <c r="J624" s="7">
        <v>0</v>
      </c>
      <c r="K624" s="7">
        <v>0</v>
      </c>
      <c r="L624" s="17">
        <v>0</v>
      </c>
      <c r="M624" s="7">
        <v>0</v>
      </c>
      <c r="N624" s="7">
        <v>0</v>
      </c>
      <c r="O624" s="7">
        <v>0</v>
      </c>
      <c r="P624" s="17">
        <v>0</v>
      </c>
      <c r="Q624" s="9">
        <v>0</v>
      </c>
      <c r="R624" s="7">
        <v>0</v>
      </c>
      <c r="S624" s="7">
        <v>0</v>
      </c>
      <c r="T624" s="17">
        <v>0</v>
      </c>
      <c r="U624" s="9">
        <v>0</v>
      </c>
      <c r="V624" s="7">
        <v>0</v>
      </c>
      <c r="W624" s="7">
        <v>0</v>
      </c>
      <c r="X624" s="17">
        <v>0</v>
      </c>
      <c r="Y624" s="9">
        <v>0</v>
      </c>
      <c r="Z624" s="7">
        <v>0</v>
      </c>
      <c r="AA624" s="7">
        <v>0</v>
      </c>
      <c r="AB624" s="17">
        <v>0</v>
      </c>
      <c r="AC624" s="9">
        <v>0</v>
      </c>
      <c r="AD624" s="7">
        <v>0</v>
      </c>
      <c r="AE624" s="7">
        <v>0</v>
      </c>
      <c r="AF624" s="17">
        <v>0</v>
      </c>
      <c r="AG624" s="9">
        <v>0</v>
      </c>
      <c r="AH624" s="7">
        <v>0</v>
      </c>
      <c r="AI624" s="7">
        <v>0</v>
      </c>
      <c r="AJ624" s="18">
        <v>0</v>
      </c>
      <c r="AK624" s="150">
        <v>0</v>
      </c>
      <c r="AL624" s="16">
        <v>0</v>
      </c>
      <c r="AM624" s="211">
        <v>0</v>
      </c>
      <c r="AN624" s="150">
        <v>0</v>
      </c>
      <c r="AO624" s="16">
        <v>0</v>
      </c>
      <c r="AP624" s="211">
        <v>0</v>
      </c>
      <c r="AQ624" s="150">
        <v>0</v>
      </c>
      <c r="AR624" s="16">
        <v>0</v>
      </c>
      <c r="AS624" s="211">
        <v>0</v>
      </c>
      <c r="AT624" s="150">
        <v>0</v>
      </c>
      <c r="AU624" s="16">
        <v>0</v>
      </c>
      <c r="AV624" s="211">
        <v>0</v>
      </c>
      <c r="AW624" s="150">
        <v>0</v>
      </c>
      <c r="AX624" s="16">
        <v>0</v>
      </c>
      <c r="AY624" s="17">
        <v>0</v>
      </c>
      <c r="AZ624" s="9">
        <v>0</v>
      </c>
      <c r="BA624" s="16">
        <v>0</v>
      </c>
      <c r="BB624" s="17">
        <v>0</v>
      </c>
      <c r="BC624" s="203">
        <v>0</v>
      </c>
      <c r="BD624" s="16">
        <v>0</v>
      </c>
      <c r="BE624" s="17">
        <v>0</v>
      </c>
    </row>
    <row r="625" spans="1:57" x14ac:dyDescent="0.35">
      <c r="C625" s="19"/>
      <c r="D625" s="59" t="s">
        <v>20</v>
      </c>
      <c r="E625" s="46">
        <f t="shared" ref="E625:G625" si="1449">SUM(E623:E624)</f>
        <v>5.8810000000000002</v>
      </c>
      <c r="F625" s="44">
        <f t="shared" si="1449"/>
        <v>7.431</v>
      </c>
      <c r="G625" s="44">
        <f t="shared" si="1449"/>
        <v>2.0710869999999999</v>
      </c>
      <c r="H625" s="45">
        <f t="shared" ref="H625" si="1450">G625/F625</f>
        <v>0.27870905665455525</v>
      </c>
      <c r="I625" s="46">
        <f t="shared" ref="I625:K625" si="1451">SUM(I623:I624)</f>
        <v>5.4</v>
      </c>
      <c r="J625" s="44">
        <f t="shared" si="1451"/>
        <v>5.7</v>
      </c>
      <c r="K625" s="44">
        <f t="shared" si="1451"/>
        <v>4.0374918099999997</v>
      </c>
      <c r="L625" s="45">
        <f t="shared" ref="L625" si="1452">K625/J625</f>
        <v>0.70833189649122796</v>
      </c>
      <c r="M625" s="44">
        <f t="shared" ref="M625:O625" si="1453">SUM(M623:M624)</f>
        <v>4.0999999999999996</v>
      </c>
      <c r="N625" s="44">
        <f t="shared" si="1453"/>
        <v>19.100000000000001</v>
      </c>
      <c r="O625" s="44">
        <f t="shared" si="1453"/>
        <v>4.0999999999999996</v>
      </c>
      <c r="P625" s="45">
        <f t="shared" ref="P625" si="1454">O625/N625</f>
        <v>0.21465968586387432</v>
      </c>
      <c r="Q625" s="46">
        <f t="shared" ref="Q625:T625" si="1455">SUM(Q623:Q624)</f>
        <v>0</v>
      </c>
      <c r="R625" s="44">
        <f t="shared" si="1455"/>
        <v>0</v>
      </c>
      <c r="S625" s="44">
        <f t="shared" si="1455"/>
        <v>0</v>
      </c>
      <c r="T625" s="85">
        <f t="shared" si="1455"/>
        <v>0</v>
      </c>
      <c r="U625" s="46">
        <f t="shared" ref="U625:AA625" si="1456">SUM(U623:U624)</f>
        <v>0</v>
      </c>
      <c r="V625" s="44">
        <f t="shared" si="1456"/>
        <v>0</v>
      </c>
      <c r="W625" s="44">
        <f t="shared" si="1456"/>
        <v>0</v>
      </c>
      <c r="X625" s="85">
        <f t="shared" si="1456"/>
        <v>0</v>
      </c>
      <c r="Y625" s="46">
        <f t="shared" si="1456"/>
        <v>0.13550999999999999</v>
      </c>
      <c r="Z625" s="44">
        <f t="shared" si="1456"/>
        <v>8.5034999999999999E-2</v>
      </c>
      <c r="AA625" s="44">
        <f t="shared" si="1456"/>
        <v>0</v>
      </c>
      <c r="AB625" s="45">
        <f>AA625/Z625</f>
        <v>0</v>
      </c>
      <c r="AC625" s="46">
        <f>SUM(AC623:AC624)</f>
        <v>0.13550999999999999</v>
      </c>
      <c r="AD625" s="44">
        <f>SUM(AD623:AD624)</f>
        <v>0.13550999999999999</v>
      </c>
      <c r="AE625" s="44">
        <f>SUM(AE623:AE624)</f>
        <v>3.6245359999999997E-2</v>
      </c>
      <c r="AF625" s="45">
        <f>AE625/AD625</f>
        <v>0.26747369197845178</v>
      </c>
      <c r="AG625" s="46">
        <f>SUM(AG623:AG624)</f>
        <v>0.42249999999999999</v>
      </c>
      <c r="AH625" s="44">
        <f>SUM(AH623:AH624)</f>
        <v>0.42249999999999999</v>
      </c>
      <c r="AI625" s="44">
        <f>SUM(AI623:AI624)</f>
        <v>1.2209589999999999E-2</v>
      </c>
      <c r="AJ625" s="47">
        <f>AI625/AH625</f>
        <v>2.8898437869822484E-2</v>
      </c>
      <c r="AK625" s="236">
        <f t="shared" si="1343"/>
        <v>8.9074074074074042E-2</v>
      </c>
      <c r="AL625" s="302">
        <f t="shared" si="1344"/>
        <v>0.30368421052631578</v>
      </c>
      <c r="AM625" s="303">
        <f t="shared" si="1345"/>
        <v>-0.48703623500353305</v>
      </c>
      <c r="AN625" s="236">
        <f t="shared" si="1346"/>
        <v>0.31707317073170754</v>
      </c>
      <c r="AO625" s="302">
        <f t="shared" si="1347"/>
        <v>-0.70157068062827233</v>
      </c>
      <c r="AP625" s="303">
        <f t="shared" si="1348"/>
        <v>-1.5245899999999993E-2</v>
      </c>
      <c r="AQ625" s="304">
        <f t="shared" ref="AQ625" si="1457">(H625-P625)/P625</f>
        <v>0.29837633709805023</v>
      </c>
      <c r="AR625" s="53">
        <v>0</v>
      </c>
      <c r="AS625" s="209">
        <v>0</v>
      </c>
      <c r="AT625" s="152">
        <v>0</v>
      </c>
      <c r="AU625" s="53">
        <v>0</v>
      </c>
      <c r="AV625" s="209">
        <v>0</v>
      </c>
      <c r="AW625" s="216">
        <f t="shared" ref="AW625:AX628" si="1458">(U625-Y625)/Y625</f>
        <v>-1</v>
      </c>
      <c r="AX625" s="47">
        <f t="shared" si="1458"/>
        <v>-1</v>
      </c>
      <c r="AY625" s="45">
        <v>0</v>
      </c>
      <c r="AZ625" s="90">
        <f t="shared" ref="AZ625:BB628" si="1459">(Y625-AC625)/AC625</f>
        <v>0</v>
      </c>
      <c r="BA625" s="47">
        <f t="shared" si="1459"/>
        <v>-0.37248173566526455</v>
      </c>
      <c r="BB625" s="45">
        <f t="shared" si="1459"/>
        <v>-1</v>
      </c>
      <c r="BC625" s="107">
        <f t="shared" ref="BC625:BE628" si="1460">(AC625-AG625)/AG625</f>
        <v>-0.6792662721893491</v>
      </c>
      <c r="BD625" s="47">
        <f t="shared" si="1460"/>
        <v>-0.6792662721893491</v>
      </c>
      <c r="BE625" s="45">
        <f t="shared" si="1460"/>
        <v>1.9685976351376253</v>
      </c>
    </row>
    <row r="626" spans="1:57" x14ac:dyDescent="0.35">
      <c r="C626" s="21"/>
      <c r="D626" s="257" t="s">
        <v>72</v>
      </c>
      <c r="E626" s="136">
        <f>E633+E636</f>
        <v>55.094117000000004</v>
      </c>
      <c r="F626" s="129">
        <f>F633+F636</f>
        <v>55.485460000000003</v>
      </c>
      <c r="G626" s="129">
        <f>G633+G636</f>
        <v>45.080124000000005</v>
      </c>
      <c r="H626" s="130">
        <f>G626/F626</f>
        <v>0.81246733829006734</v>
      </c>
      <c r="I626" s="136">
        <f>I633+I636</f>
        <v>47.035989999999998</v>
      </c>
      <c r="J626" s="129">
        <f>J633+J636</f>
        <v>45.598630209999996</v>
      </c>
      <c r="K626" s="129">
        <f>K633+K636</f>
        <v>43.208893189999998</v>
      </c>
      <c r="L626" s="130">
        <f>K626/J626</f>
        <v>0.94759191210362459</v>
      </c>
      <c r="M626" s="129">
        <f>M633+M636</f>
        <v>54.009408000000008</v>
      </c>
      <c r="N626" s="48">
        <f>N633+N636</f>
        <v>58.05090525</v>
      </c>
      <c r="O626" s="48">
        <f>O633+O636</f>
        <v>47.350915390000004</v>
      </c>
      <c r="P626" s="49">
        <f>O626/N626</f>
        <v>0.81567919029135216</v>
      </c>
      <c r="Q626" s="48">
        <f>Q633+Q636</f>
        <v>40.881169</v>
      </c>
      <c r="R626" s="48">
        <f>R633+R636</f>
        <v>39.236965999999995</v>
      </c>
      <c r="S626" s="48">
        <f>S633+S636</f>
        <v>34.676200909999999</v>
      </c>
      <c r="T626" s="49">
        <f>S626/R626</f>
        <v>0.88376356393101352</v>
      </c>
      <c r="U626" s="48">
        <f>U633+U636</f>
        <v>32.755043000000001</v>
      </c>
      <c r="V626" s="48">
        <f>V633+V636</f>
        <v>32.10330416</v>
      </c>
      <c r="W626" s="48">
        <f>W633+W636</f>
        <v>30.375654300000001</v>
      </c>
      <c r="X626" s="49">
        <f>W626/V626</f>
        <v>0.94618467147837659</v>
      </c>
      <c r="Y626" s="48">
        <f>Y633+Y636</f>
        <v>19.615966</v>
      </c>
      <c r="Z626" s="48">
        <f>Z633+Z636</f>
        <v>19.617315000000001</v>
      </c>
      <c r="AA626" s="48">
        <f>AA633+AA636</f>
        <v>17.226241000000002</v>
      </c>
      <c r="AB626" s="49">
        <f>AA626/Z626</f>
        <v>0.87811410480995999</v>
      </c>
      <c r="AC626" s="50">
        <f>AC633+AC636</f>
        <v>19.540965</v>
      </c>
      <c r="AD626" s="48">
        <f>AD633+AD636</f>
        <v>19.818951509999998</v>
      </c>
      <c r="AE626" s="48">
        <f>AE633+AE636</f>
        <v>22.146583700000004</v>
      </c>
      <c r="AF626" s="49">
        <f>AE626/AD626</f>
        <v>1.1174447694079861</v>
      </c>
      <c r="AG626" s="50">
        <f>AG633+AG636</f>
        <v>20.695403000000002</v>
      </c>
      <c r="AH626" s="48">
        <f>AH633+AH636</f>
        <v>20.800416989999999</v>
      </c>
      <c r="AI626" s="48">
        <f>AI633+AI636</f>
        <v>19.58106059</v>
      </c>
      <c r="AJ626" s="131">
        <f>AI626/AH626</f>
        <v>0.94137827137858743</v>
      </c>
      <c r="AK626" s="234">
        <f t="shared" si="1343"/>
        <v>0.17131832454254722</v>
      </c>
      <c r="AL626" s="235">
        <f t="shared" si="1344"/>
        <v>0.21682295596308895</v>
      </c>
      <c r="AM626" s="153">
        <f t="shared" si="1345"/>
        <v>4.3306612871839852E-2</v>
      </c>
      <c r="AN626" s="234">
        <f t="shared" si="1346"/>
        <v>-0.1291148756898059</v>
      </c>
      <c r="AO626" s="235">
        <f t="shared" si="1347"/>
        <v>-0.21450613020371467</v>
      </c>
      <c r="AP626" s="153">
        <f t="shared" si="1348"/>
        <v>-8.7475018505656102E-2</v>
      </c>
      <c r="AQ626" s="234">
        <f t="shared" si="1349"/>
        <v>0.32113169268716379</v>
      </c>
      <c r="AR626" s="133">
        <f t="shared" si="1350"/>
        <v>0.4794952609230797</v>
      </c>
      <c r="AS626" s="207">
        <f t="shared" si="1351"/>
        <v>0.36551623728609911</v>
      </c>
      <c r="AT626" s="132">
        <f t="shared" ref="AT626:AV628" si="1461">(Q626-U626)/U626</f>
        <v>0.24808778300184187</v>
      </c>
      <c r="AU626" s="133">
        <f t="shared" si="1461"/>
        <v>0.22220958330165835</v>
      </c>
      <c r="AV626" s="207">
        <f t="shared" si="1461"/>
        <v>0.14157873168842317</v>
      </c>
      <c r="AW626" s="217">
        <f t="shared" si="1458"/>
        <v>0.66981544523476444</v>
      </c>
      <c r="AX626" s="131">
        <f t="shared" si="1458"/>
        <v>0.6364779869212478</v>
      </c>
      <c r="AY626" s="130">
        <f>(W626-AA626)/AA626</f>
        <v>0.76333619737469116</v>
      </c>
      <c r="AZ626" s="132">
        <f t="shared" si="1459"/>
        <v>3.8381420774255682E-3</v>
      </c>
      <c r="BA626" s="131">
        <f t="shared" si="1459"/>
        <v>-1.0173924180512646E-2</v>
      </c>
      <c r="BB626" s="130">
        <f t="shared" si="1459"/>
        <v>-0.22217163453521735</v>
      </c>
      <c r="BC626" s="168">
        <f t="shared" si="1460"/>
        <v>-5.5782339681909182E-2</v>
      </c>
      <c r="BD626" s="131">
        <f t="shared" si="1460"/>
        <v>-4.7184894440907107E-2</v>
      </c>
      <c r="BE626" s="130">
        <f t="shared" si="1460"/>
        <v>0.13102064100195934</v>
      </c>
    </row>
    <row r="627" spans="1:57" x14ac:dyDescent="0.35">
      <c r="A627" s="135"/>
      <c r="B627" s="135"/>
      <c r="C627" s="246"/>
      <c r="D627" s="58" t="s">
        <v>11</v>
      </c>
      <c r="E627" s="9">
        <v>11.993384000000001</v>
      </c>
      <c r="F627" s="7">
        <v>12.383727</v>
      </c>
      <c r="G627" s="7">
        <v>10.168072</v>
      </c>
      <c r="H627" s="12">
        <f t="shared" ref="H627:H640" si="1462">G627/F627</f>
        <v>0.8210833459103225</v>
      </c>
      <c r="I627" s="9">
        <v>9.644164</v>
      </c>
      <c r="J627" s="7">
        <v>9.644164</v>
      </c>
      <c r="K627" s="7">
        <v>9.2956495599999993</v>
      </c>
      <c r="L627" s="12">
        <f t="shared" ref="L627:L630" si="1463">K627/J627</f>
        <v>0.96386265932433324</v>
      </c>
      <c r="M627" s="7">
        <v>8.930059</v>
      </c>
      <c r="N627" s="7">
        <v>9.1520589999999995</v>
      </c>
      <c r="O627" s="7">
        <v>9.0748020700000005</v>
      </c>
      <c r="P627" s="12">
        <f t="shared" ref="P627:P629" si="1464">O627/N627</f>
        <v>0.99155851923594474</v>
      </c>
      <c r="Q627" s="9">
        <v>3.3592379999999999</v>
      </c>
      <c r="R627" s="7">
        <v>3.3592379999999999</v>
      </c>
      <c r="S627" s="7">
        <v>2.9254667800000003</v>
      </c>
      <c r="T627" s="12">
        <f t="shared" ref="T627:T628" si="1465">S627/R627</f>
        <v>0.8708721382646899</v>
      </c>
      <c r="U627" s="9">
        <v>3.533172</v>
      </c>
      <c r="V627" s="7">
        <v>3.5201281299999998</v>
      </c>
      <c r="W627" s="7">
        <v>3.2351329900000003</v>
      </c>
      <c r="X627" s="12">
        <f t="shared" ref="X627:X634" si="1466">W627/V627</f>
        <v>0.91903841863847169</v>
      </c>
      <c r="Y627" s="9">
        <v>3.3407309999999999</v>
      </c>
      <c r="Z627" s="7">
        <v>3.3407309999999999</v>
      </c>
      <c r="AA627" s="7">
        <v>3.294883</v>
      </c>
      <c r="AB627" s="12">
        <f t="shared" ref="AB627:AB634" si="1467">AA627/Z627</f>
        <v>0.9862760575454893</v>
      </c>
      <c r="AC627" s="9">
        <v>3.3407309999999999</v>
      </c>
      <c r="AD627" s="7">
        <v>3.4057189999999999</v>
      </c>
      <c r="AE627" s="7">
        <v>3.3156684699999999</v>
      </c>
      <c r="AF627" s="12">
        <f t="shared" ref="AF627:AF634" si="1468">AE627/AD627</f>
        <v>0.97355902527483917</v>
      </c>
      <c r="AG627" s="9">
        <v>3.3883510000000001</v>
      </c>
      <c r="AH627" s="7">
        <v>3.3883510000000001</v>
      </c>
      <c r="AI627" s="7">
        <v>3.1392688500000001</v>
      </c>
      <c r="AJ627" s="15">
        <f t="shared" ref="AJ627:AJ634" si="1469">AI627/AH627</f>
        <v>0.92648868136742624</v>
      </c>
      <c r="AK627" s="92">
        <f t="shared" si="1343"/>
        <v>0.24358980208134171</v>
      </c>
      <c r="AL627" s="87">
        <f t="shared" si="1344"/>
        <v>0.28406433154807409</v>
      </c>
      <c r="AM627" s="102">
        <f t="shared" si="1345"/>
        <v>9.385276783175131E-2</v>
      </c>
      <c r="AN627" s="92">
        <f t="shared" si="1346"/>
        <v>7.9966436951872319E-2</v>
      </c>
      <c r="AO627" s="87">
        <f t="shared" si="1347"/>
        <v>5.3769867523799891E-2</v>
      </c>
      <c r="AP627" s="102">
        <f t="shared" si="1348"/>
        <v>2.4336342357271799E-2</v>
      </c>
      <c r="AQ627" s="92">
        <f t="shared" si="1349"/>
        <v>1.6583585325005257</v>
      </c>
      <c r="AR627" s="87">
        <f t="shared" si="1350"/>
        <v>1.7244449485270172</v>
      </c>
      <c r="AS627" s="102">
        <f t="shared" si="1351"/>
        <v>2.1020014077890159</v>
      </c>
      <c r="AT627" s="92">
        <f t="shared" si="1461"/>
        <v>-4.9228851581525054E-2</v>
      </c>
      <c r="AU627" s="87">
        <f t="shared" si="1461"/>
        <v>-4.5705759579836622E-2</v>
      </c>
      <c r="AV627" s="102">
        <f t="shared" si="1461"/>
        <v>-9.5719777504417222E-2</v>
      </c>
      <c r="AW627" s="124">
        <f t="shared" si="1458"/>
        <v>5.7604458425416498E-2</v>
      </c>
      <c r="AX627" s="15">
        <f t="shared" si="1458"/>
        <v>5.3699962672840142E-2</v>
      </c>
      <c r="AY627" s="12">
        <f>(W627-AA627)/AA627</f>
        <v>-1.8134182609822469E-2</v>
      </c>
      <c r="AZ627" s="92">
        <f t="shared" si="1459"/>
        <v>0</v>
      </c>
      <c r="BA627" s="15">
        <f t="shared" si="1459"/>
        <v>-1.9082020565995037E-2</v>
      </c>
      <c r="BB627" s="12">
        <f t="shared" si="1459"/>
        <v>-6.2688625802204715E-3</v>
      </c>
      <c r="BC627" s="14">
        <f t="shared" si="1460"/>
        <v>-1.4054033953389191E-2</v>
      </c>
      <c r="BD627" s="15">
        <f t="shared" si="1460"/>
        <v>5.1257971798080622E-3</v>
      </c>
      <c r="BE627" s="12">
        <f t="shared" si="1460"/>
        <v>5.619130709368831E-2</v>
      </c>
    </row>
    <row r="628" spans="1:57" x14ac:dyDescent="0.35">
      <c r="A628" s="135"/>
      <c r="B628" s="135"/>
      <c r="C628" s="246"/>
      <c r="D628" s="58" t="s">
        <v>12</v>
      </c>
      <c r="E628" s="9">
        <v>1.942097</v>
      </c>
      <c r="F628" s="7">
        <v>1.877934</v>
      </c>
      <c r="G628" s="7">
        <v>0.74871600000000005</v>
      </c>
      <c r="H628" s="12">
        <f t="shared" si="1462"/>
        <v>0.39869132781024258</v>
      </c>
      <c r="I628" s="9">
        <v>1.4602759999999999</v>
      </c>
      <c r="J628" s="7">
        <v>1.1800259799999999</v>
      </c>
      <c r="K628" s="7">
        <v>0.48639193000000008</v>
      </c>
      <c r="L628" s="12">
        <f t="shared" si="1463"/>
        <v>0.41218747573676312</v>
      </c>
      <c r="M628" s="7">
        <v>9.8172219999999992</v>
      </c>
      <c r="N628" s="7">
        <v>9.4332220200000005</v>
      </c>
      <c r="O628" s="7">
        <v>8.4233951299999994</v>
      </c>
      <c r="P628" s="12">
        <f t="shared" si="1464"/>
        <v>0.89294994988361343</v>
      </c>
      <c r="Q628" s="9">
        <v>8.5677230000000009</v>
      </c>
      <c r="R628" s="7">
        <v>8.5677230000000009</v>
      </c>
      <c r="S628" s="7">
        <v>8.1932013499999989</v>
      </c>
      <c r="T628" s="12">
        <f t="shared" si="1465"/>
        <v>0.95628690960246943</v>
      </c>
      <c r="U628" s="9">
        <v>8.6013509999999993</v>
      </c>
      <c r="V628" s="7">
        <v>8.6106009700000001</v>
      </c>
      <c r="W628" s="7">
        <v>7.9345603100000002</v>
      </c>
      <c r="X628" s="12">
        <f t="shared" si="1466"/>
        <v>0.92148740112851846</v>
      </c>
      <c r="Y628" s="9">
        <v>0.47798099999999999</v>
      </c>
      <c r="Z628" s="7">
        <v>0.59798099999999998</v>
      </c>
      <c r="AA628" s="7">
        <v>0.29009600000000002</v>
      </c>
      <c r="AB628" s="12">
        <f t="shared" si="1467"/>
        <v>0.48512578158837827</v>
      </c>
      <c r="AC628" s="9">
        <v>0.538601</v>
      </c>
      <c r="AD628" s="7">
        <v>0.538601</v>
      </c>
      <c r="AE628" s="7">
        <v>0.37997470999999999</v>
      </c>
      <c r="AF628" s="12">
        <f t="shared" si="1468"/>
        <v>0.70548459806053088</v>
      </c>
      <c r="AG628" s="9">
        <v>0.82979800000000004</v>
      </c>
      <c r="AH628" s="7">
        <v>0.82979800000000004</v>
      </c>
      <c r="AI628" s="7">
        <v>0.54338735000000005</v>
      </c>
      <c r="AJ628" s="15">
        <f t="shared" si="1469"/>
        <v>0.65484292562768287</v>
      </c>
      <c r="AK628" s="92">
        <f t="shared" si="1343"/>
        <v>0.32995200907225763</v>
      </c>
      <c r="AL628" s="87">
        <f t="shared" si="1344"/>
        <v>0.59143445299399267</v>
      </c>
      <c r="AM628" s="102">
        <f t="shared" si="1345"/>
        <v>0.53932652624396937</v>
      </c>
      <c r="AN628" s="92">
        <f t="shared" si="1346"/>
        <v>-0.85125364385159052</v>
      </c>
      <c r="AO628" s="87">
        <f t="shared" si="1347"/>
        <v>-0.87490743062146226</v>
      </c>
      <c r="AP628" s="102">
        <f t="shared" si="1348"/>
        <v>-0.94225702077447249</v>
      </c>
      <c r="AQ628" s="92">
        <f t="shared" si="1349"/>
        <v>0.14583793150175353</v>
      </c>
      <c r="AR628" s="87">
        <f t="shared" si="1350"/>
        <v>0.10101855767279119</v>
      </c>
      <c r="AS628" s="102">
        <f t="shared" si="1351"/>
        <v>2.8095706448127322E-2</v>
      </c>
      <c r="AT628" s="92">
        <f t="shared" si="1461"/>
        <v>-3.909618384367577E-3</v>
      </c>
      <c r="AU628" s="87">
        <f t="shared" si="1461"/>
        <v>-4.9796721679926208E-3</v>
      </c>
      <c r="AV628" s="102">
        <f t="shared" si="1461"/>
        <v>3.2596770318076868E-2</v>
      </c>
      <c r="AW628" s="124">
        <f t="shared" si="1458"/>
        <v>16.995173448316983</v>
      </c>
      <c r="AX628" s="15">
        <f t="shared" si="1458"/>
        <v>13.399455785384484</v>
      </c>
      <c r="AY628" s="12">
        <f>(W628-AA628)/AA628</f>
        <v>26.351498503943521</v>
      </c>
      <c r="AZ628" s="92">
        <f t="shared" si="1459"/>
        <v>-0.11255084933002354</v>
      </c>
      <c r="BA628" s="15">
        <f t="shared" si="1459"/>
        <v>0.11024858847272839</v>
      </c>
      <c r="BB628" s="12">
        <f t="shared" si="1459"/>
        <v>-0.23653866332314583</v>
      </c>
      <c r="BC628" s="14">
        <f t="shared" si="1460"/>
        <v>-0.3509251649196552</v>
      </c>
      <c r="BD628" s="15">
        <f t="shared" si="1460"/>
        <v>-0.3509251649196552</v>
      </c>
      <c r="BE628" s="12">
        <f t="shared" si="1460"/>
        <v>-0.30072956243828652</v>
      </c>
    </row>
    <row r="629" spans="1:57" x14ac:dyDescent="0.35">
      <c r="A629" s="135"/>
      <c r="B629" s="135"/>
      <c r="C629" s="246"/>
      <c r="D629" s="58" t="s">
        <v>13</v>
      </c>
      <c r="E629" s="9">
        <v>1.0536E-2</v>
      </c>
      <c r="F629" s="7">
        <v>1.0536E-2</v>
      </c>
      <c r="G629" s="7">
        <v>1.0534999999999999E-2</v>
      </c>
      <c r="H629" s="12">
        <f t="shared" si="1462"/>
        <v>0.99990508731966576</v>
      </c>
      <c r="I629" s="9">
        <v>1.5692999999999999E-2</v>
      </c>
      <c r="J629" s="7">
        <v>1.5692999999999999E-2</v>
      </c>
      <c r="K629" s="7">
        <v>1.5692870000000001E-2</v>
      </c>
      <c r="L629" s="12">
        <f t="shared" si="1463"/>
        <v>0.99999171605174297</v>
      </c>
      <c r="M629" s="7">
        <v>2.0778999999999999E-2</v>
      </c>
      <c r="N629" s="7">
        <v>2.0778999999999999E-2</v>
      </c>
      <c r="O629" s="7">
        <v>2.0778640000000001E-2</v>
      </c>
      <c r="P629" s="12">
        <f t="shared" si="1464"/>
        <v>0.99998267481592007</v>
      </c>
      <c r="Q629" s="9">
        <v>0</v>
      </c>
      <c r="R629" s="7">
        <v>0</v>
      </c>
      <c r="S629" s="7">
        <v>0</v>
      </c>
      <c r="T629" s="17">
        <v>0</v>
      </c>
      <c r="U629" s="9">
        <v>0</v>
      </c>
      <c r="V629" s="7">
        <v>0</v>
      </c>
      <c r="W629" s="7">
        <v>0</v>
      </c>
      <c r="X629" s="17">
        <v>0</v>
      </c>
      <c r="Y629" s="9">
        <v>0</v>
      </c>
      <c r="Z629" s="7">
        <v>0</v>
      </c>
      <c r="AA629" s="7">
        <v>0</v>
      </c>
      <c r="AB629" s="17">
        <v>0</v>
      </c>
      <c r="AC629" s="9">
        <v>0</v>
      </c>
      <c r="AD629" s="7">
        <v>0</v>
      </c>
      <c r="AE629" s="7">
        <v>0</v>
      </c>
      <c r="AF629" s="17">
        <v>0</v>
      </c>
      <c r="AG629" s="9">
        <v>0</v>
      </c>
      <c r="AH629" s="7">
        <v>0</v>
      </c>
      <c r="AI629" s="7">
        <v>0</v>
      </c>
      <c r="AJ629" s="18">
        <v>0</v>
      </c>
      <c r="AK629" s="150">
        <f t="shared" si="1343"/>
        <v>-0.3286178550946281</v>
      </c>
      <c r="AL629" s="16">
        <f t="shared" si="1344"/>
        <v>-0.3286178550946281</v>
      </c>
      <c r="AM629" s="211">
        <f t="shared" si="1345"/>
        <v>-0.32867601656038709</v>
      </c>
      <c r="AN629" s="150">
        <f t="shared" si="1346"/>
        <v>-0.24476635064247559</v>
      </c>
      <c r="AO629" s="16">
        <f t="shared" si="1347"/>
        <v>-0.24476635064247559</v>
      </c>
      <c r="AP629" s="211">
        <f t="shared" si="1348"/>
        <v>-0.24475952227864767</v>
      </c>
      <c r="AQ629" s="150">
        <v>0</v>
      </c>
      <c r="AR629" s="16">
        <v>0</v>
      </c>
      <c r="AS629" s="211">
        <v>0</v>
      </c>
      <c r="AT629" s="150">
        <v>0</v>
      </c>
      <c r="AU629" s="16">
        <v>0</v>
      </c>
      <c r="AV629" s="211">
        <v>0</v>
      </c>
      <c r="AW629" s="150">
        <v>0</v>
      </c>
      <c r="AX629" s="16">
        <v>0</v>
      </c>
      <c r="AY629" s="17">
        <v>0</v>
      </c>
      <c r="AZ629" s="9">
        <v>0</v>
      </c>
      <c r="BA629" s="16">
        <v>0</v>
      </c>
      <c r="BB629" s="17">
        <v>0</v>
      </c>
      <c r="BC629" s="203">
        <v>0</v>
      </c>
      <c r="BD629" s="16">
        <v>0</v>
      </c>
      <c r="BE629" s="17">
        <v>0</v>
      </c>
    </row>
    <row r="630" spans="1:57" x14ac:dyDescent="0.35">
      <c r="A630" s="135"/>
      <c r="B630" s="135"/>
      <c r="C630" s="246"/>
      <c r="D630" s="58" t="s">
        <v>14</v>
      </c>
      <c r="E630" s="9">
        <v>19.999545999999999</v>
      </c>
      <c r="F630" s="7">
        <v>20.064709000000001</v>
      </c>
      <c r="G630" s="7">
        <v>14.990997</v>
      </c>
      <c r="H630" s="12">
        <f t="shared" si="1462"/>
        <v>0.74713254002338136</v>
      </c>
      <c r="I630" s="9">
        <v>19.652933000000001</v>
      </c>
      <c r="J630" s="7">
        <v>19.13458623</v>
      </c>
      <c r="K630" s="7">
        <v>17.859138640000001</v>
      </c>
      <c r="L630" s="12">
        <f t="shared" si="1463"/>
        <v>0.93334334097069216</v>
      </c>
      <c r="M630" s="7">
        <v>18.031794000000001</v>
      </c>
      <c r="N630" s="7">
        <v>17.585291229999999</v>
      </c>
      <c r="O630" s="7">
        <v>15.97143037</v>
      </c>
      <c r="P630" s="12">
        <f t="shared" ref="P630:P631" si="1470">O630/N630</f>
        <v>0.90822666290298348</v>
      </c>
      <c r="Q630" s="9">
        <v>19.69689</v>
      </c>
      <c r="R630" s="7">
        <v>18.052686999999999</v>
      </c>
      <c r="S630" s="7">
        <v>15.200214780000001</v>
      </c>
      <c r="T630" s="12">
        <f t="shared" ref="T630" si="1471">S630/R630</f>
        <v>0.84199181983269322</v>
      </c>
      <c r="U630" s="9">
        <v>17.184027</v>
      </c>
      <c r="V630" s="7">
        <v>16.66122506</v>
      </c>
      <c r="W630" s="7">
        <v>15.883721329999998</v>
      </c>
      <c r="X630" s="12">
        <f t="shared" si="1466"/>
        <v>0.95333454009533669</v>
      </c>
      <c r="Y630" s="9">
        <v>12.188491000000001</v>
      </c>
      <c r="Z630" s="7">
        <v>9.7181180000000005</v>
      </c>
      <c r="AA630" s="7">
        <v>7.9602779999999997</v>
      </c>
      <c r="AB630" s="12">
        <f t="shared" si="1467"/>
        <v>0.8191172406015238</v>
      </c>
      <c r="AC630" s="9">
        <v>12.188491000000001</v>
      </c>
      <c r="AD630" s="7">
        <v>12.326488509999999</v>
      </c>
      <c r="AE630" s="7">
        <v>14.904340520000002</v>
      </c>
      <c r="AF630" s="12">
        <f t="shared" si="1468"/>
        <v>1.2091310925985688</v>
      </c>
      <c r="AG630" s="9">
        <v>12.354380000000001</v>
      </c>
      <c r="AH630" s="7">
        <v>12.459393990000001</v>
      </c>
      <c r="AI630" s="7">
        <v>11.915430390000001</v>
      </c>
      <c r="AJ630" s="15">
        <f t="shared" si="1469"/>
        <v>0.95634108685891239</v>
      </c>
      <c r="AK630" s="92">
        <f t="shared" si="1343"/>
        <v>1.7636705930865273E-2</v>
      </c>
      <c r="AL630" s="87">
        <f t="shared" si="1344"/>
        <v>4.8609505260255662E-2</v>
      </c>
      <c r="AM630" s="102">
        <f t="shared" si="1345"/>
        <v>-0.16059798279274687</v>
      </c>
      <c r="AN630" s="92">
        <f t="shared" si="1346"/>
        <v>8.9904476504112638E-2</v>
      </c>
      <c r="AO630" s="87">
        <f t="shared" si="1347"/>
        <v>8.8101753888326181E-2</v>
      </c>
      <c r="AP630" s="102">
        <f t="shared" si="1348"/>
        <v>0.11819281218204383</v>
      </c>
      <c r="AQ630" s="92">
        <f t="shared" si="1349"/>
        <v>-8.4535985122524332E-2</v>
      </c>
      <c r="AR630" s="87">
        <f t="shared" si="1350"/>
        <v>-2.5890648300721082E-2</v>
      </c>
      <c r="AS630" s="102">
        <f t="shared" si="1351"/>
        <v>5.0737150833864653E-2</v>
      </c>
      <c r="AT630" s="92">
        <f>(Q630-U630)/U630</f>
        <v>0.14623248671571568</v>
      </c>
      <c r="AU630" s="87">
        <f>(R630-V630)/V630</f>
        <v>8.3514983741537624E-2</v>
      </c>
      <c r="AV630" s="102">
        <f>(S630-W630)/W630</f>
        <v>-4.3031890058977576E-2</v>
      </c>
      <c r="AW630" s="124">
        <f>(U632-Y630)/Y630</f>
        <v>-0.72830984573890234</v>
      </c>
      <c r="AX630" s="15">
        <f>(V632-Z630)/Z630</f>
        <v>-0.67212272993598143</v>
      </c>
      <c r="AY630" s="12">
        <f>(W632-AA630)/AA630</f>
        <v>-0.59826823007940166</v>
      </c>
      <c r="AZ630" s="92">
        <f>(Y630-AC630)/AC630</f>
        <v>0</v>
      </c>
      <c r="BA630" s="15">
        <f>(Z630-AD630)/AD630</f>
        <v>-0.21160693963117957</v>
      </c>
      <c r="BB630" s="12">
        <f>(AA630-AE630)/AE630</f>
        <v>-0.46590874052305947</v>
      </c>
      <c r="BC630" s="114">
        <f>(AC630-AG630)/AG630</f>
        <v>-1.342754553445822E-2</v>
      </c>
      <c r="BD630" s="15">
        <f>(AD630-AH630)/AH630</f>
        <v>-1.0667090237829583E-2</v>
      </c>
      <c r="BE630" s="12">
        <f>(AE630-AI630)/AI630</f>
        <v>0.25084365668473352</v>
      </c>
    </row>
    <row r="631" spans="1:57" x14ac:dyDescent="0.35">
      <c r="A631" s="135"/>
      <c r="B631" s="135"/>
      <c r="C631" s="246"/>
      <c r="D631" s="58" t="s">
        <v>15</v>
      </c>
      <c r="E631" s="9">
        <v>0</v>
      </c>
      <c r="F631" s="7">
        <v>0</v>
      </c>
      <c r="G631" s="7">
        <v>0</v>
      </c>
      <c r="H631" s="17">
        <v>0</v>
      </c>
      <c r="I631" s="9">
        <v>0</v>
      </c>
      <c r="J631" s="7">
        <v>0</v>
      </c>
      <c r="K631" s="7">
        <v>0</v>
      </c>
      <c r="L631" s="17">
        <v>0</v>
      </c>
      <c r="M631" s="7">
        <v>0</v>
      </c>
      <c r="N631" s="7">
        <v>2.6</v>
      </c>
      <c r="O631" s="7">
        <v>1.25</v>
      </c>
      <c r="P631" s="12">
        <f t="shared" si="1470"/>
        <v>0.48076923076923073</v>
      </c>
      <c r="Q631" s="9">
        <v>0</v>
      </c>
      <c r="R631" s="7">
        <v>0</v>
      </c>
      <c r="S631" s="7">
        <v>0</v>
      </c>
      <c r="T631" s="17">
        <v>0</v>
      </c>
      <c r="U631" s="9">
        <v>0</v>
      </c>
      <c r="V631" s="7">
        <v>0</v>
      </c>
      <c r="W631" s="7">
        <v>0</v>
      </c>
      <c r="X631" s="17">
        <v>0</v>
      </c>
      <c r="Y631" s="9">
        <v>0</v>
      </c>
      <c r="Z631" s="7">
        <v>0</v>
      </c>
      <c r="AA631" s="7">
        <v>0</v>
      </c>
      <c r="AB631" s="17">
        <v>0</v>
      </c>
      <c r="AC631" s="9">
        <v>0</v>
      </c>
      <c r="AD631" s="7">
        <v>0</v>
      </c>
      <c r="AE631" s="7">
        <v>0</v>
      </c>
      <c r="AF631" s="17">
        <v>0</v>
      </c>
      <c r="AG631" s="9">
        <v>0</v>
      </c>
      <c r="AH631" s="7">
        <v>0</v>
      </c>
      <c r="AI631" s="7">
        <v>0</v>
      </c>
      <c r="AJ631" s="18">
        <v>0</v>
      </c>
      <c r="AK631" s="150">
        <v>0</v>
      </c>
      <c r="AL631" s="16">
        <v>0</v>
      </c>
      <c r="AM631" s="211">
        <v>0</v>
      </c>
      <c r="AN631" s="150">
        <v>0</v>
      </c>
      <c r="AO631" s="87">
        <f t="shared" ref="AO631" si="1472">(J631-N631)/N631</f>
        <v>-1</v>
      </c>
      <c r="AP631" s="102">
        <f t="shared" ref="AP631" si="1473">(K631-O631)/O631</f>
        <v>-1</v>
      </c>
      <c r="AQ631" s="150">
        <v>0</v>
      </c>
      <c r="AR631" s="16">
        <v>0</v>
      </c>
      <c r="AS631" s="211">
        <v>0</v>
      </c>
      <c r="AT631" s="150">
        <v>0</v>
      </c>
      <c r="AU631" s="16">
        <v>0</v>
      </c>
      <c r="AV631" s="211">
        <v>0</v>
      </c>
      <c r="AW631" s="150">
        <v>0</v>
      </c>
      <c r="AX631" s="16">
        <v>0</v>
      </c>
      <c r="AY631" s="17">
        <v>0</v>
      </c>
      <c r="AZ631" s="9">
        <v>0</v>
      </c>
      <c r="BA631" s="16">
        <v>0</v>
      </c>
      <c r="BB631" s="17">
        <v>0</v>
      </c>
      <c r="BC631" s="203">
        <v>0</v>
      </c>
      <c r="BD631" s="16">
        <v>0</v>
      </c>
      <c r="BE631" s="17">
        <v>0</v>
      </c>
    </row>
    <row r="632" spans="1:57" x14ac:dyDescent="0.35">
      <c r="A632" s="135"/>
      <c r="B632" s="135"/>
      <c r="C632" s="246"/>
      <c r="D632" s="58" t="s">
        <v>16</v>
      </c>
      <c r="E632" s="9">
        <v>9.0020000000000007</v>
      </c>
      <c r="F632" s="7">
        <v>9.0020000000000007</v>
      </c>
      <c r="G632" s="7">
        <v>7.01525</v>
      </c>
      <c r="H632" s="12">
        <f t="shared" si="1462"/>
        <v>0.77929904465674293</v>
      </c>
      <c r="I632" s="9">
        <v>5.2770000000000001</v>
      </c>
      <c r="J632" s="7">
        <v>4.6382370000000002</v>
      </c>
      <c r="K632" s="7">
        <v>4.57907157</v>
      </c>
      <c r="L632" s="12">
        <f t="shared" ref="L632:L638" si="1474">K632/J632</f>
        <v>0.98724398300474936</v>
      </c>
      <c r="M632" s="7">
        <v>3.073</v>
      </c>
      <c r="N632" s="7">
        <v>5.1230000000000002</v>
      </c>
      <c r="O632" s="7">
        <v>3.4910000000000001</v>
      </c>
      <c r="P632" s="12">
        <f t="shared" ref="P632:P636" si="1475">O632/N632</f>
        <v>0.68143665820808119</v>
      </c>
      <c r="Q632" s="9">
        <v>9.2573179999999997</v>
      </c>
      <c r="R632" s="7">
        <v>9.2573179999999997</v>
      </c>
      <c r="S632" s="7">
        <v>8.3573179999999994</v>
      </c>
      <c r="T632" s="12">
        <f t="shared" ref="T632:T633" si="1476">S632/R632</f>
        <v>0.90277961716341593</v>
      </c>
      <c r="U632" s="9">
        <v>3.311493</v>
      </c>
      <c r="V632" s="7">
        <v>3.18635</v>
      </c>
      <c r="W632" s="7">
        <v>3.1978965699999997</v>
      </c>
      <c r="X632" s="12">
        <f t="shared" si="1466"/>
        <v>1.003623760729361</v>
      </c>
      <c r="Y632" s="9">
        <v>3.3177629999999998</v>
      </c>
      <c r="Z632" s="7">
        <v>5.6694849999999999</v>
      </c>
      <c r="AA632" s="7">
        <v>5.6694839999999997</v>
      </c>
      <c r="AB632" s="12">
        <f t="shared" si="1467"/>
        <v>0.99999982361713624</v>
      </c>
      <c r="AC632" s="9">
        <v>3.1821419999999998</v>
      </c>
      <c r="AD632" s="7">
        <v>3.2571430000000001</v>
      </c>
      <c r="AE632" s="7">
        <v>3.2555999999999998</v>
      </c>
      <c r="AF632" s="12">
        <f t="shared" si="1468"/>
        <v>0.99952627195060206</v>
      </c>
      <c r="AG632" s="9">
        <v>2.8728739999999999</v>
      </c>
      <c r="AH632" s="7">
        <v>2.8728739999999999</v>
      </c>
      <c r="AI632" s="7">
        <v>2.732974</v>
      </c>
      <c r="AJ632" s="15">
        <f t="shared" si="1469"/>
        <v>0.95130312015076191</v>
      </c>
      <c r="AK632" s="92">
        <f t="shared" si="1343"/>
        <v>0.70589350009475094</v>
      </c>
      <c r="AL632" s="87">
        <f t="shared" si="1344"/>
        <v>0.94082363622212495</v>
      </c>
      <c r="AM632" s="102">
        <f t="shared" si="1345"/>
        <v>0.53202453658089477</v>
      </c>
      <c r="AN632" s="92">
        <f t="shared" si="1346"/>
        <v>0.71721444842173776</v>
      </c>
      <c r="AO632" s="87">
        <f t="shared" si="1347"/>
        <v>-9.4624829201639671E-2</v>
      </c>
      <c r="AP632" s="102">
        <f t="shared" si="1348"/>
        <v>0.31167905184760808</v>
      </c>
      <c r="AQ632" s="92">
        <f t="shared" si="1349"/>
        <v>-0.66804640393686376</v>
      </c>
      <c r="AR632" s="87">
        <f t="shared" si="1350"/>
        <v>-0.44659997636464466</v>
      </c>
      <c r="AS632" s="102">
        <f t="shared" si="1351"/>
        <v>-0.58228225849489035</v>
      </c>
      <c r="AT632" s="92">
        <f t="shared" ref="AT632:AV634" si="1477">(Q632-U632)/U632</f>
        <v>1.7955118733453459</v>
      </c>
      <c r="AU632" s="87">
        <f t="shared" si="1477"/>
        <v>1.905304815855132</v>
      </c>
      <c r="AV632" s="102">
        <f t="shared" si="1477"/>
        <v>1.6133797066488615</v>
      </c>
      <c r="AW632" s="124">
        <f>(U634-Y632)/Y632</f>
        <v>-0.9623240116910099</v>
      </c>
      <c r="AX632" s="15">
        <f>(V634-Z632)/Z632</f>
        <v>-0.97795214203759251</v>
      </c>
      <c r="AY632" s="12">
        <f>(W634-AA632)/AA632</f>
        <v>-0.9780680040723283</v>
      </c>
      <c r="AZ632" s="92">
        <f t="shared" ref="AZ632:BB634" si="1478">(Y632-AC632)/AC632</f>
        <v>4.2619405419368463E-2</v>
      </c>
      <c r="BA632" s="15">
        <f t="shared" si="1478"/>
        <v>0.74063128330564532</v>
      </c>
      <c r="BB632" s="12">
        <f t="shared" si="1478"/>
        <v>0.74145595281975674</v>
      </c>
      <c r="BC632" s="114">
        <f t="shared" ref="BC632:BE633" si="1479">(AC632-AG632)/AG632</f>
        <v>0.10765108389717053</v>
      </c>
      <c r="BD632" s="15">
        <f t="shared" si="1479"/>
        <v>0.13375769351527433</v>
      </c>
      <c r="BE632" s="12">
        <f t="shared" si="1479"/>
        <v>0.19122977386539344</v>
      </c>
    </row>
    <row r="633" spans="1:57" x14ac:dyDescent="0.35">
      <c r="A633" s="135"/>
      <c r="B633" s="135"/>
      <c r="C633" s="246"/>
      <c r="D633" s="59" t="s">
        <v>17</v>
      </c>
      <c r="E633" s="46">
        <f>SUM(E627:E632)</f>
        <v>42.947563000000002</v>
      </c>
      <c r="F633" s="44">
        <f>SUM(F627:F632)</f>
        <v>43.338906000000001</v>
      </c>
      <c r="G633" s="44">
        <f>SUM(G627:G632)</f>
        <v>32.933570000000003</v>
      </c>
      <c r="H633" s="45">
        <f t="shared" si="1462"/>
        <v>0.75990773740343154</v>
      </c>
      <c r="I633" s="46">
        <f>SUM(I627:I632)</f>
        <v>36.050066000000001</v>
      </c>
      <c r="J633" s="44">
        <f>SUM(J627:J632)</f>
        <v>34.612706209999999</v>
      </c>
      <c r="K633" s="44">
        <f>SUM(K627:K632)</f>
        <v>32.235944570000001</v>
      </c>
      <c r="L633" s="45">
        <f t="shared" si="1474"/>
        <v>0.93133268385373102</v>
      </c>
      <c r="M633" s="44">
        <f>SUM(M627:M632)</f>
        <v>39.872854000000004</v>
      </c>
      <c r="N633" s="44">
        <f>SUM(N627:N632)</f>
        <v>43.914351249999996</v>
      </c>
      <c r="O633" s="44">
        <f>SUM(O627:O632)</f>
        <v>38.231406210000003</v>
      </c>
      <c r="P633" s="45">
        <f t="shared" si="1475"/>
        <v>0.87059025402316526</v>
      </c>
      <c r="Q633" s="46">
        <f>SUM(Q627:Q632)</f>
        <v>40.881169</v>
      </c>
      <c r="R633" s="44">
        <f>SUM(R627:R632)</f>
        <v>39.236965999999995</v>
      </c>
      <c r="S633" s="44">
        <f>SUM(S627:S632)</f>
        <v>34.676200909999999</v>
      </c>
      <c r="T633" s="45">
        <f t="shared" si="1476"/>
        <v>0.88376356393101352</v>
      </c>
      <c r="U633" s="46">
        <f>SUM(U627:U632)</f>
        <v>32.630043000000001</v>
      </c>
      <c r="V633" s="44">
        <f>SUM(V627:V632)</f>
        <v>31.97830416</v>
      </c>
      <c r="W633" s="44">
        <f>SUM(W627:W632)</f>
        <v>30.2513112</v>
      </c>
      <c r="X633" s="45">
        <f t="shared" si="1466"/>
        <v>0.94599485478156764</v>
      </c>
      <c r="Y633" s="46">
        <f>SUM(Y627:Y632)</f>
        <v>19.324966</v>
      </c>
      <c r="Z633" s="44">
        <f>SUM(Z627:Z632)</f>
        <v>19.326315000000001</v>
      </c>
      <c r="AA633" s="44">
        <f>SUM(AA627:AA632)</f>
        <v>17.214741</v>
      </c>
      <c r="AB633" s="45">
        <f t="shared" si="1467"/>
        <v>0.8907409922688313</v>
      </c>
      <c r="AC633" s="46">
        <f>SUM(AC627:AC632)</f>
        <v>19.249965</v>
      </c>
      <c r="AD633" s="44">
        <f>SUM(AD627:AD632)</f>
        <v>19.527951509999998</v>
      </c>
      <c r="AE633" s="44">
        <f>SUM(AE627:AE632)</f>
        <v>21.855583700000004</v>
      </c>
      <c r="AF633" s="45">
        <f t="shared" si="1468"/>
        <v>1.1191948980827844</v>
      </c>
      <c r="AG633" s="46">
        <f>SUM(AG627:AG632)</f>
        <v>19.445403000000002</v>
      </c>
      <c r="AH633" s="44">
        <f>SUM(AH627:AH632)</f>
        <v>19.550416989999999</v>
      </c>
      <c r="AI633" s="44">
        <f>SUM(AI627:AI632)</f>
        <v>18.33106059</v>
      </c>
      <c r="AJ633" s="47">
        <f t="shared" si="1469"/>
        <v>0.93763015895652269</v>
      </c>
      <c r="AK633" s="90">
        <f t="shared" si="1343"/>
        <v>0.19133105054509472</v>
      </c>
      <c r="AL633" s="98">
        <f t="shared" si="1344"/>
        <v>0.25210972343673332</v>
      </c>
      <c r="AM633" s="82">
        <f t="shared" si="1345"/>
        <v>2.1641228116803472E-2</v>
      </c>
      <c r="AN633" s="90">
        <f t="shared" si="1346"/>
        <v>-9.5874451324703333E-2</v>
      </c>
      <c r="AO633" s="98">
        <f t="shared" si="1347"/>
        <v>-0.21181333152450926</v>
      </c>
      <c r="AP633" s="82">
        <f t="shared" si="1348"/>
        <v>-0.15682032743100613</v>
      </c>
      <c r="AQ633" s="90">
        <f t="shared" si="1349"/>
        <v>-2.4664534421703941E-2</v>
      </c>
      <c r="AR633" s="98">
        <f t="shared" si="1350"/>
        <v>0.1192086373344973</v>
      </c>
      <c r="AS633" s="82">
        <f t="shared" si="1351"/>
        <v>0.10252580175167766</v>
      </c>
      <c r="AT633" s="90">
        <f t="shared" si="1477"/>
        <v>0.25286898947696757</v>
      </c>
      <c r="AU633" s="98">
        <f t="shared" si="1477"/>
        <v>0.22698707860435821</v>
      </c>
      <c r="AV633" s="82">
        <f t="shared" si="1477"/>
        <v>0.14627100560189929</v>
      </c>
      <c r="AW633" s="216">
        <f>(U633-Y633)/Y633</f>
        <v>0.68849161235264278</v>
      </c>
      <c r="AX633" s="47">
        <f>(V633-Z633)/Z633</f>
        <v>0.65465088197103272</v>
      </c>
      <c r="AY633" s="45">
        <f>(W633-AA633)/AA633</f>
        <v>0.75729110301456171</v>
      </c>
      <c r="AZ633" s="90">
        <f t="shared" si="1478"/>
        <v>3.8961629280884571E-3</v>
      </c>
      <c r="BA633" s="47">
        <f t="shared" si="1478"/>
        <v>-1.0325533115787454E-2</v>
      </c>
      <c r="BB633" s="45">
        <f t="shared" si="1478"/>
        <v>-0.21234128375166678</v>
      </c>
      <c r="BC633" s="107">
        <f t="shared" si="1479"/>
        <v>-1.0050601676910622E-2</v>
      </c>
      <c r="BD633" s="47">
        <f t="shared" si="1479"/>
        <v>-1.1491049020331426E-3</v>
      </c>
      <c r="BE633" s="45">
        <f t="shared" si="1479"/>
        <v>0.19227055045154942</v>
      </c>
    </row>
    <row r="634" spans="1:57" x14ac:dyDescent="0.35">
      <c r="A634" s="135"/>
      <c r="B634" s="135"/>
      <c r="C634" s="246"/>
      <c r="D634" s="58" t="s">
        <v>18</v>
      </c>
      <c r="E634" s="9">
        <v>11.776638</v>
      </c>
      <c r="F634" s="7">
        <v>11.776638</v>
      </c>
      <c r="G634" s="7">
        <v>11.776638</v>
      </c>
      <c r="H634" s="12">
        <f t="shared" si="1462"/>
        <v>1</v>
      </c>
      <c r="I634" s="9">
        <v>10.621165</v>
      </c>
      <c r="J634" s="7">
        <v>10.621165</v>
      </c>
      <c r="K634" s="7">
        <v>10.608190349999999</v>
      </c>
      <c r="L634" s="12">
        <f t="shared" si="1474"/>
        <v>0.99877841555045987</v>
      </c>
      <c r="M634" s="7">
        <v>13.776880999999999</v>
      </c>
      <c r="N634" s="7">
        <v>13.776880999999999</v>
      </c>
      <c r="O634" s="7">
        <v>8.7598366900000002</v>
      </c>
      <c r="P634" s="12">
        <f t="shared" si="1475"/>
        <v>0.63583598421152077</v>
      </c>
      <c r="Q634" s="9">
        <v>0</v>
      </c>
      <c r="R634" s="7">
        <v>0</v>
      </c>
      <c r="S634" s="7">
        <v>0</v>
      </c>
      <c r="T634" s="17">
        <v>0</v>
      </c>
      <c r="U634" s="9">
        <v>0.125</v>
      </c>
      <c r="V634" s="7">
        <v>0.125</v>
      </c>
      <c r="W634" s="7">
        <v>0.12434310000000001</v>
      </c>
      <c r="X634" s="12">
        <f t="shared" si="1466"/>
        <v>0.9947448000000001</v>
      </c>
      <c r="Y634" s="9">
        <v>0.29099999999999998</v>
      </c>
      <c r="Z634" s="7">
        <v>0.29099999999999998</v>
      </c>
      <c r="AA634" s="7">
        <v>1.15E-2</v>
      </c>
      <c r="AB634" s="12">
        <f t="shared" si="1467"/>
        <v>3.9518900343642617E-2</v>
      </c>
      <c r="AC634" s="9">
        <v>0.29099999999999998</v>
      </c>
      <c r="AD634" s="7">
        <v>0.29099999999999998</v>
      </c>
      <c r="AE634" s="7">
        <v>0.29099999999999998</v>
      </c>
      <c r="AF634" s="12">
        <f t="shared" si="1468"/>
        <v>1</v>
      </c>
      <c r="AG634" s="9">
        <v>1.25</v>
      </c>
      <c r="AH634" s="7">
        <v>1.25</v>
      </c>
      <c r="AI634" s="7">
        <v>1.25</v>
      </c>
      <c r="AJ634" s="15">
        <f t="shared" si="1469"/>
        <v>1</v>
      </c>
      <c r="AK634" s="92">
        <f t="shared" ref="AK634:AK635" si="1480">(F634-J634)/J634</f>
        <v>0.10878966667027588</v>
      </c>
      <c r="AL634" s="87">
        <f t="shared" ref="AL634:AL635" si="1481">(G634-K634)/K634</f>
        <v>0.11014580352057889</v>
      </c>
      <c r="AM634" s="102">
        <f t="shared" ref="AM634:AM635" si="1482">(H634-L634)/L634</f>
        <v>1.2230785432691489E-3</v>
      </c>
      <c r="AN634" s="92">
        <f t="shared" ref="AN634:AN635" si="1483">(I634-M634)/M634</f>
        <v>-0.22905881236834374</v>
      </c>
      <c r="AO634" s="87">
        <f t="shared" ref="AO634:AO635" si="1484">(J634-N634)/N634</f>
        <v>-0.22905881236834374</v>
      </c>
      <c r="AP634" s="102">
        <f t="shared" ref="AP634:AP635" si="1485">(K634-O634)/O634</f>
        <v>0.21100320992399677</v>
      </c>
      <c r="AQ634" s="150">
        <v>0</v>
      </c>
      <c r="AR634" s="16">
        <v>0</v>
      </c>
      <c r="AS634" s="211">
        <v>0</v>
      </c>
      <c r="AT634" s="92">
        <f t="shared" si="1477"/>
        <v>-1</v>
      </c>
      <c r="AU634" s="87">
        <f t="shared" si="1477"/>
        <v>-1</v>
      </c>
      <c r="AV634" s="102">
        <f t="shared" si="1477"/>
        <v>-1</v>
      </c>
      <c r="AW634" s="124">
        <f>(U636-Y634)/Y634</f>
        <v>-0.57044673539518898</v>
      </c>
      <c r="AX634" s="15">
        <f>(V636-Z634)/Z634</f>
        <v>-0.57044673539518898</v>
      </c>
      <c r="AY634" s="12">
        <f>(W636-AA634)/AA634</f>
        <v>9.8124434782608709</v>
      </c>
      <c r="AZ634" s="92">
        <f t="shared" si="1478"/>
        <v>0</v>
      </c>
      <c r="BA634" s="15">
        <f t="shared" si="1478"/>
        <v>0</v>
      </c>
      <c r="BB634" s="12">
        <f t="shared" si="1478"/>
        <v>-0.96048109965635731</v>
      </c>
      <c r="BC634" s="14">
        <f>(AB634-AF634)/AF634</f>
        <v>-0.96048109965635742</v>
      </c>
      <c r="BD634" s="15">
        <f>(AC634-AG634)/AG634</f>
        <v>-0.7672000000000001</v>
      </c>
      <c r="BE634" s="12">
        <f>(AD634-AH634)/AH634</f>
        <v>-0.7672000000000001</v>
      </c>
    </row>
    <row r="635" spans="1:57" x14ac:dyDescent="0.35">
      <c r="A635" s="135"/>
      <c r="B635" s="135"/>
      <c r="C635" s="246"/>
      <c r="D635" s="58" t="s">
        <v>19</v>
      </c>
      <c r="E635" s="9">
        <v>0.36991600000000002</v>
      </c>
      <c r="F635" s="7">
        <v>0.36991600000000002</v>
      </c>
      <c r="G635" s="7">
        <v>0.36991600000000002</v>
      </c>
      <c r="H635" s="12">
        <f t="shared" si="1462"/>
        <v>1</v>
      </c>
      <c r="I635" s="9">
        <v>0.364759</v>
      </c>
      <c r="J635" s="7">
        <v>0.364759</v>
      </c>
      <c r="K635" s="7">
        <v>0.36475827</v>
      </c>
      <c r="L635" s="12">
        <f t="shared" si="1474"/>
        <v>0.99999799867857952</v>
      </c>
      <c r="M635" s="7">
        <v>0.35967300000000002</v>
      </c>
      <c r="N635" s="7">
        <v>0.35967300000000002</v>
      </c>
      <c r="O635" s="7">
        <v>0.35967249000000001</v>
      </c>
      <c r="P635" s="12">
        <f t="shared" si="1475"/>
        <v>0.99999858204535785</v>
      </c>
      <c r="Q635" s="9">
        <v>0</v>
      </c>
      <c r="R635" s="7">
        <v>0</v>
      </c>
      <c r="S635" s="7">
        <v>0</v>
      </c>
      <c r="T635" s="17">
        <v>0</v>
      </c>
      <c r="U635" s="9">
        <v>0</v>
      </c>
      <c r="V635" s="7">
        <v>0</v>
      </c>
      <c r="W635" s="7">
        <v>0</v>
      </c>
      <c r="X635" s="17">
        <v>0</v>
      </c>
      <c r="Y635" s="9">
        <v>0</v>
      </c>
      <c r="Z635" s="7">
        <v>0</v>
      </c>
      <c r="AA635" s="7">
        <v>0</v>
      </c>
      <c r="AB635" s="17">
        <v>0</v>
      </c>
      <c r="AC635" s="9">
        <v>0</v>
      </c>
      <c r="AD635" s="7">
        <v>0</v>
      </c>
      <c r="AE635" s="7">
        <v>0</v>
      </c>
      <c r="AF635" s="17">
        <v>0</v>
      </c>
      <c r="AG635" s="9">
        <v>0</v>
      </c>
      <c r="AH635" s="7">
        <v>0</v>
      </c>
      <c r="AI635" s="7">
        <v>0</v>
      </c>
      <c r="AJ635" s="18">
        <v>0</v>
      </c>
      <c r="AK635" s="92">
        <f t="shared" si="1480"/>
        <v>1.4138102144155519E-2</v>
      </c>
      <c r="AL635" s="87">
        <f t="shared" si="1481"/>
        <v>1.4140131764524564E-2</v>
      </c>
      <c r="AM635" s="102">
        <f t="shared" si="1482"/>
        <v>2.0013254257704879E-6</v>
      </c>
      <c r="AN635" s="92">
        <f t="shared" si="1483"/>
        <v>1.4140622176254483E-2</v>
      </c>
      <c r="AO635" s="87">
        <f t="shared" si="1484"/>
        <v>1.4140622176254483E-2</v>
      </c>
      <c r="AP635" s="102">
        <f t="shared" si="1485"/>
        <v>1.4140030559468098E-2</v>
      </c>
      <c r="AQ635" s="150">
        <v>0</v>
      </c>
      <c r="AR635" s="16">
        <v>0</v>
      </c>
      <c r="AS635" s="211">
        <v>0</v>
      </c>
      <c r="AT635" s="150">
        <v>0</v>
      </c>
      <c r="AU635" s="16">
        <v>0</v>
      </c>
      <c r="AV635" s="211">
        <v>0</v>
      </c>
      <c r="AW635" s="150">
        <v>0</v>
      </c>
      <c r="AX635" s="16">
        <v>0</v>
      </c>
      <c r="AY635" s="17">
        <v>0</v>
      </c>
      <c r="AZ635" s="9">
        <v>0</v>
      </c>
      <c r="BA635" s="16">
        <v>0</v>
      </c>
      <c r="BB635" s="17">
        <v>0</v>
      </c>
      <c r="BC635" s="203">
        <v>0</v>
      </c>
      <c r="BD635" s="16">
        <v>0</v>
      </c>
      <c r="BE635" s="17">
        <v>0</v>
      </c>
    </row>
    <row r="636" spans="1:57" x14ac:dyDescent="0.35">
      <c r="A636" s="135"/>
      <c r="B636" s="135"/>
      <c r="C636" s="246"/>
      <c r="D636" s="59" t="s">
        <v>20</v>
      </c>
      <c r="E636" s="46">
        <f>SUM(E634:E635)</f>
        <v>12.146554</v>
      </c>
      <c r="F636" s="44">
        <f>SUM(F634:F635)</f>
        <v>12.146554</v>
      </c>
      <c r="G636" s="44">
        <f>SUM(G634:G635)</f>
        <v>12.146554</v>
      </c>
      <c r="H636" s="240">
        <f t="shared" si="1462"/>
        <v>1</v>
      </c>
      <c r="I636" s="46">
        <f>SUM(I634:I635)</f>
        <v>10.985923999999999</v>
      </c>
      <c r="J636" s="44">
        <f>SUM(J634:J635)</f>
        <v>10.985923999999999</v>
      </c>
      <c r="K636" s="44">
        <f>SUM(K634:K635)</f>
        <v>10.972948619999999</v>
      </c>
      <c r="L636" s="240">
        <f t="shared" si="1474"/>
        <v>0.99881890863253742</v>
      </c>
      <c r="M636" s="44">
        <f>SUM(M634:M635)</f>
        <v>14.136554</v>
      </c>
      <c r="N636" s="44">
        <f>SUM(N634:N635)</f>
        <v>14.136554</v>
      </c>
      <c r="O636" s="44">
        <f>SUM(O634:O635)</f>
        <v>9.1195091799999997</v>
      </c>
      <c r="P636" s="240">
        <f t="shared" si="1475"/>
        <v>0.64510128706048164</v>
      </c>
      <c r="Q636" s="46">
        <f>SUM(Q634:Q635)</f>
        <v>0</v>
      </c>
      <c r="R636" s="44">
        <f>SUM(R634:R635)</f>
        <v>0</v>
      </c>
      <c r="S636" s="44">
        <f>SUM(S634:S635)</f>
        <v>0</v>
      </c>
      <c r="T636" s="85">
        <v>0</v>
      </c>
      <c r="U636" s="46">
        <f>SUM(U634:U635)</f>
        <v>0.125</v>
      </c>
      <c r="V636" s="44">
        <f>SUM(V634:V635)</f>
        <v>0.125</v>
      </c>
      <c r="W636" s="44">
        <f>SUM(W634:W635)</f>
        <v>0.12434310000000001</v>
      </c>
      <c r="X636" s="45">
        <f>W636/V636</f>
        <v>0.9947448000000001</v>
      </c>
      <c r="Y636" s="46">
        <f>SUM(Y634:Y635)</f>
        <v>0.29099999999999998</v>
      </c>
      <c r="Z636" s="44">
        <f>SUM(Z634:Z635)</f>
        <v>0.29099999999999998</v>
      </c>
      <c r="AA636" s="44">
        <f>SUM(AA634:AA635)</f>
        <v>1.15E-2</v>
      </c>
      <c r="AB636" s="45">
        <f>AA636/Z636</f>
        <v>3.9518900343642617E-2</v>
      </c>
      <c r="AC636" s="46">
        <f>SUM(AC634:AC635)</f>
        <v>0.29099999999999998</v>
      </c>
      <c r="AD636" s="44">
        <f>SUM(AD634:AD635)</f>
        <v>0.29099999999999998</v>
      </c>
      <c r="AE636" s="44">
        <f>SUM(AE634:AE635)</f>
        <v>0.29099999999999998</v>
      </c>
      <c r="AF636" s="45">
        <f>AE636/AD636</f>
        <v>1</v>
      </c>
      <c r="AG636" s="46">
        <f>SUM(AG634:AG635)</f>
        <v>1.25</v>
      </c>
      <c r="AH636" s="44">
        <f>SUM(AH634:AH635)</f>
        <v>1.25</v>
      </c>
      <c r="AI636" s="44">
        <f>SUM(AI634:AI635)</f>
        <v>1.25</v>
      </c>
      <c r="AJ636" s="47">
        <f>AI636/AH636</f>
        <v>1</v>
      </c>
      <c r="AK636" s="236">
        <f t="shared" si="1343"/>
        <v>0.10564700793488115</v>
      </c>
      <c r="AL636" s="302">
        <f t="shared" si="1344"/>
        <v>0.10564700793488115</v>
      </c>
      <c r="AM636" s="303">
        <f t="shared" si="1345"/>
        <v>0.10695442224717185</v>
      </c>
      <c r="AN636" s="236">
        <f t="shared" si="1346"/>
        <v>-0.2228711466740764</v>
      </c>
      <c r="AO636" s="302">
        <f t="shared" si="1347"/>
        <v>-0.2228711466740764</v>
      </c>
      <c r="AP636" s="303">
        <f t="shared" si="1348"/>
        <v>0.20323894668199666</v>
      </c>
      <c r="AQ636" s="304">
        <f t="shared" ref="AQ636" si="1486">(H636-P636)/P636</f>
        <v>0.55014417124584769</v>
      </c>
      <c r="AR636" s="53">
        <v>0</v>
      </c>
      <c r="AS636" s="209">
        <v>0</v>
      </c>
      <c r="AT636" s="90">
        <f t="shared" ref="AT636:AT648" si="1487">(Q636-U636)/U636</f>
        <v>-1</v>
      </c>
      <c r="AU636" s="98">
        <f t="shared" ref="AU636:AU648" si="1488">(R636-V636)/V636</f>
        <v>-1</v>
      </c>
      <c r="AV636" s="82">
        <f t="shared" ref="AV636:AV648" si="1489">(S636-W636)/W636</f>
        <v>-1</v>
      </c>
      <c r="AW636" s="216">
        <f t="shared" ref="AW636:AW648" si="1490">(U636-Y636)/Y636</f>
        <v>-0.57044673539518898</v>
      </c>
      <c r="AX636" s="47">
        <f t="shared" ref="AX636:AX648" si="1491">(V636-Z636)/Z636</f>
        <v>-0.57044673539518898</v>
      </c>
      <c r="AY636" s="45">
        <f t="shared" ref="AY636:AY648" si="1492">(W636-AA636)/AA636</f>
        <v>9.8124434782608709</v>
      </c>
      <c r="AZ636" s="90">
        <f t="shared" ref="AZ636:AZ648" si="1493">(Y636-AC636)/AC636</f>
        <v>0</v>
      </c>
      <c r="BA636" s="47">
        <f t="shared" ref="BA636:BA648" si="1494">(Z636-AD636)/AD636</f>
        <v>0</v>
      </c>
      <c r="BB636" s="45">
        <f t="shared" ref="BB636:BB648" si="1495">(AA636-AE636)/AE636</f>
        <v>-0.96048109965635731</v>
      </c>
      <c r="BC636" s="107">
        <f t="shared" ref="BC636:BC648" si="1496">(AC636-AG636)/AG636</f>
        <v>-0.7672000000000001</v>
      </c>
      <c r="BD636" s="47">
        <f t="shared" ref="BD636:BD648" si="1497">(AD636-AH636)/AH636</f>
        <v>-0.7672000000000001</v>
      </c>
      <c r="BE636" s="45">
        <f t="shared" ref="BE636:BE648" si="1498">(AE636-AI636)/AI636</f>
        <v>-0.7672000000000001</v>
      </c>
    </row>
    <row r="637" spans="1:57" x14ac:dyDescent="0.35">
      <c r="C637" s="19"/>
      <c r="D637" s="259" t="s">
        <v>83</v>
      </c>
      <c r="E637" s="136">
        <f>E640</f>
        <v>137.83656481</v>
      </c>
      <c r="F637" s="129">
        <f>F640</f>
        <v>138.57175955</v>
      </c>
      <c r="G637" s="129">
        <f>G640</f>
        <v>123.30721663</v>
      </c>
      <c r="H637" s="40">
        <f t="shared" si="1462"/>
        <v>0.88984376780975938</v>
      </c>
      <c r="I637" s="136">
        <f>I640</f>
        <v>131.51942434162402</v>
      </c>
      <c r="J637" s="129">
        <f>J640</f>
        <v>134.38530785859436</v>
      </c>
      <c r="K637" s="129">
        <f>K640</f>
        <v>132.27186108414435</v>
      </c>
      <c r="L637" s="40">
        <f t="shared" si="1474"/>
        <v>0.9842732303990116</v>
      </c>
      <c r="M637" s="129">
        <f>M640</f>
        <v>125.68628424000001</v>
      </c>
      <c r="N637" s="129">
        <f>N640</f>
        <v>124.33729382999999</v>
      </c>
      <c r="O637" s="129">
        <f>O640</f>
        <v>122.16552648</v>
      </c>
      <c r="P637" s="40">
        <f t="shared" ref="P637" si="1499">O637/N637</f>
        <v>0.98253325866196395</v>
      </c>
      <c r="Q637" s="129">
        <f>Q640</f>
        <v>121.92047184308916</v>
      </c>
      <c r="R637" s="129">
        <f>R640</f>
        <v>120.48125260178914</v>
      </c>
      <c r="S637" s="129">
        <f>S640</f>
        <v>120.32512669397978</v>
      </c>
      <c r="T637" s="130">
        <f t="shared" ref="T637:T638" si="1500">S637/R637</f>
        <v>0.99870414770399696</v>
      </c>
      <c r="U637" s="129">
        <f>U640</f>
        <v>119.91500009399999</v>
      </c>
      <c r="V637" s="129">
        <f>V640</f>
        <v>126.80296592811999</v>
      </c>
      <c r="W637" s="129">
        <f>W640</f>
        <v>126.67584098083998</v>
      </c>
      <c r="X637" s="130">
        <f t="shared" ref="X637:X638" si="1501">W637/V637</f>
        <v>0.99899746077428453</v>
      </c>
      <c r="Y637" s="129">
        <f>Y640</f>
        <v>119.307865366</v>
      </c>
      <c r="Z637" s="129">
        <f>Z640</f>
        <v>122.295329006</v>
      </c>
      <c r="AA637" s="129">
        <f>AA640</f>
        <v>122.295329006</v>
      </c>
      <c r="AB637" s="130">
        <f t="shared" ref="AB637:AB638" si="1502">AA637/Z637</f>
        <v>1</v>
      </c>
      <c r="AC637" s="129">
        <f>AC640</f>
        <v>116.72875761833332</v>
      </c>
      <c r="AD637" s="129">
        <f>AD640</f>
        <v>119.30786558769333</v>
      </c>
      <c r="AE637" s="129">
        <f>AE640</f>
        <v>119.29097558769332</v>
      </c>
      <c r="AF637" s="130">
        <f>AE637/AD637</f>
        <v>0.99985843347446701</v>
      </c>
      <c r="AG637" s="129">
        <f>AG640</f>
        <v>116.405426679</v>
      </c>
      <c r="AH637" s="129">
        <f>AH640</f>
        <v>120.87812938</v>
      </c>
      <c r="AI637" s="129">
        <f>AI640</f>
        <v>120.87812938</v>
      </c>
      <c r="AJ637" s="131">
        <f t="shared" ref="AJ637:AJ638" si="1503">AI637/AH637</f>
        <v>1</v>
      </c>
      <c r="AK637" s="234">
        <f t="shared" si="1343"/>
        <v>4.8031996034039036E-2</v>
      </c>
      <c r="AL637" s="235">
        <f t="shared" si="1344"/>
        <v>3.1152599626521598E-2</v>
      </c>
      <c r="AM637" s="153">
        <f t="shared" si="1345"/>
        <v>-6.7774388147767248E-2</v>
      </c>
      <c r="AN637" s="234">
        <f t="shared" si="1346"/>
        <v>4.6410315468357187E-2</v>
      </c>
      <c r="AO637" s="235">
        <f t="shared" si="1347"/>
        <v>8.0812552043576735E-2</v>
      </c>
      <c r="AP637" s="153">
        <f t="shared" si="1348"/>
        <v>8.272656694029705E-2</v>
      </c>
      <c r="AQ637" s="234">
        <f t="shared" si="1349"/>
        <v>3.0887449334656623E-2</v>
      </c>
      <c r="AR637" s="133">
        <f t="shared" si="1350"/>
        <v>3.200532153293361E-2</v>
      </c>
      <c r="AS637" s="207">
        <f t="shared" si="1351"/>
        <v>1.5295224169602262E-2</v>
      </c>
      <c r="AT637" s="132">
        <f t="shared" si="1487"/>
        <v>1.6724110807798034E-2</v>
      </c>
      <c r="AU637" s="133">
        <f t="shared" si="1488"/>
        <v>-4.9854617201260117E-2</v>
      </c>
      <c r="AV637" s="207">
        <f t="shared" si="1489"/>
        <v>-5.0133586938813035E-2</v>
      </c>
      <c r="AW637" s="217">
        <f t="shared" si="1490"/>
        <v>5.0888072310864649E-3</v>
      </c>
      <c r="AX637" s="131">
        <f t="shared" si="1491"/>
        <v>3.6858618875777613E-2</v>
      </c>
      <c r="AY637" s="130">
        <f t="shared" si="1492"/>
        <v>3.5819127438833427E-2</v>
      </c>
      <c r="AZ637" s="132">
        <f t="shared" si="1493"/>
        <v>2.2094878762434548E-2</v>
      </c>
      <c r="BA637" s="131">
        <f t="shared" si="1494"/>
        <v>2.5039953598958969E-2</v>
      </c>
      <c r="BB637" s="130">
        <f t="shared" si="1495"/>
        <v>2.5185085489539939E-2</v>
      </c>
      <c r="BC637" s="168">
        <f t="shared" si="1496"/>
        <v>2.7776277151144828E-3</v>
      </c>
      <c r="BD637" s="131">
        <f t="shared" si="1497"/>
        <v>-1.2990470653051695E-2</v>
      </c>
      <c r="BE637" s="130">
        <f t="shared" si="1498"/>
        <v>-1.3130198162789269E-2</v>
      </c>
    </row>
    <row r="638" spans="1:57" x14ac:dyDescent="0.35">
      <c r="C638" s="19"/>
      <c r="D638" s="122" t="s">
        <v>14</v>
      </c>
      <c r="E638" s="30">
        <v>114.87331580999999</v>
      </c>
      <c r="F638" s="26">
        <v>115.60851055000001</v>
      </c>
      <c r="G638" s="26">
        <v>110.10084363</v>
      </c>
      <c r="H638" s="31">
        <f t="shared" si="1462"/>
        <v>0.95235932982963245</v>
      </c>
      <c r="I638" s="30">
        <v>116.91004724462401</v>
      </c>
      <c r="J638" s="26">
        <v>117.82008482039436</v>
      </c>
      <c r="K638" s="26">
        <v>115.69202939425435</v>
      </c>
      <c r="L638" s="31">
        <f t="shared" si="1474"/>
        <v>0.98193809290339562</v>
      </c>
      <c r="M638" s="26">
        <v>111.90385376</v>
      </c>
      <c r="N638" s="26">
        <v>118.01537904</v>
      </c>
      <c r="O638" s="26">
        <v>115.84361143</v>
      </c>
      <c r="P638" s="31">
        <f t="shared" ref="P638:P639" si="1504">O638/N638</f>
        <v>0.98159758814769471</v>
      </c>
      <c r="Q638" s="26">
        <v>110.41726127708915</v>
      </c>
      <c r="R638" s="26">
        <v>110.40206303578914</v>
      </c>
      <c r="S638" s="26">
        <v>109.03779939477978</v>
      </c>
      <c r="T638" s="31">
        <f t="shared" si="1500"/>
        <v>0.98764277040215176</v>
      </c>
      <c r="U638" s="26">
        <v>107.738000836</v>
      </c>
      <c r="V638" s="26">
        <v>112.18576645760999</v>
      </c>
      <c r="W638" s="26">
        <v>112.05864151032998</v>
      </c>
      <c r="X638" s="31">
        <f t="shared" si="1501"/>
        <v>0.99886683532774145</v>
      </c>
      <c r="Y638" s="26">
        <v>105.757104</v>
      </c>
      <c r="Z638" s="26">
        <v>108.74456764</v>
      </c>
      <c r="AA638" s="26">
        <v>108.74456764</v>
      </c>
      <c r="AB638" s="31">
        <f t="shared" si="1502"/>
        <v>1</v>
      </c>
      <c r="AC638" s="26">
        <v>103.07799625233332</v>
      </c>
      <c r="AD638" s="26">
        <v>105.75710422169333</v>
      </c>
      <c r="AE638" s="26">
        <v>105.74021422169332</v>
      </c>
      <c r="AF638" s="31">
        <f t="shared" ref="AF638" si="1505">AE638/AD638</f>
        <v>0.99984029441686872</v>
      </c>
      <c r="AG638" s="26">
        <v>100.894194009</v>
      </c>
      <c r="AH638" s="26">
        <v>103.887294009</v>
      </c>
      <c r="AI638" s="26">
        <v>103.887294009</v>
      </c>
      <c r="AJ638" s="15">
        <f t="shared" si="1503"/>
        <v>1</v>
      </c>
      <c r="AK638" s="89">
        <f t="shared" si="1343"/>
        <v>-1.742135498724361E-2</v>
      </c>
      <c r="AL638" s="36">
        <f t="shared" si="1344"/>
        <v>-1.8770774726275984E-2</v>
      </c>
      <c r="AM638" s="83">
        <f t="shared" si="1345"/>
        <v>-4.8328184694563105E-2</v>
      </c>
      <c r="AN638" s="89">
        <f t="shared" si="1346"/>
        <v>4.4736560148864762E-2</v>
      </c>
      <c r="AO638" s="36">
        <f t="shared" si="1347"/>
        <v>-1.6548200852657504E-3</v>
      </c>
      <c r="AP638" s="83">
        <f t="shared" si="1348"/>
        <v>-1.3085057852952303E-3</v>
      </c>
      <c r="AQ638" s="89">
        <f t="shared" si="1349"/>
        <v>1.3463406588035968E-2</v>
      </c>
      <c r="AR638" s="36">
        <f t="shared" si="1350"/>
        <v>6.8959907042161359E-2</v>
      </c>
      <c r="AS638" s="83">
        <f t="shared" si="1351"/>
        <v>6.241699734400586E-2</v>
      </c>
      <c r="AT638" s="89">
        <f t="shared" si="1487"/>
        <v>2.4868295497403523E-2</v>
      </c>
      <c r="AU638" s="36">
        <f t="shared" si="1488"/>
        <v>-1.5899551949799515E-2</v>
      </c>
      <c r="AV638" s="83">
        <f t="shared" si="1489"/>
        <v>-2.6957689963354792E-2</v>
      </c>
      <c r="AW638" s="215">
        <f t="shared" si="1490"/>
        <v>1.87306267009732E-2</v>
      </c>
      <c r="AX638" s="34">
        <f t="shared" si="1491"/>
        <v>3.164478826199494E-2</v>
      </c>
      <c r="AY638" s="31">
        <f t="shared" si="1492"/>
        <v>3.047576483361682E-2</v>
      </c>
      <c r="AZ638" s="89">
        <f t="shared" si="1493"/>
        <v>2.5991073217103127E-2</v>
      </c>
      <c r="BA638" s="34">
        <f t="shared" si="1494"/>
        <v>2.8248347383303958E-2</v>
      </c>
      <c r="BB638" s="31">
        <f t="shared" si="1495"/>
        <v>2.8412590615787828E-2</v>
      </c>
      <c r="BC638" s="108">
        <f t="shared" si="1496"/>
        <v>2.1644478800618771E-2</v>
      </c>
      <c r="BD638" s="34">
        <f t="shared" si="1497"/>
        <v>1.7998449478637275E-2</v>
      </c>
      <c r="BE638" s="31">
        <f t="shared" si="1498"/>
        <v>1.7835869442636529E-2</v>
      </c>
    </row>
    <row r="639" spans="1:57" x14ac:dyDescent="0.35">
      <c r="C639" s="19"/>
      <c r="D639" s="122" t="s">
        <v>16</v>
      </c>
      <c r="E639" s="9">
        <v>22.963249000000001</v>
      </c>
      <c r="F639" s="7">
        <v>22.963249000000001</v>
      </c>
      <c r="G639" s="7">
        <v>13.206372999999999</v>
      </c>
      <c r="H639" s="31">
        <v>0</v>
      </c>
      <c r="I639" s="9">
        <v>14.609377097000001</v>
      </c>
      <c r="J639" s="7">
        <v>16.565223038199999</v>
      </c>
      <c r="K639" s="7">
        <v>16.57983168989</v>
      </c>
      <c r="L639" s="31">
        <v>0</v>
      </c>
      <c r="M639" s="7">
        <v>13.78243048</v>
      </c>
      <c r="N639" s="7">
        <v>6.3219147900000001</v>
      </c>
      <c r="O639" s="7">
        <v>6.3219150500000003</v>
      </c>
      <c r="P639" s="31">
        <f t="shared" si="1504"/>
        <v>1.0000000411267802</v>
      </c>
      <c r="Q639" s="26">
        <v>11.503210566</v>
      </c>
      <c r="R639" s="26">
        <v>10.079189566</v>
      </c>
      <c r="S639" s="26">
        <v>11.287327299200001</v>
      </c>
      <c r="T639" s="31">
        <f>S639/R639</f>
        <v>1.1198645709844963</v>
      </c>
      <c r="U639" s="26">
        <v>12.176999258000002</v>
      </c>
      <c r="V639" s="26">
        <v>14.61719947051</v>
      </c>
      <c r="W639" s="26">
        <v>14.61719947051</v>
      </c>
      <c r="X639" s="31">
        <f>W639/V639</f>
        <v>1</v>
      </c>
      <c r="Y639" s="26">
        <v>13.550761366</v>
      </c>
      <c r="Z639" s="26">
        <v>13.550761366</v>
      </c>
      <c r="AA639" s="26">
        <v>13.550761366</v>
      </c>
      <c r="AB639" s="31">
        <f>AA639/Z639</f>
        <v>1</v>
      </c>
      <c r="AC639" s="26">
        <v>13.650761366000001</v>
      </c>
      <c r="AD639" s="26">
        <v>13.550761366</v>
      </c>
      <c r="AE639" s="26">
        <v>13.550761366</v>
      </c>
      <c r="AF639" s="31">
        <f>AE639/AD639</f>
        <v>1</v>
      </c>
      <c r="AG639" s="26">
        <v>15.511232670000002</v>
      </c>
      <c r="AH639" s="26">
        <v>16.990835370999999</v>
      </c>
      <c r="AI639" s="26">
        <v>16.990835370999999</v>
      </c>
      <c r="AJ639" s="34">
        <f>AI639/AH639</f>
        <v>1</v>
      </c>
      <c r="AK639" s="92">
        <f t="shared" si="1343"/>
        <v>0.57181574871631224</v>
      </c>
      <c r="AL639" s="87">
        <f t="shared" si="1344"/>
        <v>0.38623240671410969</v>
      </c>
      <c r="AM639" s="102">
        <f t="shared" si="1345"/>
        <v>-0.20346760769272815</v>
      </c>
      <c r="AN639" s="92">
        <f t="shared" si="1346"/>
        <v>6.0000057188752155E-2</v>
      </c>
      <c r="AO639" s="87">
        <f t="shared" si="1347"/>
        <v>1.6202857185615434</v>
      </c>
      <c r="AP639" s="102">
        <f t="shared" si="1348"/>
        <v>1.6225964061143148</v>
      </c>
      <c r="AQ639" s="92">
        <f t="shared" si="1349"/>
        <v>0.19813771998025342</v>
      </c>
      <c r="AR639" s="87">
        <f t="shared" si="1350"/>
        <v>-0.37277548471499794</v>
      </c>
      <c r="AS639" s="102">
        <f t="shared" si="1351"/>
        <v>-0.43991036297422936</v>
      </c>
      <c r="AT639" s="92">
        <f t="shared" si="1487"/>
        <v>-5.533290080126587E-2</v>
      </c>
      <c r="AU639" s="87">
        <f t="shared" si="1488"/>
        <v>-0.31045686375597276</v>
      </c>
      <c r="AV639" s="102">
        <f t="shared" si="1489"/>
        <v>-0.22780507155477836</v>
      </c>
      <c r="AW639" s="124">
        <f t="shared" si="1490"/>
        <v>-0.10137896099675124</v>
      </c>
      <c r="AX639" s="15">
        <f t="shared" si="1491"/>
        <v>7.8699497076657507E-2</v>
      </c>
      <c r="AY639" s="12">
        <f t="shared" si="1492"/>
        <v>7.8699497076657507E-2</v>
      </c>
      <c r="AZ639" s="92">
        <f t="shared" si="1493"/>
        <v>-7.3255987207476768E-3</v>
      </c>
      <c r="BA639" s="15">
        <f t="shared" si="1494"/>
        <v>0</v>
      </c>
      <c r="BB639" s="12">
        <f t="shared" si="1495"/>
        <v>0</v>
      </c>
      <c r="BC639" s="14">
        <f t="shared" si="1496"/>
        <v>-0.11994348505894732</v>
      </c>
      <c r="BD639" s="15">
        <f t="shared" si="1497"/>
        <v>-0.20246644322571253</v>
      </c>
      <c r="BE639" s="12">
        <f t="shared" si="1498"/>
        <v>-0.20246644322571253</v>
      </c>
    </row>
    <row r="640" spans="1:57" ht="15" thickBot="1" x14ac:dyDescent="0.4">
      <c r="C640" s="19"/>
      <c r="D640" s="260" t="s">
        <v>17</v>
      </c>
      <c r="E640" s="264">
        <f>SUM(E638:E639)</f>
        <v>137.83656481</v>
      </c>
      <c r="F640" s="68">
        <f>SUM(F638:F639)</f>
        <v>138.57175955</v>
      </c>
      <c r="G640" s="68">
        <f>SUM(G638:G639)</f>
        <v>123.30721663</v>
      </c>
      <c r="H640" s="96">
        <f t="shared" si="1462"/>
        <v>0.88984376780975938</v>
      </c>
      <c r="I640" s="264">
        <f>SUM(I638:I639)</f>
        <v>131.51942434162402</v>
      </c>
      <c r="J640" s="68">
        <f>SUM(J638:J639)</f>
        <v>134.38530785859436</v>
      </c>
      <c r="K640" s="68">
        <f>SUM(K638:K639)</f>
        <v>132.27186108414435</v>
      </c>
      <c r="L640" s="96">
        <f t="shared" ref="L640" si="1506">K640/J640</f>
        <v>0.9842732303990116</v>
      </c>
      <c r="M640" s="68">
        <f>SUM(M638:M639)</f>
        <v>125.68628424000001</v>
      </c>
      <c r="N640" s="68">
        <f>SUM(N638:N639)</f>
        <v>124.33729382999999</v>
      </c>
      <c r="O640" s="68">
        <f>SUM(O638:O639)</f>
        <v>122.16552648</v>
      </c>
      <c r="P640" s="96">
        <f t="shared" ref="P640" si="1507">O640/N640</f>
        <v>0.98253325866196395</v>
      </c>
      <c r="Q640" s="68">
        <f>SUM(Q638:Q639)</f>
        <v>121.92047184308916</v>
      </c>
      <c r="R640" s="68">
        <f>SUM(R638:R639)</f>
        <v>120.48125260178914</v>
      </c>
      <c r="S640" s="68">
        <f>SUM(S638:S639)</f>
        <v>120.32512669397978</v>
      </c>
      <c r="T640" s="96">
        <f t="shared" ref="T640" si="1508">S640/R640</f>
        <v>0.99870414770399696</v>
      </c>
      <c r="U640" s="68">
        <f>SUM(U638:U639)</f>
        <v>119.91500009399999</v>
      </c>
      <c r="V640" s="68">
        <f>SUM(V638:V639)</f>
        <v>126.80296592811999</v>
      </c>
      <c r="W640" s="68">
        <f>SUM(W638:W639)</f>
        <v>126.67584098083998</v>
      </c>
      <c r="X640" s="96">
        <f t="shared" ref="X640" si="1509">W640/V640</f>
        <v>0.99899746077428453</v>
      </c>
      <c r="Y640" s="68">
        <f>SUM(Y638:Y639)</f>
        <v>119.307865366</v>
      </c>
      <c r="Z640" s="68">
        <f>SUM(Z638:Z639)</f>
        <v>122.295329006</v>
      </c>
      <c r="AA640" s="68">
        <f>SUM(AA638:AA639)</f>
        <v>122.295329006</v>
      </c>
      <c r="AB640" s="96">
        <f t="shared" ref="AB640" si="1510">AA640/Z640</f>
        <v>1</v>
      </c>
      <c r="AC640" s="68">
        <f>SUM(AC638:AC639)</f>
        <v>116.72875761833332</v>
      </c>
      <c r="AD640" s="68">
        <f>SUM(AD638:AD639)</f>
        <v>119.30786558769333</v>
      </c>
      <c r="AE640" s="68">
        <f>SUM(AE638:AE639)</f>
        <v>119.29097558769332</v>
      </c>
      <c r="AF640" s="96">
        <f t="shared" ref="AF640" si="1511">AE640/AD640</f>
        <v>0.99985843347446701</v>
      </c>
      <c r="AG640" s="68">
        <f>SUM(AG638:AG639)</f>
        <v>116.405426679</v>
      </c>
      <c r="AH640" s="68">
        <f>SUM(AH638:AH639)</f>
        <v>120.87812938</v>
      </c>
      <c r="AI640" s="68">
        <f>SUM(AI638:AI639)</f>
        <v>120.87812938</v>
      </c>
      <c r="AJ640" s="95">
        <f t="shared" ref="AJ640" si="1512">AI640/AH640</f>
        <v>1</v>
      </c>
      <c r="AK640" s="93">
        <f t="shared" si="1343"/>
        <v>4.8031996034039036E-2</v>
      </c>
      <c r="AL640" s="94">
        <f t="shared" si="1344"/>
        <v>3.1152599626521598E-2</v>
      </c>
      <c r="AM640" s="210">
        <f t="shared" si="1345"/>
        <v>-6.7774388147767248E-2</v>
      </c>
      <c r="AN640" s="93">
        <f t="shared" si="1346"/>
        <v>4.6410315468357187E-2</v>
      </c>
      <c r="AO640" s="94">
        <f t="shared" si="1347"/>
        <v>8.0812552043576735E-2</v>
      </c>
      <c r="AP640" s="210">
        <f t="shared" si="1348"/>
        <v>8.272656694029705E-2</v>
      </c>
      <c r="AQ640" s="93">
        <f t="shared" si="1349"/>
        <v>3.0887449334656623E-2</v>
      </c>
      <c r="AR640" s="94">
        <f t="shared" si="1350"/>
        <v>3.200532153293361E-2</v>
      </c>
      <c r="AS640" s="210">
        <f t="shared" si="1351"/>
        <v>1.5295224169602262E-2</v>
      </c>
      <c r="AT640" s="93">
        <f t="shared" si="1487"/>
        <v>1.6724110807798034E-2</v>
      </c>
      <c r="AU640" s="94">
        <f t="shared" si="1488"/>
        <v>-4.9854617201260117E-2</v>
      </c>
      <c r="AV640" s="210">
        <f t="shared" si="1489"/>
        <v>-5.0133586938813035E-2</v>
      </c>
      <c r="AW640" s="218">
        <f t="shared" si="1490"/>
        <v>5.0888072310864649E-3</v>
      </c>
      <c r="AX640" s="95">
        <f t="shared" si="1491"/>
        <v>3.6858618875777613E-2</v>
      </c>
      <c r="AY640" s="96">
        <f t="shared" si="1492"/>
        <v>3.5819127438833427E-2</v>
      </c>
      <c r="AZ640" s="93">
        <f t="shared" si="1493"/>
        <v>2.2094878762434548E-2</v>
      </c>
      <c r="BA640" s="95">
        <f t="shared" si="1494"/>
        <v>2.5039953598958969E-2</v>
      </c>
      <c r="BB640" s="96">
        <f t="shared" si="1495"/>
        <v>2.5185085489539939E-2</v>
      </c>
      <c r="BC640" s="169">
        <f t="shared" si="1496"/>
        <v>2.7776277151144828E-3</v>
      </c>
      <c r="BD640" s="95">
        <f t="shared" si="1497"/>
        <v>-1.2990470653051695E-2</v>
      </c>
      <c r="BE640" s="96">
        <f t="shared" si="1498"/>
        <v>-1.3130198162789269E-2</v>
      </c>
    </row>
    <row r="641" spans="3:57" x14ac:dyDescent="0.35">
      <c r="C641" s="37" t="s">
        <v>64</v>
      </c>
      <c r="D641" s="69" t="s">
        <v>21</v>
      </c>
      <c r="E641" s="263">
        <f>E648+E651</f>
        <v>80.218796580000003</v>
      </c>
      <c r="F641" s="161">
        <f t="shared" ref="F641:G641" si="1513">F648+F651</f>
        <v>116.69577770999999</v>
      </c>
      <c r="G641" s="161">
        <f t="shared" si="1513"/>
        <v>95.990250840000002</v>
      </c>
      <c r="H641" s="171">
        <f>G641/F641</f>
        <v>0.82256832872346786</v>
      </c>
      <c r="I641" s="263">
        <f>I648+I651</f>
        <v>84.769397744209002</v>
      </c>
      <c r="J641" s="161">
        <f t="shared" ref="J641:K641" si="1514">J648+J651</f>
        <v>81.933699284208998</v>
      </c>
      <c r="K641" s="161">
        <f t="shared" si="1514"/>
        <v>72.81008823420899</v>
      </c>
      <c r="L641" s="171">
        <f>K641/J641</f>
        <v>0.88864641619131202</v>
      </c>
      <c r="M641" s="161">
        <f>M648+M651</f>
        <v>75.345919280000004</v>
      </c>
      <c r="N641" s="177">
        <f t="shared" ref="N641:O641" si="1515">N648+N651</f>
        <v>71.255788379999984</v>
      </c>
      <c r="O641" s="177">
        <f t="shared" si="1515"/>
        <v>67.776558059999999</v>
      </c>
      <c r="P641" s="171">
        <f>O641/N641</f>
        <v>0.95117266401649225</v>
      </c>
      <c r="Q641" s="56">
        <f>Q648+Q651</f>
        <v>77.197353933608369</v>
      </c>
      <c r="R641" s="54">
        <f>R648+R651</f>
        <v>100.33839693360839</v>
      </c>
      <c r="S641" s="54">
        <f>S648+S651</f>
        <v>94.159935933608381</v>
      </c>
      <c r="T641" s="55">
        <f>S641/R641</f>
        <v>0.93842376210088185</v>
      </c>
      <c r="U641" s="56">
        <f>U648+U651</f>
        <v>59.664431550726093</v>
      </c>
      <c r="V641" s="54">
        <f>V648+V651</f>
        <v>72.811541550726076</v>
      </c>
      <c r="W641" s="54">
        <f>W648+W651</f>
        <v>55.284651550726089</v>
      </c>
      <c r="X641" s="55">
        <f>W641/V641</f>
        <v>0.75928417903651413</v>
      </c>
      <c r="Y641" s="56">
        <f>Y648+Y651</f>
        <v>58.999707300000004</v>
      </c>
      <c r="Z641" s="54">
        <f>Z648+Z651</f>
        <v>52.248499040000006</v>
      </c>
      <c r="AA641" s="54">
        <f>AA648+AA651</f>
        <v>49.362751460000005</v>
      </c>
      <c r="AB641" s="55">
        <f>AA641/Z641</f>
        <v>0.94476879464440211</v>
      </c>
      <c r="AC641" s="56">
        <f>AC648+AC651</f>
        <v>58.524949999999997</v>
      </c>
      <c r="AD641" s="54">
        <f>AD648+AD651</f>
        <v>51.967477000000002</v>
      </c>
      <c r="AE641" s="54">
        <f>AE648+AE651</f>
        <v>47.470794999999995</v>
      </c>
      <c r="AF641" s="55">
        <f>AE641/AD641</f>
        <v>0.9134712273986284</v>
      </c>
      <c r="AG641" s="56">
        <f>AG648+AG651</f>
        <v>56.134580659999997</v>
      </c>
      <c r="AH641" s="54">
        <f>AH648+AH651</f>
        <v>51.221367659999999</v>
      </c>
      <c r="AI641" s="54">
        <f>AI648+AI651</f>
        <v>45.457513660000004</v>
      </c>
      <c r="AJ641" s="57">
        <f>AI641/AH641</f>
        <v>0.88747168880261806</v>
      </c>
      <c r="AK641" s="88">
        <f t="shared" si="1343"/>
        <v>-5.3682122149085007E-2</v>
      </c>
      <c r="AL641" s="97">
        <f t="shared" si="1344"/>
        <v>0.42427082787034187</v>
      </c>
      <c r="AM641" s="81">
        <f t="shared" si="1345"/>
        <v>0.31836470972576125</v>
      </c>
      <c r="AN641" s="88">
        <f t="shared" si="1346"/>
        <v>0.1250695267143736</v>
      </c>
      <c r="AO641" s="97">
        <f t="shared" si="1347"/>
        <v>0.14985324205894382</v>
      </c>
      <c r="AP641" s="81">
        <f t="shared" si="1348"/>
        <v>7.426653578001112E-2</v>
      </c>
      <c r="AQ641" s="88">
        <f t="shared" si="1349"/>
        <v>-2.3983136199210203E-2</v>
      </c>
      <c r="AR641" s="97">
        <f t="shared" si="1350"/>
        <v>-0.28984525807056399</v>
      </c>
      <c r="AS641" s="81">
        <f t="shared" si="1351"/>
        <v>-0.28019749176774233</v>
      </c>
      <c r="AT641" s="88">
        <f t="shared" si="1487"/>
        <v>0.29385886913170312</v>
      </c>
      <c r="AU641" s="97">
        <f t="shared" si="1488"/>
        <v>0.37805620917536831</v>
      </c>
      <c r="AV641" s="81">
        <f t="shared" si="1489"/>
        <v>0.70318403557653819</v>
      </c>
      <c r="AW641" s="214">
        <f t="shared" si="1490"/>
        <v>1.1266568617808861E-2</v>
      </c>
      <c r="AX641" s="57">
        <f t="shared" si="1491"/>
        <v>0.39356235850877885</v>
      </c>
      <c r="AY641" s="55">
        <f t="shared" si="1492"/>
        <v>0.11996697743894527</v>
      </c>
      <c r="AZ641" s="88">
        <f t="shared" si="1493"/>
        <v>8.1120496472018751E-3</v>
      </c>
      <c r="BA641" s="57">
        <f t="shared" si="1494"/>
        <v>5.4076521744552538E-3</v>
      </c>
      <c r="BB641" s="55">
        <f t="shared" si="1495"/>
        <v>3.9855166950543176E-2</v>
      </c>
      <c r="BC641" s="106">
        <f t="shared" si="1496"/>
        <v>4.2582830616980323E-2</v>
      </c>
      <c r="BD641" s="57">
        <f t="shared" si="1497"/>
        <v>1.4566368960558986E-2</v>
      </c>
      <c r="BE641" s="55">
        <f t="shared" si="1498"/>
        <v>4.4289297365851389E-2</v>
      </c>
    </row>
    <row r="642" spans="3:57" x14ac:dyDescent="0.35">
      <c r="C642" s="19"/>
      <c r="D642" s="58" t="s">
        <v>11</v>
      </c>
      <c r="E642" s="182">
        <v>7.1519009999999996</v>
      </c>
      <c r="F642" s="174">
        <v>7.6007292599999996</v>
      </c>
      <c r="G642" s="174">
        <v>5.7853557000000002</v>
      </c>
      <c r="H642" s="175">
        <f t="shared" ref="H642:H648" si="1516">G642/F642</f>
        <v>0.76115797604399882</v>
      </c>
      <c r="I642" s="182">
        <v>7.1221430000000003</v>
      </c>
      <c r="J642" s="174">
        <v>7.237743</v>
      </c>
      <c r="K642" s="174">
        <v>7.3591171100000006</v>
      </c>
      <c r="L642" s="175">
        <f t="shared" ref="L642:L648" si="1517">K642/J642</f>
        <v>1.0167696075972856</v>
      </c>
      <c r="M642" s="174">
        <v>6.9488289999999999</v>
      </c>
      <c r="N642" s="174">
        <v>7.084829</v>
      </c>
      <c r="O642" s="174">
        <v>7.0657992800000002</v>
      </c>
      <c r="P642" s="175">
        <f t="shared" ref="P642:P648" si="1518">O642/N642</f>
        <v>0.9973140184470225</v>
      </c>
      <c r="Q642" s="9">
        <v>6.587167</v>
      </c>
      <c r="R642" s="7">
        <v>7.7167770000000004</v>
      </c>
      <c r="S642" s="7">
        <v>6.8018179999999999</v>
      </c>
      <c r="T642" s="12">
        <f t="shared" ref="T642:T648" si="1519">S642/R642</f>
        <v>0.88143249442092209</v>
      </c>
      <c r="U642" s="9">
        <v>6.2940449999999997</v>
      </c>
      <c r="V642" s="7">
        <v>6.8440450000000004</v>
      </c>
      <c r="W642" s="7">
        <v>6.780227</v>
      </c>
      <c r="X642" s="12">
        <f t="shared" ref="X642:X648" si="1520">W642/V642</f>
        <v>0.99067539737099908</v>
      </c>
      <c r="Y642" s="9">
        <v>5.4084320000000004</v>
      </c>
      <c r="Z642" s="7">
        <v>5.7199400000000002</v>
      </c>
      <c r="AA642" s="7">
        <v>5.7165249999999999</v>
      </c>
      <c r="AB642" s="12">
        <f t="shared" ref="AB642:AB648" si="1521">AA642/Z642</f>
        <v>0.99940296576537513</v>
      </c>
      <c r="AC642" s="9">
        <v>5.4084320000000004</v>
      </c>
      <c r="AD642" s="7">
        <v>5.5914320000000002</v>
      </c>
      <c r="AE642" s="7">
        <v>5.5735070000000002</v>
      </c>
      <c r="AF642" s="12">
        <f t="shared" ref="AF642:AF648" si="1522">AE642/AD642</f>
        <v>0.99679420227233384</v>
      </c>
      <c r="AG642" s="9">
        <v>5.0822789999999998</v>
      </c>
      <c r="AH642" s="7">
        <v>5.5448940000000002</v>
      </c>
      <c r="AI642" s="7">
        <v>5.540432</v>
      </c>
      <c r="AJ642" s="15">
        <f t="shared" ref="AJ642:AJ648" si="1523">AI642/AH642</f>
        <v>0.99919529570808741</v>
      </c>
      <c r="AK642" s="92">
        <f t="shared" si="1343"/>
        <v>4.1782368031643398E-3</v>
      </c>
      <c r="AL642" s="87">
        <f t="shared" si="1344"/>
        <v>5.0151858113779334E-2</v>
      </c>
      <c r="AM642" s="102">
        <f t="shared" si="1345"/>
        <v>-0.21385193175706918</v>
      </c>
      <c r="AN642" s="92">
        <f t="shared" si="1346"/>
        <v>2.4941468555349459E-2</v>
      </c>
      <c r="AO642" s="87">
        <f t="shared" si="1347"/>
        <v>2.1583301445948801E-2</v>
      </c>
      <c r="AP642" s="102">
        <f t="shared" si="1348"/>
        <v>4.151233545937924E-2</v>
      </c>
      <c r="AQ642" s="92">
        <f t="shared" si="1349"/>
        <v>5.4904027786148418E-2</v>
      </c>
      <c r="AR642" s="87">
        <f t="shared" si="1350"/>
        <v>-8.1892738380284977E-2</v>
      </c>
      <c r="AS642" s="102">
        <f t="shared" si="1351"/>
        <v>3.8810400395894201E-2</v>
      </c>
      <c r="AT642" s="92">
        <f t="shared" si="1487"/>
        <v>4.6571322575545672E-2</v>
      </c>
      <c r="AU642" s="87">
        <f t="shared" si="1488"/>
        <v>0.12751698739561182</v>
      </c>
      <c r="AV642" s="102">
        <f t="shared" si="1489"/>
        <v>3.1844066577711803E-3</v>
      </c>
      <c r="AW642" s="124">
        <f t="shared" si="1490"/>
        <v>0.16374671993657297</v>
      </c>
      <c r="AX642" s="15">
        <f t="shared" si="1491"/>
        <v>0.19652391458651666</v>
      </c>
      <c r="AY642" s="12">
        <f t="shared" si="1492"/>
        <v>0.18607493188606719</v>
      </c>
      <c r="AZ642" s="92">
        <f t="shared" si="1493"/>
        <v>0</v>
      </c>
      <c r="BA642" s="15">
        <f t="shared" si="1494"/>
        <v>2.298302116523997E-2</v>
      </c>
      <c r="BB642" s="12">
        <f t="shared" si="1495"/>
        <v>2.5660324818825856E-2</v>
      </c>
      <c r="BC642" s="14">
        <f t="shared" si="1496"/>
        <v>6.4174556335848662E-2</v>
      </c>
      <c r="BD642" s="15">
        <f t="shared" si="1497"/>
        <v>8.3929467362225431E-3</v>
      </c>
      <c r="BE642" s="12">
        <f t="shared" si="1498"/>
        <v>5.9697510952214893E-3</v>
      </c>
    </row>
    <row r="643" spans="3:57" x14ac:dyDescent="0.35">
      <c r="C643" s="19"/>
      <c r="D643" s="58" t="s">
        <v>12</v>
      </c>
      <c r="E643" s="182">
        <v>5.3280880000000002</v>
      </c>
      <c r="F643" s="174">
        <v>4.7912855600000004</v>
      </c>
      <c r="G643" s="174">
        <v>3.6481517600000002</v>
      </c>
      <c r="H643" s="175">
        <f t="shared" si="1516"/>
        <v>0.76141397007445322</v>
      </c>
      <c r="I643" s="182">
        <v>4.5256249999999998</v>
      </c>
      <c r="J643" s="174">
        <v>4.440951140000001</v>
      </c>
      <c r="K643" s="174">
        <v>3.5252657900000024</v>
      </c>
      <c r="L643" s="175">
        <f t="shared" si="1517"/>
        <v>0.79380873125300844</v>
      </c>
      <c r="M643" s="174">
        <v>4.1984450000000004</v>
      </c>
      <c r="N643" s="174">
        <v>3.9921259600000001</v>
      </c>
      <c r="O643" s="174">
        <v>3.4324981499999998</v>
      </c>
      <c r="P643" s="175">
        <f t="shared" si="1518"/>
        <v>0.85981709605174872</v>
      </c>
      <c r="Q643" s="9">
        <v>3.7057799999999999</v>
      </c>
      <c r="R643" s="7">
        <v>3.7418089999999999</v>
      </c>
      <c r="S643" s="7">
        <v>3.1890320000000001</v>
      </c>
      <c r="T643" s="12">
        <f t="shared" si="1519"/>
        <v>0.85227011854426571</v>
      </c>
      <c r="U643" s="9">
        <v>4.6220910000000002</v>
      </c>
      <c r="V643" s="7">
        <v>4.3455490000000001</v>
      </c>
      <c r="W643" s="7">
        <v>2.9890669999999999</v>
      </c>
      <c r="X643" s="12">
        <f t="shared" si="1520"/>
        <v>0.68784565540510523</v>
      </c>
      <c r="Y643" s="9">
        <v>3.9392749999999999</v>
      </c>
      <c r="Z643" s="7">
        <v>4.6915659999999999</v>
      </c>
      <c r="AA643" s="7">
        <v>3.5568979999999999</v>
      </c>
      <c r="AB643" s="12">
        <f t="shared" si="1521"/>
        <v>0.75814727960770456</v>
      </c>
      <c r="AC643" s="9">
        <v>3.9392749999999999</v>
      </c>
      <c r="AD643" s="7">
        <v>3.9493510000000001</v>
      </c>
      <c r="AE643" s="7">
        <v>3.3637890000000001</v>
      </c>
      <c r="AF643" s="12">
        <f t="shared" si="1522"/>
        <v>0.85173209471632172</v>
      </c>
      <c r="AG643" s="9">
        <v>3.88036</v>
      </c>
      <c r="AH643" s="7">
        <v>3.88036</v>
      </c>
      <c r="AI643" s="7">
        <v>3.3839350000000001</v>
      </c>
      <c r="AJ643" s="15">
        <f t="shared" si="1523"/>
        <v>0.8720672824170953</v>
      </c>
      <c r="AK643" s="92">
        <f t="shared" si="1343"/>
        <v>0.1773153984256319</v>
      </c>
      <c r="AL643" s="87">
        <f t="shared" si="1344"/>
        <v>7.8887249365233794E-2</v>
      </c>
      <c r="AM643" s="102">
        <f t="shared" si="1345"/>
        <v>3.4858639694227908E-2</v>
      </c>
      <c r="AN643" s="92">
        <f t="shared" si="1346"/>
        <v>7.7928852229813494E-2</v>
      </c>
      <c r="AO643" s="87">
        <f t="shared" si="1347"/>
        <v>0.11242760987431391</v>
      </c>
      <c r="AP643" s="102">
        <f t="shared" si="1348"/>
        <v>2.7026275309136757E-2</v>
      </c>
      <c r="AQ643" s="92">
        <f t="shared" si="1349"/>
        <v>0.13294502102121566</v>
      </c>
      <c r="AR643" s="87">
        <f t="shared" si="1350"/>
        <v>6.6897310899621046E-2</v>
      </c>
      <c r="AS643" s="102">
        <f t="shared" si="1351"/>
        <v>7.6344843827217693E-2</v>
      </c>
      <c r="AT643" s="92">
        <f t="shared" si="1487"/>
        <v>-0.19824598866616869</v>
      </c>
      <c r="AU643" s="87">
        <f t="shared" si="1488"/>
        <v>-0.13893296336090105</v>
      </c>
      <c r="AV643" s="102">
        <f t="shared" si="1489"/>
        <v>6.6898801532384575E-2</v>
      </c>
      <c r="AW643" s="124">
        <f t="shared" si="1490"/>
        <v>0.17333544878181908</v>
      </c>
      <c r="AX643" s="15">
        <f t="shared" si="1491"/>
        <v>-7.3752985676850721E-2</v>
      </c>
      <c r="AY643" s="12">
        <f t="shared" si="1492"/>
        <v>-0.15964219384418671</v>
      </c>
      <c r="AZ643" s="92">
        <f t="shared" si="1493"/>
        <v>0</v>
      </c>
      <c r="BA643" s="15">
        <f t="shared" si="1494"/>
        <v>0.18793340981847392</v>
      </c>
      <c r="BB643" s="12">
        <f t="shared" si="1495"/>
        <v>5.7408178693728933E-2</v>
      </c>
      <c r="BC643" s="14">
        <f t="shared" si="1496"/>
        <v>1.5182869630652782E-2</v>
      </c>
      <c r="BD643" s="15">
        <f t="shared" si="1497"/>
        <v>1.7779535919347694E-2</v>
      </c>
      <c r="BE643" s="12">
        <f t="shared" si="1498"/>
        <v>-5.9534240462656629E-3</v>
      </c>
    </row>
    <row r="644" spans="3:57" x14ac:dyDescent="0.35">
      <c r="C644" s="19"/>
      <c r="D644" s="58" t="s">
        <v>13</v>
      </c>
      <c r="E644" s="182">
        <v>3.7799999999999999E-3</v>
      </c>
      <c r="F644" s="174">
        <v>7.28E-3</v>
      </c>
      <c r="G644" s="174">
        <v>4.5095999999999999E-3</v>
      </c>
      <c r="H644" s="175">
        <f t="shared" si="1516"/>
        <v>0.61945054945054945</v>
      </c>
      <c r="I644" s="182">
        <v>4.5300000000000002E-3</v>
      </c>
      <c r="J644" s="174">
        <v>4.5300000000000002E-3</v>
      </c>
      <c r="K644" s="174">
        <v>2.5683399999999997E-3</v>
      </c>
      <c r="L644" s="175">
        <f t="shared" si="1517"/>
        <v>0.56696247240618092</v>
      </c>
      <c r="M644" s="174">
        <v>5.0200000000000002E-3</v>
      </c>
      <c r="N644" s="174">
        <v>5.0200000000000002E-3</v>
      </c>
      <c r="O644" s="174">
        <v>3.4453299999999999E-3</v>
      </c>
      <c r="P644" s="175">
        <f t="shared" si="1518"/>
        <v>0.68632071713147402</v>
      </c>
      <c r="Q644" s="9">
        <v>5.5945000000000002E-2</v>
      </c>
      <c r="R644" s="7">
        <v>5.9449999999999998E-3</v>
      </c>
      <c r="S644" s="7">
        <v>4.3109999999999997E-3</v>
      </c>
      <c r="T644" s="12">
        <f t="shared" si="1519"/>
        <v>0.72514718250630783</v>
      </c>
      <c r="U644" s="9">
        <v>5.4409999999999997E-3</v>
      </c>
      <c r="V644" s="7">
        <v>5.1669999999999997E-3</v>
      </c>
      <c r="W644" s="7">
        <v>5.1659999999999996E-3</v>
      </c>
      <c r="X644" s="12">
        <f t="shared" si="1520"/>
        <v>0.99980646409909035</v>
      </c>
      <c r="Y644" s="9">
        <v>6.8459999999999997E-3</v>
      </c>
      <c r="Z644" s="7">
        <v>6.1479999999999998E-3</v>
      </c>
      <c r="AA644" s="7">
        <v>6.0109999999999999E-3</v>
      </c>
      <c r="AB644" s="12">
        <f t="shared" si="1521"/>
        <v>0.97771633051398832</v>
      </c>
      <c r="AC644" s="9">
        <v>6.8459999999999997E-3</v>
      </c>
      <c r="AD644" s="7">
        <v>6.8459999999999997E-3</v>
      </c>
      <c r="AE644" s="7">
        <v>6.8450000000000004E-3</v>
      </c>
      <c r="AF644" s="12">
        <f t="shared" si="1522"/>
        <v>0.99985392930178218</v>
      </c>
      <c r="AG644" s="9">
        <v>8.0490000000000006E-3</v>
      </c>
      <c r="AH644" s="7">
        <v>8.0490000000000006E-3</v>
      </c>
      <c r="AI644" s="7">
        <v>7.6680000000000003E-3</v>
      </c>
      <c r="AJ644" s="15">
        <f t="shared" si="1523"/>
        <v>0.95266492732016395</v>
      </c>
      <c r="AK644" s="92">
        <f t="shared" si="1343"/>
        <v>-0.16556291390728481</v>
      </c>
      <c r="AL644" s="87">
        <f t="shared" si="1344"/>
        <v>0.60706401766004414</v>
      </c>
      <c r="AM644" s="102">
        <f t="shared" si="1345"/>
        <v>0.75584229502324474</v>
      </c>
      <c r="AN644" s="92">
        <f t="shared" si="1346"/>
        <v>-9.7609561752988044E-2</v>
      </c>
      <c r="AO644" s="87">
        <f t="shared" si="1347"/>
        <v>-9.7609561752988044E-2</v>
      </c>
      <c r="AP644" s="102">
        <f t="shared" si="1348"/>
        <v>-0.25454455741540005</v>
      </c>
      <c r="AQ644" s="92">
        <f t="shared" si="1349"/>
        <v>-0.91026901421038509</v>
      </c>
      <c r="AR644" s="87">
        <f t="shared" si="1350"/>
        <v>-0.15559293523969717</v>
      </c>
      <c r="AS644" s="102">
        <f t="shared" si="1351"/>
        <v>-0.20080491765251679</v>
      </c>
      <c r="AT644" s="92">
        <f t="shared" si="1487"/>
        <v>9.2821172578570117</v>
      </c>
      <c r="AU644" s="87">
        <f t="shared" si="1488"/>
        <v>0.15057093090768339</v>
      </c>
      <c r="AV644" s="102">
        <f t="shared" si="1489"/>
        <v>-0.16550522648083621</v>
      </c>
      <c r="AW644" s="124">
        <f t="shared" si="1490"/>
        <v>-0.20522933099620216</v>
      </c>
      <c r="AX644" s="15">
        <f t="shared" si="1491"/>
        <v>-0.15956408588158752</v>
      </c>
      <c r="AY644" s="12">
        <f t="shared" si="1492"/>
        <v>-0.14057561137913829</v>
      </c>
      <c r="AZ644" s="92">
        <f t="shared" si="1493"/>
        <v>0</v>
      </c>
      <c r="BA644" s="15">
        <f t="shared" si="1494"/>
        <v>-0.10195734735612035</v>
      </c>
      <c r="BB644" s="12">
        <f t="shared" si="1495"/>
        <v>-0.12184075967859759</v>
      </c>
      <c r="BC644" s="14">
        <f t="shared" si="1496"/>
        <v>-0.14945956019381301</v>
      </c>
      <c r="BD644" s="15">
        <f t="shared" si="1497"/>
        <v>-0.14945956019381301</v>
      </c>
      <c r="BE644" s="12">
        <f t="shared" si="1498"/>
        <v>-0.10732916014606154</v>
      </c>
    </row>
    <row r="645" spans="3:57" x14ac:dyDescent="0.35">
      <c r="C645" s="19"/>
      <c r="D645" s="58" t="s">
        <v>14</v>
      </c>
      <c r="E645" s="182">
        <v>25.023580580000001</v>
      </c>
      <c r="F645" s="174">
        <v>35.249361829999998</v>
      </c>
      <c r="G645" s="174">
        <v>29.23522277</v>
      </c>
      <c r="H645" s="175">
        <f t="shared" si="1516"/>
        <v>0.82938303708858951</v>
      </c>
      <c r="I645" s="182">
        <v>28.680344744209002</v>
      </c>
      <c r="J645" s="174">
        <v>27.713604604209003</v>
      </c>
      <c r="K645" s="174">
        <v>25.426395884209001</v>
      </c>
      <c r="L645" s="175">
        <f t="shared" si="1517"/>
        <v>0.91746982203633543</v>
      </c>
      <c r="M645" s="174">
        <f>M656+M675</f>
        <v>20.709881279999998</v>
      </c>
      <c r="N645" s="174">
        <f t="shared" ref="N645:O645" si="1524">N656+N675</f>
        <v>21.130070279999998</v>
      </c>
      <c r="O645" s="174">
        <f t="shared" si="1524"/>
        <v>21.246546039999998</v>
      </c>
      <c r="P645" s="175">
        <f t="shared" si="1518"/>
        <v>1.0055123224133451</v>
      </c>
      <c r="Q645" s="9">
        <v>22.171875933608376</v>
      </c>
      <c r="R645" s="7">
        <v>30.644375933608377</v>
      </c>
      <c r="S645" s="7">
        <v>28.266294933608375</v>
      </c>
      <c r="T645" s="12">
        <f t="shared" si="1519"/>
        <v>0.92239747335197297</v>
      </c>
      <c r="U645" s="9">
        <v>19.32053755072609</v>
      </c>
      <c r="V645" s="7">
        <v>19.290537550726093</v>
      </c>
      <c r="W645" s="7">
        <v>18.01193955072609</v>
      </c>
      <c r="X645" s="12">
        <f t="shared" si="1520"/>
        <v>0.93371890251177181</v>
      </c>
      <c r="Y645" s="9">
        <v>18.853342300000001</v>
      </c>
      <c r="Z645" s="7">
        <v>18.254834040000002</v>
      </c>
      <c r="AA645" s="7">
        <v>17.80399946</v>
      </c>
      <c r="AB645" s="12">
        <f t="shared" si="1521"/>
        <v>0.97530327698339336</v>
      </c>
      <c r="AC645" s="9">
        <v>18.349084999999999</v>
      </c>
      <c r="AD645" s="7">
        <v>17.349084999999999</v>
      </c>
      <c r="AE645" s="7">
        <v>15.928556</v>
      </c>
      <c r="AF645" s="12">
        <f t="shared" si="1522"/>
        <v>0.91812081155865</v>
      </c>
      <c r="AG645" s="9">
        <v>15.26650566</v>
      </c>
      <c r="AH645" s="7">
        <v>15.126062659999999</v>
      </c>
      <c r="AI645" s="7">
        <v>14.16700866</v>
      </c>
      <c r="AJ645" s="15">
        <f t="shared" si="1523"/>
        <v>0.93659592575031692</v>
      </c>
      <c r="AK645" s="92">
        <f t="shared" si="1343"/>
        <v>-0.12750070464014759</v>
      </c>
      <c r="AL645" s="87">
        <f t="shared" si="1344"/>
        <v>0.27191544851031402</v>
      </c>
      <c r="AM645" s="102">
        <f t="shared" si="1345"/>
        <v>0.14979814296671365</v>
      </c>
      <c r="AN645" s="92">
        <f t="shared" si="1346"/>
        <v>0.38486282738405947</v>
      </c>
      <c r="AO645" s="87">
        <f t="shared" si="1347"/>
        <v>0.31157181386379207</v>
      </c>
      <c r="AP645" s="102">
        <f t="shared" si="1348"/>
        <v>0.19673079268224447</v>
      </c>
      <c r="AQ645" s="92">
        <f t="shared" si="1349"/>
        <v>-6.5939150028900842E-2</v>
      </c>
      <c r="AR645" s="87">
        <f t="shared" si="1350"/>
        <v>-0.310474772735503</v>
      </c>
      <c r="AS645" s="102">
        <f t="shared" si="1351"/>
        <v>-0.24834343907103146</v>
      </c>
      <c r="AT645" s="92">
        <f t="shared" si="1487"/>
        <v>0.14758069620972472</v>
      </c>
      <c r="AU645" s="87">
        <f t="shared" si="1488"/>
        <v>0.58857034714695788</v>
      </c>
      <c r="AV645" s="102">
        <f t="shared" si="1489"/>
        <v>0.56930878287723963</v>
      </c>
      <c r="AW645" s="124">
        <f t="shared" si="1490"/>
        <v>2.4780500098706054E-2</v>
      </c>
      <c r="AX645" s="15">
        <f t="shared" si="1491"/>
        <v>5.6735849170507738E-2</v>
      </c>
      <c r="AY645" s="12">
        <f t="shared" si="1492"/>
        <v>1.1679403338180646E-2</v>
      </c>
      <c r="AZ645" s="92">
        <f t="shared" si="1493"/>
        <v>2.7481332175419242E-2</v>
      </c>
      <c r="BA645" s="15">
        <f t="shared" si="1494"/>
        <v>5.2207308915715352E-2</v>
      </c>
      <c r="BB645" s="12">
        <f t="shared" si="1495"/>
        <v>0.11774095906747602</v>
      </c>
      <c r="BC645" s="14">
        <f t="shared" si="1496"/>
        <v>0.20191780677596124</v>
      </c>
      <c r="BD645" s="15">
        <f t="shared" si="1497"/>
        <v>0.1469663579986783</v>
      </c>
      <c r="BE645" s="12">
        <f t="shared" si="1498"/>
        <v>0.12434151642567005</v>
      </c>
    </row>
    <row r="646" spans="3:57" x14ac:dyDescent="0.35">
      <c r="C646" s="19"/>
      <c r="D646" s="58" t="s">
        <v>15</v>
      </c>
      <c r="E646" s="9">
        <v>4.3967650000000003</v>
      </c>
      <c r="F646" s="7">
        <v>11.60877958</v>
      </c>
      <c r="G646" s="7">
        <v>2.2623970400000002</v>
      </c>
      <c r="H646" s="175">
        <f t="shared" si="1516"/>
        <v>0.19488672555190337</v>
      </c>
      <c r="I646" s="9">
        <v>13.653765999999999</v>
      </c>
      <c r="J646" s="7">
        <v>6.320050489999999</v>
      </c>
      <c r="K646" s="7">
        <v>1.4783771700000001</v>
      </c>
      <c r="L646" s="175">
        <f t="shared" si="1517"/>
        <v>0.23391856953345327</v>
      </c>
      <c r="M646" s="7">
        <v>12.4451</v>
      </c>
      <c r="N646" s="7">
        <v>5.5394453100000005</v>
      </c>
      <c r="O646" s="7">
        <v>2.1594019200000001</v>
      </c>
      <c r="P646" s="175">
        <f t="shared" si="1518"/>
        <v>0.3898227709012258</v>
      </c>
      <c r="Q646" s="9">
        <v>2.8263539999999998</v>
      </c>
      <c r="R646" s="7">
        <v>2.6688239999999999</v>
      </c>
      <c r="S646" s="7">
        <v>1.6060220000000001</v>
      </c>
      <c r="T646" s="12">
        <f t="shared" si="1519"/>
        <v>0.60177141692370872</v>
      </c>
      <c r="U646" s="9">
        <v>2.4820000000000002</v>
      </c>
      <c r="V646" s="7">
        <v>2.1191330000000002</v>
      </c>
      <c r="W646" s="7">
        <v>1.4482269999999999</v>
      </c>
      <c r="X646" s="12">
        <f t="shared" si="1520"/>
        <v>0.68340543042838742</v>
      </c>
      <c r="Y646" s="9">
        <v>2.0687500000000001</v>
      </c>
      <c r="Z646" s="7">
        <v>1.8847510000000001</v>
      </c>
      <c r="AA646" s="7">
        <v>1.142711</v>
      </c>
      <c r="AB646" s="12">
        <f t="shared" si="1521"/>
        <v>0.60629282064315126</v>
      </c>
      <c r="AC646" s="9">
        <v>2.0687500000000001</v>
      </c>
      <c r="AD646" s="7">
        <v>2.0800909999999999</v>
      </c>
      <c r="AE646" s="7">
        <v>1.272381</v>
      </c>
      <c r="AF646" s="12">
        <f t="shared" si="1522"/>
        <v>0.61169487296469238</v>
      </c>
      <c r="AG646" s="9">
        <v>1.30115</v>
      </c>
      <c r="AH646" s="7">
        <v>1.466701</v>
      </c>
      <c r="AI646" s="7">
        <v>1.089904</v>
      </c>
      <c r="AJ646" s="15">
        <f t="shared" si="1523"/>
        <v>0.74309896836505873</v>
      </c>
      <c r="AK646" s="92">
        <f t="shared" si="1343"/>
        <v>-0.67798151806615103</v>
      </c>
      <c r="AL646" s="87">
        <f t="shared" si="1344"/>
        <v>0.83681753782951218</v>
      </c>
      <c r="AM646" s="102">
        <f t="shared" si="1345"/>
        <v>0.53032465997834644</v>
      </c>
      <c r="AN646" s="92">
        <f t="shared" si="1346"/>
        <v>9.7119830294654055E-2</v>
      </c>
      <c r="AO646" s="87">
        <f t="shared" si="1347"/>
        <v>0.1409175714021082</v>
      </c>
      <c r="AP646" s="102">
        <f t="shared" si="1348"/>
        <v>-0.31537656037649531</v>
      </c>
      <c r="AQ646" s="92">
        <f t="shared" si="1349"/>
        <v>3.4032346974228989</v>
      </c>
      <c r="AR646" s="87">
        <f t="shared" si="1350"/>
        <v>1.0756128204782334</v>
      </c>
      <c r="AS646" s="102">
        <f t="shared" si="1351"/>
        <v>0.34456559125591057</v>
      </c>
      <c r="AT646" s="92">
        <f t="shared" si="1487"/>
        <v>0.13874053182916984</v>
      </c>
      <c r="AU646" s="87">
        <f t="shared" si="1488"/>
        <v>0.25939429002332542</v>
      </c>
      <c r="AV646" s="102">
        <f t="shared" si="1489"/>
        <v>0.1089573664901981</v>
      </c>
      <c r="AW646" s="124">
        <f t="shared" si="1490"/>
        <v>0.19975830815709975</v>
      </c>
      <c r="AX646" s="15">
        <f t="shared" si="1491"/>
        <v>0.12435701055470992</v>
      </c>
      <c r="AY646" s="12">
        <f t="shared" si="1492"/>
        <v>0.26736068874807356</v>
      </c>
      <c r="AZ646" s="92">
        <f t="shared" si="1493"/>
        <v>0</v>
      </c>
      <c r="BA646" s="15">
        <f t="shared" si="1494"/>
        <v>-9.3909353004267532E-2</v>
      </c>
      <c r="BB646" s="12">
        <f t="shared" si="1495"/>
        <v>-0.10191129858116393</v>
      </c>
      <c r="BC646" s="14">
        <f t="shared" si="1496"/>
        <v>0.58993966875456327</v>
      </c>
      <c r="BD646" s="15">
        <f t="shared" si="1497"/>
        <v>0.41821066461398737</v>
      </c>
      <c r="BE646" s="12">
        <f t="shared" si="1498"/>
        <v>0.16742483741687342</v>
      </c>
    </row>
    <row r="647" spans="3:57" x14ac:dyDescent="0.35">
      <c r="C647" s="19"/>
      <c r="D647" s="58" t="s">
        <v>16</v>
      </c>
      <c r="E647" s="182">
        <v>38.173042000000002</v>
      </c>
      <c r="F647" s="174">
        <v>57.296701480000003</v>
      </c>
      <c r="G647" s="174">
        <v>54.913858789999999</v>
      </c>
      <c r="H647" s="175">
        <f t="shared" si="1516"/>
        <v>0.95841221870631144</v>
      </c>
      <c r="I647" s="182">
        <v>30.588649</v>
      </c>
      <c r="J647" s="174">
        <v>36.022480049999999</v>
      </c>
      <c r="K647" s="174">
        <v>34.825056159999995</v>
      </c>
      <c r="L647" s="175">
        <f t="shared" si="1517"/>
        <v>0.96675898249265591</v>
      </c>
      <c r="M647" s="174">
        <v>30.905044</v>
      </c>
      <c r="N647" s="174">
        <v>33.310697829999995</v>
      </c>
      <c r="O647" s="174">
        <v>33.676436549999998</v>
      </c>
      <c r="P647" s="175">
        <f t="shared" si="1518"/>
        <v>1.0109796174750387</v>
      </c>
      <c r="Q647" s="9">
        <v>41.717357</v>
      </c>
      <c r="R647" s="7">
        <v>55.337791000000003</v>
      </c>
      <c r="S647" s="7">
        <v>54.070892999999998</v>
      </c>
      <c r="T647" s="12">
        <f t="shared" si="1519"/>
        <v>0.97710609735036213</v>
      </c>
      <c r="U647" s="9">
        <v>26.809881000000001</v>
      </c>
      <c r="V647" s="7">
        <v>40.0764</v>
      </c>
      <c r="W647" s="7">
        <v>25.919315000000001</v>
      </c>
      <c r="X647" s="12">
        <f t="shared" si="1520"/>
        <v>0.64674758710862257</v>
      </c>
      <c r="Y647" s="9">
        <v>28.59403</v>
      </c>
      <c r="Z647" s="7">
        <v>21.561530000000001</v>
      </c>
      <c r="AA647" s="7">
        <v>21.006741999999999</v>
      </c>
      <c r="AB647" s="12">
        <f t="shared" si="1521"/>
        <v>0.97426954395165821</v>
      </c>
      <c r="AC647" s="9">
        <v>28.623529999999999</v>
      </c>
      <c r="AD647" s="7">
        <v>22.861640000000001</v>
      </c>
      <c r="AE647" s="7">
        <v>21.196686</v>
      </c>
      <c r="AF647" s="12">
        <f t="shared" si="1522"/>
        <v>0.92717259129266305</v>
      </c>
      <c r="AG647" s="9">
        <v>30.468988</v>
      </c>
      <c r="AH647" s="7">
        <v>25.068052000000002</v>
      </c>
      <c r="AI647" s="7">
        <v>21.140357999999999</v>
      </c>
      <c r="AJ647" s="15">
        <f t="shared" si="1523"/>
        <v>0.84331873892714115</v>
      </c>
      <c r="AK647" s="92">
        <f t="shared" si="1343"/>
        <v>0.24794795611927817</v>
      </c>
      <c r="AL647" s="87">
        <f t="shared" si="1344"/>
        <v>0.59058180892795042</v>
      </c>
      <c r="AM647" s="102">
        <f t="shared" si="1345"/>
        <v>0.57684910937987144</v>
      </c>
      <c r="AN647" s="92">
        <f t="shared" si="1346"/>
        <v>-1.0237649232921331E-2</v>
      </c>
      <c r="AO647" s="87">
        <f t="shared" si="1347"/>
        <v>8.1408748439900327E-2</v>
      </c>
      <c r="AP647" s="102">
        <f t="shared" si="1348"/>
        <v>3.4107516342907047E-2</v>
      </c>
      <c r="AQ647" s="92">
        <f t="shared" si="1349"/>
        <v>-0.25918020166042638</v>
      </c>
      <c r="AR647" s="87">
        <f t="shared" si="1350"/>
        <v>-0.39804793021101992</v>
      </c>
      <c r="AS647" s="102">
        <f t="shared" si="1351"/>
        <v>-0.37717994503993119</v>
      </c>
      <c r="AT647" s="92">
        <f t="shared" si="1487"/>
        <v>0.55604409433969504</v>
      </c>
      <c r="AU647" s="87">
        <f t="shared" si="1488"/>
        <v>0.38080743280334567</v>
      </c>
      <c r="AV647" s="102">
        <f t="shared" si="1489"/>
        <v>1.086123533743079</v>
      </c>
      <c r="AW647" s="124">
        <f t="shared" si="1490"/>
        <v>-6.2395856757511949E-2</v>
      </c>
      <c r="AX647" s="15">
        <f t="shared" si="1491"/>
        <v>0.85869926670324404</v>
      </c>
      <c r="AY647" s="12">
        <f t="shared" si="1492"/>
        <v>0.23385696839614645</v>
      </c>
      <c r="AZ647" s="92">
        <f t="shared" si="1493"/>
        <v>-1.0306206117833387E-3</v>
      </c>
      <c r="BA647" s="15">
        <f t="shared" si="1494"/>
        <v>-5.6868623598307036E-2</v>
      </c>
      <c r="BB647" s="12">
        <f t="shared" si="1495"/>
        <v>-8.9610234354559268E-3</v>
      </c>
      <c r="BC647" s="14">
        <f t="shared" si="1496"/>
        <v>-6.0568404831824435E-2</v>
      </c>
      <c r="BD647" s="15">
        <f t="shared" si="1497"/>
        <v>-8.8016890981397367E-2</v>
      </c>
      <c r="BE647" s="12">
        <f t="shared" si="1498"/>
        <v>2.6644771105579479E-3</v>
      </c>
    </row>
    <row r="648" spans="3:57" x14ac:dyDescent="0.35">
      <c r="C648" s="19"/>
      <c r="D648" s="59" t="s">
        <v>17</v>
      </c>
      <c r="E648" s="46">
        <f>SUM(E642:E647)</f>
        <v>80.077156580000008</v>
      </c>
      <c r="F648" s="44">
        <f t="shared" ref="F648:G648" si="1525">SUM(F642:F647)</f>
        <v>116.55413770999999</v>
      </c>
      <c r="G648" s="44">
        <f t="shared" si="1525"/>
        <v>95.849495660000002</v>
      </c>
      <c r="H648" s="173">
        <f t="shared" si="1516"/>
        <v>0.82236030005630945</v>
      </c>
      <c r="I648" s="46">
        <f>SUM(I642:I647)</f>
        <v>84.575057744209005</v>
      </c>
      <c r="J648" s="44">
        <f t="shared" ref="J648:K648" si="1526">SUM(J642:J647)</f>
        <v>81.739359284209002</v>
      </c>
      <c r="K648" s="44">
        <f t="shared" si="1526"/>
        <v>72.616780454208993</v>
      </c>
      <c r="L648" s="173">
        <f t="shared" si="1517"/>
        <v>0.88839429486741306</v>
      </c>
      <c r="M648" s="44">
        <f>SUM(M642:M647)</f>
        <v>75.212319280000003</v>
      </c>
      <c r="N648" s="44">
        <f t="shared" ref="N648:O648" si="1527">SUM(N642:N647)</f>
        <v>71.062188379999981</v>
      </c>
      <c r="O648" s="44">
        <f t="shared" si="1527"/>
        <v>67.584127269999996</v>
      </c>
      <c r="P648" s="173">
        <f t="shared" si="1518"/>
        <v>0.95105609341213504</v>
      </c>
      <c r="Q648" s="46">
        <f>SUM(Q642:Q647)</f>
        <v>77.06447893360837</v>
      </c>
      <c r="R648" s="44">
        <f>SUM(R642:R647)</f>
        <v>100.11552193360839</v>
      </c>
      <c r="S648" s="44">
        <f>SUM(S642:S647)</f>
        <v>93.938370933608383</v>
      </c>
      <c r="T648" s="45">
        <f t="shared" si="1519"/>
        <v>0.93829976730185372</v>
      </c>
      <c r="U648" s="46">
        <f>SUM(U642:U647)</f>
        <v>59.53399555072609</v>
      </c>
      <c r="V648" s="44">
        <f>SUM(V642:V647)</f>
        <v>72.680831550726083</v>
      </c>
      <c r="W648" s="44">
        <f>SUM(W642:W647)</f>
        <v>55.153941550726088</v>
      </c>
      <c r="X648" s="45">
        <f t="shared" si="1520"/>
        <v>0.75885127307923739</v>
      </c>
      <c r="Y648" s="46">
        <f>SUM(Y642:Y647)</f>
        <v>58.870675300000002</v>
      </c>
      <c r="Z648" s="44">
        <f>SUM(Z642:Z647)</f>
        <v>52.118769040000004</v>
      </c>
      <c r="AA648" s="44">
        <f>SUM(AA642:AA647)</f>
        <v>49.232886460000003</v>
      </c>
      <c r="AB648" s="45">
        <f t="shared" si="1521"/>
        <v>0.94462872717148882</v>
      </c>
      <c r="AC648" s="46">
        <f>SUM(AC642:AC647)</f>
        <v>58.395917999999995</v>
      </c>
      <c r="AD648" s="44">
        <f>SUM(AD642:AD647)</f>
        <v>51.838445</v>
      </c>
      <c r="AE648" s="44">
        <f>SUM(AE642:AE647)</f>
        <v>47.341763999999998</v>
      </c>
      <c r="AF648" s="45">
        <f t="shared" si="1522"/>
        <v>0.91325586637484979</v>
      </c>
      <c r="AG648" s="46">
        <f>SUM(AG642:AG647)</f>
        <v>56.007331659999998</v>
      </c>
      <c r="AH648" s="44">
        <f>SUM(AH642:AH647)</f>
        <v>51.094118659999999</v>
      </c>
      <c r="AI648" s="44">
        <f>SUM(AI642:AI647)</f>
        <v>45.329305660000003</v>
      </c>
      <c r="AJ648" s="47">
        <f t="shared" si="1523"/>
        <v>0.88717266974773967</v>
      </c>
      <c r="AK648" s="90">
        <f t="shared" si="1343"/>
        <v>-5.3182359955491441E-2</v>
      </c>
      <c r="AL648" s="98">
        <f t="shared" si="1344"/>
        <v>0.42592428825799178</v>
      </c>
      <c r="AM648" s="82">
        <f t="shared" si="1345"/>
        <v>0.31993590270008182</v>
      </c>
      <c r="AN648" s="90">
        <f t="shared" si="1346"/>
        <v>0.12448410784081065</v>
      </c>
      <c r="AO648" s="98">
        <f t="shared" si="1347"/>
        <v>0.15025108496678447</v>
      </c>
      <c r="AP648" s="82">
        <f t="shared" si="1348"/>
        <v>7.4465016972157419E-2</v>
      </c>
      <c r="AQ648" s="90">
        <f t="shared" si="1349"/>
        <v>-2.4033895761548161E-2</v>
      </c>
      <c r="AR648" s="98">
        <f t="shared" si="1350"/>
        <v>-0.2901980930876546</v>
      </c>
      <c r="AS648" s="82">
        <f t="shared" si="1351"/>
        <v>-0.28054822967107274</v>
      </c>
      <c r="AT648" s="90">
        <f t="shared" si="1487"/>
        <v>0.29446173099444317</v>
      </c>
      <c r="AU648" s="98">
        <f t="shared" si="1488"/>
        <v>0.37746803108237464</v>
      </c>
      <c r="AV648" s="82">
        <f t="shared" si="1489"/>
        <v>0.70320322160858706</v>
      </c>
      <c r="AW648" s="216">
        <f t="shared" si="1490"/>
        <v>1.1267413654520922E-2</v>
      </c>
      <c r="AX648" s="47">
        <f t="shared" si="1491"/>
        <v>0.39452318021834226</v>
      </c>
      <c r="AY648" s="45">
        <f t="shared" si="1492"/>
        <v>0.12026625933331647</v>
      </c>
      <c r="AZ648" s="90">
        <f t="shared" si="1493"/>
        <v>8.1299740848325627E-3</v>
      </c>
      <c r="BA648" s="47">
        <f t="shared" si="1494"/>
        <v>5.4076475480698454E-3</v>
      </c>
      <c r="BB648" s="45">
        <f t="shared" si="1495"/>
        <v>3.9946176488058316E-2</v>
      </c>
      <c r="BC648" s="107">
        <f t="shared" si="1496"/>
        <v>4.2647743950742542E-2</v>
      </c>
      <c r="BD648" s="47">
        <f t="shared" si="1497"/>
        <v>1.4567749860860417E-2</v>
      </c>
      <c r="BE648" s="45">
        <f t="shared" si="1498"/>
        <v>4.4396407813849466E-2</v>
      </c>
    </row>
    <row r="649" spans="3:57" x14ac:dyDescent="0.35">
      <c r="C649" s="20"/>
      <c r="D649" s="58" t="s">
        <v>18</v>
      </c>
      <c r="E649" s="182">
        <v>0.06</v>
      </c>
      <c r="F649" s="174">
        <v>0.06</v>
      </c>
      <c r="G649" s="174">
        <v>0.06</v>
      </c>
      <c r="H649" s="175">
        <f>G649/F649</f>
        <v>1</v>
      </c>
      <c r="I649" s="182">
        <v>0.06</v>
      </c>
      <c r="J649" s="174">
        <v>0.06</v>
      </c>
      <c r="K649" s="174">
        <v>0.06</v>
      </c>
      <c r="L649" s="175">
        <f>K649/J649</f>
        <v>1</v>
      </c>
      <c r="M649" s="174">
        <v>0</v>
      </c>
      <c r="N649" s="174">
        <v>0.06</v>
      </c>
      <c r="O649" s="174">
        <v>0.06</v>
      </c>
      <c r="P649" s="175">
        <f>O649/N649</f>
        <v>1</v>
      </c>
      <c r="Q649" s="9">
        <v>0</v>
      </c>
      <c r="R649" s="7">
        <v>0.09</v>
      </c>
      <c r="S649" s="7">
        <v>0.09</v>
      </c>
      <c r="T649" s="12">
        <f>S649/R649</f>
        <v>1</v>
      </c>
      <c r="U649" s="9">
        <v>0</v>
      </c>
      <c r="V649" s="7">
        <v>0</v>
      </c>
      <c r="W649" s="7">
        <v>0</v>
      </c>
      <c r="X649" s="17">
        <v>0</v>
      </c>
      <c r="Y649" s="9">
        <v>0</v>
      </c>
      <c r="Z649" s="7">
        <v>0</v>
      </c>
      <c r="AA649" s="7">
        <v>0</v>
      </c>
      <c r="AB649" s="17">
        <v>0</v>
      </c>
      <c r="AC649" s="9">
        <v>0</v>
      </c>
      <c r="AD649" s="7">
        <v>0</v>
      </c>
      <c r="AE649" s="7">
        <v>0</v>
      </c>
      <c r="AF649" s="17">
        <v>0</v>
      </c>
      <c r="AG649" s="9">
        <v>0</v>
      </c>
      <c r="AH649" s="7">
        <v>0</v>
      </c>
      <c r="AI649" s="7">
        <v>0</v>
      </c>
      <c r="AJ649" s="18">
        <v>0</v>
      </c>
      <c r="AK649" s="150">
        <f t="shared" si="1343"/>
        <v>0</v>
      </c>
      <c r="AL649" s="87">
        <f t="shared" si="1344"/>
        <v>0</v>
      </c>
      <c r="AM649" s="102">
        <f t="shared" si="1345"/>
        <v>0</v>
      </c>
      <c r="AN649" s="150">
        <f t="shared" si="1345"/>
        <v>0</v>
      </c>
      <c r="AO649" s="87">
        <f t="shared" si="1347"/>
        <v>0</v>
      </c>
      <c r="AP649" s="102">
        <f t="shared" si="1348"/>
        <v>0</v>
      </c>
      <c r="AQ649" s="150">
        <v>0</v>
      </c>
      <c r="AR649" s="87">
        <f t="shared" ref="AR649" si="1528">(N649-R649)/R649</f>
        <v>-0.33333333333333331</v>
      </c>
      <c r="AS649" s="102">
        <f t="shared" ref="AS649" si="1529">(O649-S649)/S649</f>
        <v>-0.33333333333333331</v>
      </c>
      <c r="AT649" s="150">
        <v>0</v>
      </c>
      <c r="AU649" s="16">
        <v>0</v>
      </c>
      <c r="AV649" s="211">
        <v>0</v>
      </c>
      <c r="AW649" s="150">
        <v>0</v>
      </c>
      <c r="AX649" s="16">
        <v>0</v>
      </c>
      <c r="AY649" s="17">
        <v>0</v>
      </c>
      <c r="AZ649" s="9">
        <v>0</v>
      </c>
      <c r="BA649" s="16">
        <v>0</v>
      </c>
      <c r="BB649" s="17">
        <v>0</v>
      </c>
      <c r="BC649" s="203">
        <v>0</v>
      </c>
      <c r="BD649" s="16">
        <v>0</v>
      </c>
      <c r="BE649" s="17">
        <v>0</v>
      </c>
    </row>
    <row r="650" spans="3:57" x14ac:dyDescent="0.35">
      <c r="C650" s="19"/>
      <c r="D650" s="58" t="s">
        <v>19</v>
      </c>
      <c r="E650" s="182">
        <v>8.1640000000000004E-2</v>
      </c>
      <c r="F650" s="174">
        <v>8.1640000000000004E-2</v>
      </c>
      <c r="G650" s="174">
        <v>8.0755179999999996E-2</v>
      </c>
      <c r="H650" s="175">
        <f>G650/F650</f>
        <v>0.98916193042626155</v>
      </c>
      <c r="I650" s="182">
        <v>0.13433999999999999</v>
      </c>
      <c r="J650" s="174">
        <v>0.13433999999999999</v>
      </c>
      <c r="K650" s="174">
        <v>0.13330777999999999</v>
      </c>
      <c r="L650" s="175">
        <f>K650/J650</f>
        <v>0.99231636147089475</v>
      </c>
      <c r="M650" s="174">
        <v>0.1336</v>
      </c>
      <c r="N650" s="174">
        <v>0.1336</v>
      </c>
      <c r="O650" s="174">
        <v>0.13243078999999999</v>
      </c>
      <c r="P650" s="175">
        <f>O650/N650</f>
        <v>0.9912484281437125</v>
      </c>
      <c r="Q650" s="9">
        <v>0.13287499999999999</v>
      </c>
      <c r="R650" s="7">
        <v>0.13287499999999999</v>
      </c>
      <c r="S650" s="7">
        <v>0.13156499999999999</v>
      </c>
      <c r="T650" s="12">
        <f>S650/R650</f>
        <v>0.99014111006585137</v>
      </c>
      <c r="U650" s="9">
        <v>0.130436</v>
      </c>
      <c r="V650" s="7">
        <v>0.13070999999999999</v>
      </c>
      <c r="W650" s="7">
        <v>0.13070999999999999</v>
      </c>
      <c r="X650" s="12">
        <f>W650/V650</f>
        <v>1</v>
      </c>
      <c r="Y650" s="9">
        <v>0.12903200000000001</v>
      </c>
      <c r="Z650" s="7">
        <v>0.12973000000000001</v>
      </c>
      <c r="AA650" s="7">
        <v>0.12986500000000001</v>
      </c>
      <c r="AB650" s="12">
        <f>AA650/Z650</f>
        <v>1.0010406228320357</v>
      </c>
      <c r="AC650" s="9">
        <v>0.12903200000000001</v>
      </c>
      <c r="AD650" s="7">
        <v>0.12903200000000001</v>
      </c>
      <c r="AE650" s="7">
        <v>0.12903100000000001</v>
      </c>
      <c r="AF650" s="12">
        <f>AE650/AD650</f>
        <v>0.99999224998449998</v>
      </c>
      <c r="AG650" s="9">
        <v>0.127249</v>
      </c>
      <c r="AH650" s="7">
        <v>0.127249</v>
      </c>
      <c r="AI650" s="7">
        <v>0.12820799999999999</v>
      </c>
      <c r="AJ650" s="15">
        <f>AI650/AH650</f>
        <v>1.0075364050012179</v>
      </c>
      <c r="AK650" s="92">
        <f t="shared" si="1343"/>
        <v>-0.39228822390948331</v>
      </c>
      <c r="AL650" s="87">
        <f t="shared" si="1344"/>
        <v>-0.39228822390948331</v>
      </c>
      <c r="AM650" s="102">
        <f t="shared" si="1345"/>
        <v>-0.3942200522730181</v>
      </c>
      <c r="AN650" s="92">
        <f t="shared" si="1346"/>
        <v>5.5389221556885531E-3</v>
      </c>
      <c r="AO650" s="87">
        <f t="shared" si="1347"/>
        <v>5.5389221556885531E-3</v>
      </c>
      <c r="AP650" s="102">
        <f t="shared" si="1348"/>
        <v>6.6222515171886704E-3</v>
      </c>
      <c r="AQ650" s="92">
        <f t="shared" si="1349"/>
        <v>5.4562558795861029E-3</v>
      </c>
      <c r="AR650" s="87">
        <f t="shared" si="1350"/>
        <v>5.4562558795861029E-3</v>
      </c>
      <c r="AS650" s="102">
        <f t="shared" si="1351"/>
        <v>6.5807015543648028E-3</v>
      </c>
      <c r="AT650" s="92">
        <f t="shared" ref="AT650:AT659" si="1530">(Q650-U650)/U650</f>
        <v>1.8698825477628852E-2</v>
      </c>
      <c r="AU650" s="87">
        <f t="shared" ref="AU650:AU659" si="1531">(R650-V650)/V650</f>
        <v>1.6563384591844543E-2</v>
      </c>
      <c r="AV650" s="102">
        <f t="shared" ref="AV650:AV659" si="1532">(S650-W650)/W650</f>
        <v>6.5411980720678957E-3</v>
      </c>
      <c r="AW650" s="124">
        <f t="shared" ref="AW650:AW659" si="1533">(U650-Y650)/Y650</f>
        <v>1.0881021762043435E-2</v>
      </c>
      <c r="AX650" s="15">
        <f t="shared" ref="AX650:AX659" si="1534">(V650-Z650)/Z650</f>
        <v>7.5541509288520837E-3</v>
      </c>
      <c r="AY650" s="12">
        <f t="shared" ref="AY650:AY659" si="1535">(W650-AA650)/AA650</f>
        <v>6.5067570169020494E-3</v>
      </c>
      <c r="AZ650" s="92">
        <f t="shared" ref="AZ650:AZ659" si="1536">(Y650-AC650)/AC650</f>
        <v>0</v>
      </c>
      <c r="BA650" s="15">
        <f t="shared" ref="BA650:BA659" si="1537">(Z650-AD650)/AD650</f>
        <v>5.4095108190216701E-3</v>
      </c>
      <c r="BB650" s="12">
        <f t="shared" ref="BB650:BB659" si="1538">(AA650-AE650)/AE650</f>
        <v>6.4635630197394534E-3</v>
      </c>
      <c r="BC650" s="14">
        <f t="shared" ref="BC650:BC659" si="1539">(AC650-AG650)/AG650</f>
        <v>1.4011897932400309E-2</v>
      </c>
      <c r="BD650" s="15">
        <f t="shared" ref="BD650:BD659" si="1540">(AD650-AH650)/AH650</f>
        <v>1.4011897932400309E-2</v>
      </c>
      <c r="BE650" s="12">
        <f t="shared" ref="BE650:BE659" si="1541">(AE650-AI650)/AI650</f>
        <v>6.4192562086610684E-3</v>
      </c>
    </row>
    <row r="651" spans="3:57" x14ac:dyDescent="0.35">
      <c r="C651" s="19"/>
      <c r="D651" s="59" t="s">
        <v>20</v>
      </c>
      <c r="E651" s="46">
        <f>SUM(E649:E650)</f>
        <v>0.14163999999999999</v>
      </c>
      <c r="F651" s="172">
        <f t="shared" ref="F651:G651" si="1542">SUM(F649:F650)</f>
        <v>0.14163999999999999</v>
      </c>
      <c r="G651" s="172">
        <f t="shared" si="1542"/>
        <v>0.14075517999999998</v>
      </c>
      <c r="H651" s="173">
        <f>G651/F651</f>
        <v>0.99375303586557462</v>
      </c>
      <c r="I651" s="46">
        <f>SUM(I649:I650)</f>
        <v>0.19433999999999998</v>
      </c>
      <c r="J651" s="172">
        <f t="shared" ref="J651:K651" si="1543">SUM(J649:J650)</f>
        <v>0.19433999999999998</v>
      </c>
      <c r="K651" s="172">
        <f t="shared" si="1543"/>
        <v>0.19330777999999998</v>
      </c>
      <c r="L651" s="173">
        <f>K651/J651</f>
        <v>0.99468858701245244</v>
      </c>
      <c r="M651" s="172">
        <f>SUM(M649:M650)</f>
        <v>0.1336</v>
      </c>
      <c r="N651" s="172">
        <f t="shared" ref="N651" si="1544">SUM(N649:N650)</f>
        <v>0.19359999999999999</v>
      </c>
      <c r="O651" s="172">
        <f t="shared" ref="O651" si="1545">SUM(O649:O650)</f>
        <v>0.19243078999999999</v>
      </c>
      <c r="P651" s="173">
        <f>O651/N651</f>
        <v>0.99396069214876026</v>
      </c>
      <c r="Q651" s="46">
        <f>SUM(Q649:Q650)</f>
        <v>0.13287499999999999</v>
      </c>
      <c r="R651" s="44">
        <f>SUM(R649:R650)</f>
        <v>0.22287499999999999</v>
      </c>
      <c r="S651" s="44">
        <f>SUM(S649:S650)</f>
        <v>0.22156499999999998</v>
      </c>
      <c r="T651" s="45">
        <f>S651/R651</f>
        <v>0.99412226584408303</v>
      </c>
      <c r="U651" s="46">
        <f>SUM(U649:U650)</f>
        <v>0.130436</v>
      </c>
      <c r="V651" s="44">
        <f>SUM(V649:V650)</f>
        <v>0.13070999999999999</v>
      </c>
      <c r="W651" s="44">
        <f>SUM(W649:W650)</f>
        <v>0.13070999999999999</v>
      </c>
      <c r="X651" s="45">
        <f>W651/V651</f>
        <v>1</v>
      </c>
      <c r="Y651" s="46">
        <f>SUM(Y649:Y650)</f>
        <v>0.12903200000000001</v>
      </c>
      <c r="Z651" s="44">
        <f>SUM(Z649:Z650)</f>
        <v>0.12973000000000001</v>
      </c>
      <c r="AA651" s="44">
        <f>SUM(AA649:AA650)</f>
        <v>0.12986500000000001</v>
      </c>
      <c r="AB651" s="45">
        <f>AA651/Z651</f>
        <v>1.0010406228320357</v>
      </c>
      <c r="AC651" s="46">
        <f>SUM(AC649:AC650)</f>
        <v>0.12903200000000001</v>
      </c>
      <c r="AD651" s="44">
        <f>SUM(AD649:AD650)</f>
        <v>0.12903200000000001</v>
      </c>
      <c r="AE651" s="44">
        <f>SUM(AE649:AE650)</f>
        <v>0.12903100000000001</v>
      </c>
      <c r="AF651" s="45">
        <f>AE651/AD651</f>
        <v>0.99999224998449998</v>
      </c>
      <c r="AG651" s="46">
        <f>SUM(AG649:AG650)</f>
        <v>0.127249</v>
      </c>
      <c r="AH651" s="44">
        <f>SUM(AH649:AH650)</f>
        <v>0.127249</v>
      </c>
      <c r="AI651" s="44">
        <f>SUM(AI649:AI650)</f>
        <v>0.12820799999999999</v>
      </c>
      <c r="AJ651" s="47">
        <f>AI651/AH651</f>
        <v>1.0075364050012179</v>
      </c>
      <c r="AK651" s="90">
        <f t="shared" si="1343"/>
        <v>-0.27117423072964908</v>
      </c>
      <c r="AL651" s="98">
        <f t="shared" si="1344"/>
        <v>-0.27117423072964908</v>
      </c>
      <c r="AM651" s="82">
        <f t="shared" si="1345"/>
        <v>-0.27185972545957543</v>
      </c>
      <c r="AN651" s="90">
        <f t="shared" si="1346"/>
        <v>0.45464071856287419</v>
      </c>
      <c r="AO651" s="98">
        <f t="shared" si="1347"/>
        <v>3.8223140495867287E-3</v>
      </c>
      <c r="AP651" s="82">
        <f t="shared" si="1348"/>
        <v>4.5574307521160946E-3</v>
      </c>
      <c r="AQ651" s="90">
        <f t="shared" si="1349"/>
        <v>5.4562558795861029E-3</v>
      </c>
      <c r="AR651" s="98">
        <f t="shared" si="1350"/>
        <v>-0.13135165451486258</v>
      </c>
      <c r="AS651" s="82">
        <f t="shared" si="1351"/>
        <v>-0.13149283505968901</v>
      </c>
      <c r="AT651" s="90">
        <f t="shared" si="1530"/>
        <v>1.8698825477628852E-2</v>
      </c>
      <c r="AU651" s="98">
        <f t="shared" si="1531"/>
        <v>0.70511055007267998</v>
      </c>
      <c r="AV651" s="82">
        <f t="shared" si="1532"/>
        <v>0.69508836355290338</v>
      </c>
      <c r="AW651" s="216">
        <f t="shared" si="1533"/>
        <v>1.0881021762043435E-2</v>
      </c>
      <c r="AX651" s="47">
        <f t="shared" si="1534"/>
        <v>7.5541509288520837E-3</v>
      </c>
      <c r="AY651" s="45">
        <f t="shared" si="1535"/>
        <v>6.5067570169020494E-3</v>
      </c>
      <c r="AZ651" s="90">
        <f t="shared" si="1536"/>
        <v>0</v>
      </c>
      <c r="BA651" s="47">
        <f t="shared" si="1537"/>
        <v>5.4095108190216701E-3</v>
      </c>
      <c r="BB651" s="45">
        <f t="shared" si="1538"/>
        <v>6.4635630197394534E-3</v>
      </c>
      <c r="BC651" s="107">
        <f t="shared" si="1539"/>
        <v>1.4011897932400309E-2</v>
      </c>
      <c r="BD651" s="47">
        <f t="shared" si="1540"/>
        <v>1.4011897932400309E-2</v>
      </c>
      <c r="BE651" s="45">
        <f t="shared" si="1541"/>
        <v>6.4192562086610684E-3</v>
      </c>
    </row>
    <row r="652" spans="3:57" x14ac:dyDescent="0.35">
      <c r="C652" s="21"/>
      <c r="D652" s="257" t="s">
        <v>71</v>
      </c>
      <c r="E652" s="263">
        <f>E659+E662</f>
        <v>70.749656999999999</v>
      </c>
      <c r="F652" s="161">
        <f>F659+F662</f>
        <v>107.22663813</v>
      </c>
      <c r="G652" s="161">
        <f>G659+G662</f>
        <v>86.521111259999998</v>
      </c>
      <c r="H652" s="162">
        <f>G652/F652</f>
        <v>0.80689941202020221</v>
      </c>
      <c r="I652" s="263">
        <f>I659+I662</f>
        <v>75.751172999999994</v>
      </c>
      <c r="J652" s="161">
        <f>J659+J662</f>
        <v>72.915474540000005</v>
      </c>
      <c r="K652" s="161">
        <f>K659+K662</f>
        <v>63.791863489999997</v>
      </c>
      <c r="L652" s="162">
        <f>K652/J652</f>
        <v>0.87487414561095711</v>
      </c>
      <c r="M652" s="161">
        <f>M659+M662</f>
        <v>66.790832000000009</v>
      </c>
      <c r="N652" s="177">
        <f>N659+N662</f>
        <v>62.700701100000003</v>
      </c>
      <c r="O652" s="177">
        <f>O659+O662</f>
        <v>59.221470780000004</v>
      </c>
      <c r="P652" s="181">
        <f>O652/N652</f>
        <v>0.94451050372704681</v>
      </c>
      <c r="Q652" s="48">
        <f>Q659+Q662</f>
        <v>68.550700999999989</v>
      </c>
      <c r="R652" s="48">
        <f>R659+R662</f>
        <v>91.691744000000014</v>
      </c>
      <c r="S652" s="48">
        <f>S659+S662</f>
        <v>85.513283000000001</v>
      </c>
      <c r="T652" s="49">
        <f>S652/R652</f>
        <v>0.93261704128999867</v>
      </c>
      <c r="U652" s="48">
        <f>U659+U662</f>
        <v>51.498613000000006</v>
      </c>
      <c r="V652" s="48">
        <f>V659+V662</f>
        <v>64.64572299999999</v>
      </c>
      <c r="W652" s="48">
        <f>W659+W662</f>
        <v>47.118833000000002</v>
      </c>
      <c r="X652" s="49">
        <f>W652/V652</f>
        <v>0.72887780990553719</v>
      </c>
      <c r="Y652" s="48">
        <f>Y659+Y662</f>
        <v>52.077248000000004</v>
      </c>
      <c r="Z652" s="48">
        <f>Z659+Z662</f>
        <v>45.326039740000006</v>
      </c>
      <c r="AA652" s="48">
        <f>AA659+AA662</f>
        <v>42.440292160000006</v>
      </c>
      <c r="AB652" s="49">
        <f>AA652/Z652</f>
        <v>0.93633356021057046</v>
      </c>
      <c r="AC652" s="50">
        <f>AC659+AC662</f>
        <v>52.233998000000007</v>
      </c>
      <c r="AD652" s="48">
        <f>AD659+AD662</f>
        <v>45.676525000000005</v>
      </c>
      <c r="AE652" s="48">
        <f>AE659+AE662</f>
        <v>41.179842999999991</v>
      </c>
      <c r="AF652" s="49">
        <f>AE652/AD652</f>
        <v>0.90155376312011448</v>
      </c>
      <c r="AG652" s="50">
        <f>AG659+AG662</f>
        <v>49.664701999999998</v>
      </c>
      <c r="AH652" s="48">
        <f>AH659+AH662</f>
        <v>44.751488999999999</v>
      </c>
      <c r="AI652" s="48">
        <f>AI659+AI662</f>
        <v>38.987634999999997</v>
      </c>
      <c r="AJ652" s="131">
        <f>AI652/AH652</f>
        <v>0.87120307885174497</v>
      </c>
      <c r="AK652" s="132">
        <f t="shared" si="1343"/>
        <v>-6.6025591445296766E-2</v>
      </c>
      <c r="AL652" s="133">
        <f t="shared" si="1344"/>
        <v>0.47056079393925576</v>
      </c>
      <c r="AM652" s="207">
        <f t="shared" si="1345"/>
        <v>0.35630324192619067</v>
      </c>
      <c r="AN652" s="132">
        <f t="shared" si="1346"/>
        <v>0.13415525352341748</v>
      </c>
      <c r="AO652" s="133">
        <f t="shared" si="1347"/>
        <v>0.16291322522388832</v>
      </c>
      <c r="AP652" s="207">
        <f t="shared" si="1348"/>
        <v>7.7174589718961933E-2</v>
      </c>
      <c r="AQ652" s="132">
        <f t="shared" si="1349"/>
        <v>-2.5672516463398104E-2</v>
      </c>
      <c r="AR652" s="133">
        <f t="shared" si="1350"/>
        <v>-0.31617942505270713</v>
      </c>
      <c r="AS652" s="207">
        <f t="shared" si="1351"/>
        <v>-0.30745880987869451</v>
      </c>
      <c r="AT652" s="132">
        <f t="shared" si="1530"/>
        <v>0.33111742252165083</v>
      </c>
      <c r="AU652" s="133">
        <f t="shared" si="1531"/>
        <v>0.4183729370619001</v>
      </c>
      <c r="AV652" s="207">
        <f t="shared" si="1532"/>
        <v>0.81484297372135672</v>
      </c>
      <c r="AW652" s="217">
        <f t="shared" si="1533"/>
        <v>-1.1111090202001427E-2</v>
      </c>
      <c r="AX652" s="131">
        <f t="shared" si="1534"/>
        <v>0.42623806030312544</v>
      </c>
      <c r="AY652" s="130">
        <f t="shared" si="1535"/>
        <v>0.11023818644701799</v>
      </c>
      <c r="AZ652" s="132">
        <f t="shared" si="1536"/>
        <v>-3.0009190565884383E-3</v>
      </c>
      <c r="BA652" s="131">
        <f t="shared" si="1537"/>
        <v>-7.67320324827686E-3</v>
      </c>
      <c r="BB652" s="130">
        <f t="shared" si="1538"/>
        <v>3.0608401299636202E-2</v>
      </c>
      <c r="BC652" s="168">
        <f t="shared" si="1539"/>
        <v>5.1732838344625699E-2</v>
      </c>
      <c r="BD652" s="131">
        <f t="shared" si="1540"/>
        <v>2.0670507745563633E-2</v>
      </c>
      <c r="BE652" s="130">
        <f t="shared" si="1541"/>
        <v>5.6228288789509646E-2</v>
      </c>
    </row>
    <row r="653" spans="3:57" x14ac:dyDescent="0.35">
      <c r="C653" s="19"/>
      <c r="D653" s="58" t="s">
        <v>11</v>
      </c>
      <c r="E653" s="182">
        <v>7.1519009999999996</v>
      </c>
      <c r="F653" s="174">
        <v>7.6007292599999996</v>
      </c>
      <c r="G653" s="174">
        <v>5.7853557000000002</v>
      </c>
      <c r="H653" s="175">
        <f t="shared" ref="H653:H660" si="1546">G653/F653</f>
        <v>0.76115797604399882</v>
      </c>
      <c r="I653" s="182">
        <v>7.1221430000000003</v>
      </c>
      <c r="J653" s="174">
        <v>7.237743</v>
      </c>
      <c r="K653" s="174">
        <v>7.3591171100000006</v>
      </c>
      <c r="L653" s="175">
        <f t="shared" ref="L653:L660" si="1547">K653/J653</f>
        <v>1.0167696075972856</v>
      </c>
      <c r="M653" s="174">
        <v>6.9488289999999999</v>
      </c>
      <c r="N653" s="174">
        <v>7.084829</v>
      </c>
      <c r="O653" s="174">
        <v>7.0657992800000002</v>
      </c>
      <c r="P653" s="175">
        <f t="shared" ref="P653:P660" si="1548">O653/N653</f>
        <v>0.9973140184470225</v>
      </c>
      <c r="Q653" s="9">
        <v>6.587167</v>
      </c>
      <c r="R653" s="7">
        <v>7.7167770000000004</v>
      </c>
      <c r="S653" s="7">
        <v>6.8018179999999999</v>
      </c>
      <c r="T653" s="12">
        <f t="shared" ref="T653:T660" si="1549">S653/R653</f>
        <v>0.88143249442092209</v>
      </c>
      <c r="U653" s="9">
        <v>6.2940449999999997</v>
      </c>
      <c r="V653" s="7">
        <v>6.8440450000000004</v>
      </c>
      <c r="W653" s="7">
        <v>6.780227</v>
      </c>
      <c r="X653" s="12">
        <f t="shared" ref="X653:X659" si="1550">W653/V653</f>
        <v>0.99067539737099908</v>
      </c>
      <c r="Y653" s="9">
        <v>5.4084320000000004</v>
      </c>
      <c r="Z653" s="7">
        <v>5.7199400000000002</v>
      </c>
      <c r="AA653" s="7">
        <v>5.7165249999999999</v>
      </c>
      <c r="AB653" s="12">
        <f t="shared" ref="AB653:AB659" si="1551">AA653/Z653</f>
        <v>0.99940296576537513</v>
      </c>
      <c r="AC653" s="9">
        <v>5.4084320000000004</v>
      </c>
      <c r="AD653" s="7">
        <v>5.5914320000000002</v>
      </c>
      <c r="AE653" s="7">
        <v>5.5735070000000002</v>
      </c>
      <c r="AF653" s="12">
        <f t="shared" ref="AF653:AF659" si="1552">AE653/AD653</f>
        <v>0.99679420227233384</v>
      </c>
      <c r="AG653" s="9">
        <v>5.0822789999999998</v>
      </c>
      <c r="AH653" s="7">
        <v>5.5448940000000002</v>
      </c>
      <c r="AI653" s="7">
        <v>5.540432</v>
      </c>
      <c r="AJ653" s="15">
        <f t="shared" ref="AJ653:AJ659" si="1553">AI653/AH653</f>
        <v>0.99919529570808741</v>
      </c>
      <c r="AK653" s="92">
        <f t="shared" ref="AK653:AK677" si="1554">(E653-I653)/I653</f>
        <v>4.1782368031643398E-3</v>
      </c>
      <c r="AL653" s="87">
        <f t="shared" ref="AL653:AL677" si="1555">(F653-J653)/J653</f>
        <v>5.0151858113779334E-2</v>
      </c>
      <c r="AM653" s="102">
        <f t="shared" ref="AM653:AM677" si="1556">(G653-K653)/K653</f>
        <v>-0.21385193175706918</v>
      </c>
      <c r="AN653" s="92">
        <f t="shared" ref="AN653:AN677" si="1557">(I653-M653)/M653</f>
        <v>2.4941468555349459E-2</v>
      </c>
      <c r="AO653" s="87">
        <f t="shared" ref="AO653:AO677" si="1558">(J653-N653)/N653</f>
        <v>2.1583301445948801E-2</v>
      </c>
      <c r="AP653" s="102">
        <f t="shared" ref="AP653:AP677" si="1559">(K653-O653)/O653</f>
        <v>4.151233545937924E-2</v>
      </c>
      <c r="AQ653" s="92">
        <f t="shared" ref="AQ653:AQ677" si="1560">(M653-Q653)/Q653</f>
        <v>5.4904027786148418E-2</v>
      </c>
      <c r="AR653" s="87">
        <f t="shared" ref="AR653:AR677" si="1561">(N653-R653)/R653</f>
        <v>-8.1892738380284977E-2</v>
      </c>
      <c r="AS653" s="102">
        <f t="shared" ref="AS653:AS677" si="1562">(O653-S653)/S653</f>
        <v>3.8810400395894201E-2</v>
      </c>
      <c r="AT653" s="92">
        <f t="shared" si="1530"/>
        <v>4.6571322575545672E-2</v>
      </c>
      <c r="AU653" s="87">
        <f t="shared" si="1531"/>
        <v>0.12751698739561182</v>
      </c>
      <c r="AV653" s="102">
        <f t="shared" si="1532"/>
        <v>3.1844066577711803E-3</v>
      </c>
      <c r="AW653" s="124">
        <f t="shared" si="1533"/>
        <v>0.16374671993657297</v>
      </c>
      <c r="AX653" s="15">
        <f t="shared" si="1534"/>
        <v>0.19652391458651666</v>
      </c>
      <c r="AY653" s="12">
        <f t="shared" si="1535"/>
        <v>0.18607493188606719</v>
      </c>
      <c r="AZ653" s="92">
        <f t="shared" si="1536"/>
        <v>0</v>
      </c>
      <c r="BA653" s="15">
        <f t="shared" si="1537"/>
        <v>2.298302116523997E-2</v>
      </c>
      <c r="BB653" s="12">
        <f t="shared" si="1538"/>
        <v>2.5660324818825856E-2</v>
      </c>
      <c r="BC653" s="14">
        <f t="shared" si="1539"/>
        <v>6.4174556335848662E-2</v>
      </c>
      <c r="BD653" s="15">
        <f t="shared" si="1540"/>
        <v>8.3929467362225431E-3</v>
      </c>
      <c r="BE653" s="12">
        <f t="shared" si="1541"/>
        <v>5.9697510952214893E-3</v>
      </c>
    </row>
    <row r="654" spans="3:57" x14ac:dyDescent="0.35">
      <c r="C654" s="19"/>
      <c r="D654" s="58" t="s">
        <v>12</v>
      </c>
      <c r="E654" s="182">
        <v>5.3280880000000002</v>
      </c>
      <c r="F654" s="174">
        <v>4.7912855600000004</v>
      </c>
      <c r="G654" s="174">
        <v>3.6481517600000002</v>
      </c>
      <c r="H654" s="175">
        <f t="shared" si="1546"/>
        <v>0.76141397007445322</v>
      </c>
      <c r="I654" s="182">
        <v>4.5256249999999998</v>
      </c>
      <c r="J654" s="174">
        <v>4.440951140000001</v>
      </c>
      <c r="K654" s="174">
        <v>3.5252657900000024</v>
      </c>
      <c r="L654" s="175">
        <f t="shared" si="1547"/>
        <v>0.79380873125300844</v>
      </c>
      <c r="M654" s="174">
        <v>4.1984450000000004</v>
      </c>
      <c r="N654" s="174">
        <v>3.9921259600000001</v>
      </c>
      <c r="O654" s="174">
        <v>3.4324981499999998</v>
      </c>
      <c r="P654" s="175">
        <f t="shared" si="1548"/>
        <v>0.85981709605174872</v>
      </c>
      <c r="Q654" s="9">
        <v>3.7057799999999999</v>
      </c>
      <c r="R654" s="7">
        <v>3.7418089999999999</v>
      </c>
      <c r="S654" s="7">
        <v>3.1890320000000001</v>
      </c>
      <c r="T654" s="12">
        <f t="shared" si="1549"/>
        <v>0.85227011854426571</v>
      </c>
      <c r="U654" s="9">
        <v>4.6220910000000002</v>
      </c>
      <c r="V654" s="7">
        <v>4.3455490000000001</v>
      </c>
      <c r="W654" s="7">
        <v>2.9890669999999999</v>
      </c>
      <c r="X654" s="12">
        <f t="shared" si="1550"/>
        <v>0.68784565540510523</v>
      </c>
      <c r="Y654" s="9">
        <v>3.9392749999999999</v>
      </c>
      <c r="Z654" s="7">
        <v>4.6915659999999999</v>
      </c>
      <c r="AA654" s="7">
        <v>3.5568979999999999</v>
      </c>
      <c r="AB654" s="12">
        <f t="shared" si="1551"/>
        <v>0.75814727960770456</v>
      </c>
      <c r="AC654" s="9">
        <v>3.9392749999999999</v>
      </c>
      <c r="AD654" s="7">
        <v>3.9493510000000001</v>
      </c>
      <c r="AE654" s="7">
        <v>3.3637890000000001</v>
      </c>
      <c r="AF654" s="12">
        <f t="shared" si="1552"/>
        <v>0.85173209471632172</v>
      </c>
      <c r="AG654" s="9">
        <v>3.88036</v>
      </c>
      <c r="AH654" s="7">
        <v>3.88036</v>
      </c>
      <c r="AI654" s="7">
        <v>3.3839350000000001</v>
      </c>
      <c r="AJ654" s="15">
        <f t="shared" si="1553"/>
        <v>0.8720672824170953</v>
      </c>
      <c r="AK654" s="92">
        <f t="shared" si="1554"/>
        <v>0.1773153984256319</v>
      </c>
      <c r="AL654" s="87">
        <f t="shared" si="1555"/>
        <v>7.8887249365233794E-2</v>
      </c>
      <c r="AM654" s="102">
        <f t="shared" si="1556"/>
        <v>3.4858639694227908E-2</v>
      </c>
      <c r="AN654" s="92">
        <f t="shared" si="1557"/>
        <v>7.7928852229813494E-2</v>
      </c>
      <c r="AO654" s="87">
        <f t="shared" si="1558"/>
        <v>0.11242760987431391</v>
      </c>
      <c r="AP654" s="102">
        <f t="shared" si="1559"/>
        <v>2.7026275309136757E-2</v>
      </c>
      <c r="AQ654" s="92">
        <f t="shared" si="1560"/>
        <v>0.13294502102121566</v>
      </c>
      <c r="AR654" s="87">
        <f t="shared" si="1561"/>
        <v>6.6897310899621046E-2</v>
      </c>
      <c r="AS654" s="102">
        <f t="shared" si="1562"/>
        <v>7.6344843827217693E-2</v>
      </c>
      <c r="AT654" s="92">
        <f t="shared" si="1530"/>
        <v>-0.19824598866616869</v>
      </c>
      <c r="AU654" s="87">
        <f t="shared" si="1531"/>
        <v>-0.13893296336090105</v>
      </c>
      <c r="AV654" s="102">
        <f t="shared" si="1532"/>
        <v>6.6898801532384575E-2</v>
      </c>
      <c r="AW654" s="124">
        <f t="shared" si="1533"/>
        <v>0.17333544878181908</v>
      </c>
      <c r="AX654" s="15">
        <f t="shared" si="1534"/>
        <v>-7.3752985676850721E-2</v>
      </c>
      <c r="AY654" s="12">
        <f t="shared" si="1535"/>
        <v>-0.15964219384418671</v>
      </c>
      <c r="AZ654" s="92">
        <f t="shared" si="1536"/>
        <v>0</v>
      </c>
      <c r="BA654" s="15">
        <f t="shared" si="1537"/>
        <v>0.18793340981847392</v>
      </c>
      <c r="BB654" s="12">
        <f t="shared" si="1538"/>
        <v>5.7408178693728933E-2</v>
      </c>
      <c r="BC654" s="14">
        <f t="shared" si="1539"/>
        <v>1.5182869630652782E-2</v>
      </c>
      <c r="BD654" s="15">
        <f t="shared" si="1540"/>
        <v>1.7779535919347694E-2</v>
      </c>
      <c r="BE654" s="12">
        <f t="shared" si="1541"/>
        <v>-5.9534240462656629E-3</v>
      </c>
    </row>
    <row r="655" spans="3:57" x14ac:dyDescent="0.35">
      <c r="C655" s="19"/>
      <c r="D655" s="58" t="s">
        <v>13</v>
      </c>
      <c r="E655" s="182">
        <v>3.7799999999999999E-3</v>
      </c>
      <c r="F655" s="174">
        <v>7.28E-3</v>
      </c>
      <c r="G655" s="174">
        <v>4.5095999999999999E-3</v>
      </c>
      <c r="H655" s="175">
        <f t="shared" si="1546"/>
        <v>0.61945054945054945</v>
      </c>
      <c r="I655" s="182">
        <v>4.5300000000000002E-3</v>
      </c>
      <c r="J655" s="174">
        <v>4.5300000000000002E-3</v>
      </c>
      <c r="K655" s="174">
        <v>2.5683399999999997E-3</v>
      </c>
      <c r="L655" s="175">
        <f t="shared" si="1547"/>
        <v>0.56696247240618092</v>
      </c>
      <c r="M655" s="174">
        <v>5.0200000000000002E-3</v>
      </c>
      <c r="N655" s="174">
        <v>5.0200000000000002E-3</v>
      </c>
      <c r="O655" s="174">
        <v>3.4453299999999999E-3</v>
      </c>
      <c r="P655" s="175">
        <f t="shared" si="1548"/>
        <v>0.68632071713147402</v>
      </c>
      <c r="Q655" s="9">
        <v>5.5945000000000002E-2</v>
      </c>
      <c r="R655" s="7">
        <v>5.9449999999999998E-3</v>
      </c>
      <c r="S655" s="7">
        <v>4.3109999999999997E-3</v>
      </c>
      <c r="T655" s="12">
        <f t="shared" si="1549"/>
        <v>0.72514718250630783</v>
      </c>
      <c r="U655" s="9">
        <v>5.4409999999999997E-3</v>
      </c>
      <c r="V655" s="7">
        <v>5.1669999999999997E-3</v>
      </c>
      <c r="W655" s="7">
        <v>5.1659999999999996E-3</v>
      </c>
      <c r="X655" s="12">
        <f t="shared" si="1550"/>
        <v>0.99980646409909035</v>
      </c>
      <c r="Y655" s="9">
        <v>6.8459999999999997E-3</v>
      </c>
      <c r="Z655" s="7">
        <v>6.1479999999999998E-3</v>
      </c>
      <c r="AA655" s="7">
        <v>6.0109999999999999E-3</v>
      </c>
      <c r="AB655" s="12">
        <f t="shared" si="1551"/>
        <v>0.97771633051398832</v>
      </c>
      <c r="AC655" s="9">
        <v>6.8459999999999997E-3</v>
      </c>
      <c r="AD655" s="7">
        <v>6.8459999999999997E-3</v>
      </c>
      <c r="AE655" s="7">
        <v>6.8450000000000004E-3</v>
      </c>
      <c r="AF655" s="12">
        <f t="shared" si="1552"/>
        <v>0.99985392930178218</v>
      </c>
      <c r="AG655" s="9">
        <v>8.0490000000000006E-3</v>
      </c>
      <c r="AH655" s="7">
        <v>8.0490000000000006E-3</v>
      </c>
      <c r="AI655" s="7">
        <v>7.6680000000000003E-3</v>
      </c>
      <c r="AJ655" s="15">
        <f t="shared" si="1553"/>
        <v>0.95266492732016395</v>
      </c>
      <c r="AK655" s="92">
        <f t="shared" si="1554"/>
        <v>-0.16556291390728481</v>
      </c>
      <c r="AL655" s="87">
        <f t="shared" si="1555"/>
        <v>0.60706401766004414</v>
      </c>
      <c r="AM655" s="102">
        <f t="shared" si="1556"/>
        <v>0.75584229502324474</v>
      </c>
      <c r="AN655" s="92">
        <f t="shared" si="1557"/>
        <v>-9.7609561752988044E-2</v>
      </c>
      <c r="AO655" s="87">
        <f t="shared" si="1558"/>
        <v>-9.7609561752988044E-2</v>
      </c>
      <c r="AP655" s="102">
        <f t="shared" si="1559"/>
        <v>-0.25454455741540005</v>
      </c>
      <c r="AQ655" s="92">
        <f t="shared" si="1560"/>
        <v>-0.91026901421038509</v>
      </c>
      <c r="AR655" s="87">
        <f t="shared" si="1561"/>
        <v>-0.15559293523969717</v>
      </c>
      <c r="AS655" s="102">
        <f t="shared" si="1562"/>
        <v>-0.20080491765251679</v>
      </c>
      <c r="AT655" s="92">
        <f t="shared" si="1530"/>
        <v>9.2821172578570117</v>
      </c>
      <c r="AU655" s="87">
        <f t="shared" si="1531"/>
        <v>0.15057093090768339</v>
      </c>
      <c r="AV655" s="102">
        <f t="shared" si="1532"/>
        <v>-0.16550522648083621</v>
      </c>
      <c r="AW655" s="124">
        <f t="shared" si="1533"/>
        <v>-0.20522933099620216</v>
      </c>
      <c r="AX655" s="15">
        <f t="shared" si="1534"/>
        <v>-0.15956408588158752</v>
      </c>
      <c r="AY655" s="12">
        <f t="shared" si="1535"/>
        <v>-0.14057561137913829</v>
      </c>
      <c r="AZ655" s="92">
        <f t="shared" si="1536"/>
        <v>0</v>
      </c>
      <c r="BA655" s="15">
        <f t="shared" si="1537"/>
        <v>-0.10195734735612035</v>
      </c>
      <c r="BB655" s="12">
        <f t="shared" si="1538"/>
        <v>-0.12184075967859759</v>
      </c>
      <c r="BC655" s="14">
        <f t="shared" si="1539"/>
        <v>-0.14945956019381301</v>
      </c>
      <c r="BD655" s="15">
        <f t="shared" si="1540"/>
        <v>-0.14945956019381301</v>
      </c>
      <c r="BE655" s="12">
        <f t="shared" si="1541"/>
        <v>-0.10732916014606154</v>
      </c>
    </row>
    <row r="656" spans="3:57" x14ac:dyDescent="0.35">
      <c r="C656" s="19"/>
      <c r="D656" s="58" t="s">
        <v>14</v>
      </c>
      <c r="E656" s="182">
        <v>15.554441000000001</v>
      </c>
      <c r="F656" s="174">
        <v>25.780222250000001</v>
      </c>
      <c r="G656" s="174">
        <v>19.76608319</v>
      </c>
      <c r="H656" s="175">
        <f t="shared" si="1546"/>
        <v>0.76671500339761423</v>
      </c>
      <c r="I656" s="182">
        <v>19.662120000000002</v>
      </c>
      <c r="J656" s="174">
        <v>18.695379860000003</v>
      </c>
      <c r="K656" s="174">
        <v>16.40817114</v>
      </c>
      <c r="L656" s="175">
        <f t="shared" si="1547"/>
        <v>0.87765914695888925</v>
      </c>
      <c r="M656" s="174">
        <v>12.154794000000001</v>
      </c>
      <c r="N656" s="174">
        <v>12.574983</v>
      </c>
      <c r="O656" s="174">
        <v>12.691458760000002</v>
      </c>
      <c r="P656" s="175">
        <f t="shared" si="1548"/>
        <v>1.0092624984065586</v>
      </c>
      <c r="Q656" s="9">
        <v>13.525223</v>
      </c>
      <c r="R656" s="7">
        <v>21.997723000000001</v>
      </c>
      <c r="S656" s="7">
        <v>19.619641999999999</v>
      </c>
      <c r="T656" s="12">
        <f t="shared" si="1549"/>
        <v>0.89189422014269382</v>
      </c>
      <c r="U656" s="9">
        <v>11.154719</v>
      </c>
      <c r="V656" s="7">
        <v>11.124719000000001</v>
      </c>
      <c r="W656" s="7">
        <v>9.8461210000000001</v>
      </c>
      <c r="X656" s="12">
        <f t="shared" si="1550"/>
        <v>0.88506693966831873</v>
      </c>
      <c r="Y656" s="9">
        <v>11.930883</v>
      </c>
      <c r="Z656" s="7">
        <v>11.332374740000001</v>
      </c>
      <c r="AA656" s="7">
        <v>10.88154016</v>
      </c>
      <c r="AB656" s="12">
        <f t="shared" si="1551"/>
        <v>0.96021711332853432</v>
      </c>
      <c r="AC656" s="9">
        <v>12.058133</v>
      </c>
      <c r="AD656" s="7">
        <v>11.058133</v>
      </c>
      <c r="AE656" s="7">
        <v>9.6376039999999996</v>
      </c>
      <c r="AF656" s="12">
        <f t="shared" si="1552"/>
        <v>0.87153988833377205</v>
      </c>
      <c r="AG656" s="9">
        <v>8.7966270000000009</v>
      </c>
      <c r="AH656" s="7">
        <v>8.6561839999999997</v>
      </c>
      <c r="AI656" s="7">
        <v>7.6971299999999996</v>
      </c>
      <c r="AJ656" s="15">
        <f t="shared" si="1553"/>
        <v>0.88920591336783039</v>
      </c>
      <c r="AK656" s="92">
        <f t="shared" si="1554"/>
        <v>-0.20891333182790059</v>
      </c>
      <c r="AL656" s="87">
        <f t="shared" si="1555"/>
        <v>0.37896220579922452</v>
      </c>
      <c r="AM656" s="102">
        <f t="shared" si="1556"/>
        <v>0.20464877050276789</v>
      </c>
      <c r="AN656" s="92">
        <f t="shared" si="1557"/>
        <v>0.6176432113946152</v>
      </c>
      <c r="AO656" s="87">
        <f t="shared" si="1558"/>
        <v>0.48671213790110118</v>
      </c>
      <c r="AP656" s="102">
        <f t="shared" si="1559"/>
        <v>0.29285147202416617</v>
      </c>
      <c r="AQ656" s="92">
        <f t="shared" si="1560"/>
        <v>-0.10132394859589373</v>
      </c>
      <c r="AR656" s="87">
        <f t="shared" si="1561"/>
        <v>-0.42835069793359981</v>
      </c>
      <c r="AS656" s="102">
        <f t="shared" si="1562"/>
        <v>-0.35312485518339215</v>
      </c>
      <c r="AT656" s="92">
        <f t="shared" si="1530"/>
        <v>0.2125113147180131</v>
      </c>
      <c r="AU656" s="87">
        <f t="shared" si="1531"/>
        <v>0.97737336107096273</v>
      </c>
      <c r="AV656" s="102">
        <f t="shared" si="1532"/>
        <v>0.99262653790259114</v>
      </c>
      <c r="AW656" s="124">
        <f t="shared" si="1533"/>
        <v>-6.5055034065793757E-2</v>
      </c>
      <c r="AX656" s="15">
        <f t="shared" si="1534"/>
        <v>-1.8324115180116243E-2</v>
      </c>
      <c r="AY656" s="12">
        <f t="shared" si="1535"/>
        <v>-9.5153732355475681E-2</v>
      </c>
      <c r="AZ656" s="92">
        <f t="shared" si="1536"/>
        <v>-1.0553043327685977E-2</v>
      </c>
      <c r="BA656" s="15">
        <f t="shared" si="1537"/>
        <v>2.4800003761937101E-2</v>
      </c>
      <c r="BB656" s="12">
        <f t="shared" si="1538"/>
        <v>0.12907110107449948</v>
      </c>
      <c r="BC656" s="14">
        <f t="shared" si="1539"/>
        <v>0.3707677954288614</v>
      </c>
      <c r="BD656" s="15">
        <f t="shared" si="1540"/>
        <v>0.27748358861133271</v>
      </c>
      <c r="BE656" s="12">
        <f t="shared" si="1541"/>
        <v>0.25210357626803759</v>
      </c>
    </row>
    <row r="657" spans="3:57" x14ac:dyDescent="0.35">
      <c r="C657" s="19"/>
      <c r="D657" s="58" t="s">
        <v>15</v>
      </c>
      <c r="E657" s="182">
        <v>4.3967650000000003</v>
      </c>
      <c r="F657" s="174">
        <v>11.60877958</v>
      </c>
      <c r="G657" s="174">
        <v>2.2623970400000002</v>
      </c>
      <c r="H657" s="175">
        <f t="shared" si="1546"/>
        <v>0.19488672555190337</v>
      </c>
      <c r="I657" s="182">
        <v>13.653765999999999</v>
      </c>
      <c r="J657" s="174">
        <v>6.320050489999999</v>
      </c>
      <c r="K657" s="174">
        <v>1.4783771700000001</v>
      </c>
      <c r="L657" s="175">
        <f t="shared" si="1547"/>
        <v>0.23391856953345327</v>
      </c>
      <c r="M657" s="174">
        <v>12.4451</v>
      </c>
      <c r="N657" s="174">
        <v>5.5394453100000005</v>
      </c>
      <c r="O657" s="174">
        <v>2.1594019200000001</v>
      </c>
      <c r="P657" s="175">
        <f t="shared" si="1548"/>
        <v>0.3898227709012258</v>
      </c>
      <c r="Q657" s="9">
        <v>2.8263539999999998</v>
      </c>
      <c r="R657" s="7">
        <v>2.6688239999999999</v>
      </c>
      <c r="S657" s="7">
        <v>1.6060220000000001</v>
      </c>
      <c r="T657" s="12">
        <f t="shared" si="1549"/>
        <v>0.60177141692370872</v>
      </c>
      <c r="U657" s="9">
        <v>2.4820000000000002</v>
      </c>
      <c r="V657" s="7">
        <v>2.1191330000000002</v>
      </c>
      <c r="W657" s="7">
        <v>1.4482269999999999</v>
      </c>
      <c r="X657" s="12">
        <f t="shared" si="1550"/>
        <v>0.68340543042838742</v>
      </c>
      <c r="Y657" s="9">
        <v>2.0687500000000001</v>
      </c>
      <c r="Z657" s="7">
        <v>1.8847510000000001</v>
      </c>
      <c r="AA657" s="7">
        <v>1.142711</v>
      </c>
      <c r="AB657" s="12">
        <f t="shared" si="1551"/>
        <v>0.60629282064315126</v>
      </c>
      <c r="AC657" s="9">
        <v>2.0687500000000001</v>
      </c>
      <c r="AD657" s="7">
        <v>2.0800909999999999</v>
      </c>
      <c r="AE657" s="7">
        <v>1.272381</v>
      </c>
      <c r="AF657" s="12">
        <f t="shared" si="1552"/>
        <v>0.61169487296469238</v>
      </c>
      <c r="AG657" s="9">
        <v>1.30115</v>
      </c>
      <c r="AH657" s="7">
        <v>1.466701</v>
      </c>
      <c r="AI657" s="7">
        <v>1.089904</v>
      </c>
      <c r="AJ657" s="15">
        <f t="shared" si="1553"/>
        <v>0.74309896836505873</v>
      </c>
      <c r="AK657" s="92">
        <f t="shared" si="1554"/>
        <v>-0.67798151806615103</v>
      </c>
      <c r="AL657" s="87">
        <f t="shared" si="1555"/>
        <v>0.83681753782951218</v>
      </c>
      <c r="AM657" s="102">
        <f t="shared" si="1556"/>
        <v>0.53032465997834644</v>
      </c>
      <c r="AN657" s="92">
        <f t="shared" si="1557"/>
        <v>9.7119830294654055E-2</v>
      </c>
      <c r="AO657" s="87">
        <f t="shared" si="1558"/>
        <v>0.1409175714021082</v>
      </c>
      <c r="AP657" s="102">
        <f t="shared" si="1559"/>
        <v>-0.31537656037649531</v>
      </c>
      <c r="AQ657" s="92">
        <f t="shared" si="1560"/>
        <v>3.4032346974228989</v>
      </c>
      <c r="AR657" s="87">
        <f t="shared" si="1561"/>
        <v>1.0756128204782334</v>
      </c>
      <c r="AS657" s="102">
        <f t="shared" si="1562"/>
        <v>0.34456559125591057</v>
      </c>
      <c r="AT657" s="92">
        <f t="shared" si="1530"/>
        <v>0.13874053182916984</v>
      </c>
      <c r="AU657" s="87">
        <f t="shared" si="1531"/>
        <v>0.25939429002332542</v>
      </c>
      <c r="AV657" s="102">
        <f t="shared" si="1532"/>
        <v>0.1089573664901981</v>
      </c>
      <c r="AW657" s="124">
        <f t="shared" si="1533"/>
        <v>0.19975830815709975</v>
      </c>
      <c r="AX657" s="15">
        <f t="shared" si="1534"/>
        <v>0.12435701055470992</v>
      </c>
      <c r="AY657" s="12">
        <f t="shared" si="1535"/>
        <v>0.26736068874807356</v>
      </c>
      <c r="AZ657" s="92">
        <f t="shared" si="1536"/>
        <v>0</v>
      </c>
      <c r="BA657" s="15">
        <f t="shared" si="1537"/>
        <v>-9.3909353004267532E-2</v>
      </c>
      <c r="BB657" s="12">
        <f t="shared" si="1538"/>
        <v>-0.10191129858116393</v>
      </c>
      <c r="BC657" s="14">
        <f t="shared" si="1539"/>
        <v>0.58993966875456327</v>
      </c>
      <c r="BD657" s="15">
        <f t="shared" si="1540"/>
        <v>0.41821066461398737</v>
      </c>
      <c r="BE657" s="12">
        <f t="shared" si="1541"/>
        <v>0.16742483741687342</v>
      </c>
    </row>
    <row r="658" spans="3:57" x14ac:dyDescent="0.35">
      <c r="C658" s="19"/>
      <c r="D658" s="58" t="s">
        <v>16</v>
      </c>
      <c r="E658" s="182">
        <v>38.173042000000002</v>
      </c>
      <c r="F658" s="174">
        <v>57.296701480000003</v>
      </c>
      <c r="G658" s="174">
        <v>54.913858789999999</v>
      </c>
      <c r="H658" s="175">
        <f t="shared" si="1546"/>
        <v>0.95841221870631144</v>
      </c>
      <c r="I658" s="182">
        <v>30.588649</v>
      </c>
      <c r="J658" s="174">
        <v>36.022480049999999</v>
      </c>
      <c r="K658" s="174">
        <v>34.825056159999995</v>
      </c>
      <c r="L658" s="175">
        <f t="shared" si="1547"/>
        <v>0.96675898249265591</v>
      </c>
      <c r="M658" s="174">
        <v>30.905044</v>
      </c>
      <c r="N658" s="174">
        <v>33.310697829999995</v>
      </c>
      <c r="O658" s="174">
        <v>33.676436549999998</v>
      </c>
      <c r="P658" s="175">
        <f t="shared" si="1548"/>
        <v>1.0109796174750387</v>
      </c>
      <c r="Q658" s="9">
        <v>41.717357</v>
      </c>
      <c r="R658" s="7">
        <v>55.337791000000003</v>
      </c>
      <c r="S658" s="7">
        <v>54.070892999999998</v>
      </c>
      <c r="T658" s="12">
        <f t="shared" si="1549"/>
        <v>0.97710609735036213</v>
      </c>
      <c r="U658" s="9">
        <v>26.809881000000001</v>
      </c>
      <c r="V658" s="7">
        <v>40.0764</v>
      </c>
      <c r="W658" s="7">
        <v>25.919315000000001</v>
      </c>
      <c r="X658" s="12">
        <f t="shared" si="1550"/>
        <v>0.64674758710862257</v>
      </c>
      <c r="Y658" s="9">
        <v>28.59403</v>
      </c>
      <c r="Z658" s="7">
        <v>21.561530000000001</v>
      </c>
      <c r="AA658" s="7">
        <v>21.006741999999999</v>
      </c>
      <c r="AB658" s="12">
        <f t="shared" si="1551"/>
        <v>0.97426954395165821</v>
      </c>
      <c r="AC658" s="9">
        <v>28.623529999999999</v>
      </c>
      <c r="AD658" s="7">
        <v>22.861640000000001</v>
      </c>
      <c r="AE658" s="7">
        <v>21.196686</v>
      </c>
      <c r="AF658" s="12">
        <f t="shared" si="1552"/>
        <v>0.92717259129266305</v>
      </c>
      <c r="AG658" s="9">
        <v>30.468988</v>
      </c>
      <c r="AH658" s="7">
        <v>25.068052000000002</v>
      </c>
      <c r="AI658" s="7">
        <v>21.140357999999999</v>
      </c>
      <c r="AJ658" s="15">
        <f t="shared" si="1553"/>
        <v>0.84331873892714115</v>
      </c>
      <c r="AK658" s="92">
        <f t="shared" si="1554"/>
        <v>0.24794795611927817</v>
      </c>
      <c r="AL658" s="87">
        <f t="shared" si="1555"/>
        <v>0.59058180892795042</v>
      </c>
      <c r="AM658" s="102">
        <f t="shared" si="1556"/>
        <v>0.57684910937987144</v>
      </c>
      <c r="AN658" s="92">
        <f t="shared" si="1557"/>
        <v>-1.0237649232921331E-2</v>
      </c>
      <c r="AO658" s="87">
        <f t="shared" si="1558"/>
        <v>8.1408748439900327E-2</v>
      </c>
      <c r="AP658" s="102">
        <f t="shared" si="1559"/>
        <v>3.4107516342907047E-2</v>
      </c>
      <c r="AQ658" s="92">
        <f t="shared" si="1560"/>
        <v>-0.25918020166042638</v>
      </c>
      <c r="AR658" s="87">
        <f t="shared" si="1561"/>
        <v>-0.39804793021101992</v>
      </c>
      <c r="AS658" s="102">
        <f t="shared" si="1562"/>
        <v>-0.37717994503993119</v>
      </c>
      <c r="AT658" s="92">
        <f t="shared" si="1530"/>
        <v>0.55604409433969504</v>
      </c>
      <c r="AU658" s="87">
        <f t="shared" si="1531"/>
        <v>0.38080743280334567</v>
      </c>
      <c r="AV658" s="102">
        <f t="shared" si="1532"/>
        <v>1.086123533743079</v>
      </c>
      <c r="AW658" s="124">
        <f t="shared" si="1533"/>
        <v>-6.2395856757511949E-2</v>
      </c>
      <c r="AX658" s="15">
        <f t="shared" si="1534"/>
        <v>0.85869926670324404</v>
      </c>
      <c r="AY658" s="12">
        <f t="shared" si="1535"/>
        <v>0.23385696839614645</v>
      </c>
      <c r="AZ658" s="92">
        <f t="shared" si="1536"/>
        <v>-1.0306206117833387E-3</v>
      </c>
      <c r="BA658" s="15">
        <f t="shared" si="1537"/>
        <v>-5.6868623598307036E-2</v>
      </c>
      <c r="BB658" s="12">
        <f t="shared" si="1538"/>
        <v>-8.9610234354559268E-3</v>
      </c>
      <c r="BC658" s="14">
        <f t="shared" si="1539"/>
        <v>-6.0568404831824435E-2</v>
      </c>
      <c r="BD658" s="15">
        <f t="shared" si="1540"/>
        <v>-8.8016890981397367E-2</v>
      </c>
      <c r="BE658" s="12">
        <f t="shared" si="1541"/>
        <v>2.6644771105579479E-3</v>
      </c>
    </row>
    <row r="659" spans="3:57" x14ac:dyDescent="0.35">
      <c r="C659" s="19"/>
      <c r="D659" s="59" t="s">
        <v>17</v>
      </c>
      <c r="E659" s="184">
        <f>SUM(E653:E658)</f>
        <v>70.608017000000004</v>
      </c>
      <c r="F659" s="172">
        <f>SUM(F653:F658)</f>
        <v>107.08499813</v>
      </c>
      <c r="G659" s="172">
        <f>SUM(G653:G658)</f>
        <v>86.380356079999999</v>
      </c>
      <c r="H659" s="173">
        <f t="shared" si="1546"/>
        <v>0.80665226304748305</v>
      </c>
      <c r="I659" s="184">
        <f>SUM(I653:I658)</f>
        <v>75.556832999999997</v>
      </c>
      <c r="J659" s="172">
        <f>SUM(J653:J658)</f>
        <v>72.721134540000008</v>
      </c>
      <c r="K659" s="172">
        <f>SUM(K653:K658)</f>
        <v>63.598555709999999</v>
      </c>
      <c r="L659" s="173">
        <f t="shared" si="1547"/>
        <v>0.87455395343176112</v>
      </c>
      <c r="M659" s="172">
        <f>SUM(M653:M658)</f>
        <v>66.657232000000008</v>
      </c>
      <c r="N659" s="172">
        <f>SUM(N653:N658)</f>
        <v>62.5071011</v>
      </c>
      <c r="O659" s="172">
        <f>SUM(O653:O658)</f>
        <v>59.029039990000001</v>
      </c>
      <c r="P659" s="173">
        <f t="shared" si="1548"/>
        <v>0.94435734422500683</v>
      </c>
      <c r="Q659" s="46">
        <f>SUM(Q653:Q658)</f>
        <v>68.417825999999991</v>
      </c>
      <c r="R659" s="44">
        <f>SUM(R653:R658)</f>
        <v>91.468869000000012</v>
      </c>
      <c r="S659" s="44">
        <f>SUM(S653:S658)</f>
        <v>85.291718000000003</v>
      </c>
      <c r="T659" s="45">
        <f t="shared" si="1549"/>
        <v>0.93246717634608545</v>
      </c>
      <c r="U659" s="46">
        <f>SUM(U653:U658)</f>
        <v>51.368177000000003</v>
      </c>
      <c r="V659" s="44">
        <f>SUM(V653:V658)</f>
        <v>64.515012999999996</v>
      </c>
      <c r="W659" s="44">
        <f>SUM(W653:W658)</f>
        <v>46.988123000000002</v>
      </c>
      <c r="X659" s="45">
        <f t="shared" si="1550"/>
        <v>0.72832850549065231</v>
      </c>
      <c r="Y659" s="46">
        <f>SUM(Y653:Y658)</f>
        <v>51.948216000000002</v>
      </c>
      <c r="Z659" s="44">
        <f>SUM(Z653:Z658)</f>
        <v>45.196309740000004</v>
      </c>
      <c r="AA659" s="44">
        <f>SUM(AA653:AA658)</f>
        <v>42.310427160000003</v>
      </c>
      <c r="AB659" s="45">
        <f t="shared" si="1551"/>
        <v>0.93614782718762735</v>
      </c>
      <c r="AC659" s="46">
        <f>SUM(AC653:AC658)</f>
        <v>52.104966000000005</v>
      </c>
      <c r="AD659" s="44">
        <f>SUM(AD653:AD658)</f>
        <v>45.547493000000003</v>
      </c>
      <c r="AE659" s="44">
        <f>SUM(AE653:AE658)</f>
        <v>41.050811999999993</v>
      </c>
      <c r="AF659" s="45">
        <f t="shared" si="1552"/>
        <v>0.9012748956347606</v>
      </c>
      <c r="AG659" s="46">
        <f>SUM(AG653:AG658)</f>
        <v>49.537452999999999</v>
      </c>
      <c r="AH659" s="44">
        <f>SUM(AH653:AH658)</f>
        <v>44.62424</v>
      </c>
      <c r="AI659" s="44">
        <f>SUM(AI653:AI658)</f>
        <v>38.859426999999997</v>
      </c>
      <c r="AJ659" s="47">
        <f t="shared" si="1553"/>
        <v>0.87081431526901065</v>
      </c>
      <c r="AK659" s="90">
        <f t="shared" si="1554"/>
        <v>-6.5497927897533684E-2</v>
      </c>
      <c r="AL659" s="98">
        <f t="shared" si="1555"/>
        <v>0.47254300702773372</v>
      </c>
      <c r="AM659" s="82">
        <f t="shared" si="1556"/>
        <v>0.35821254296845412</v>
      </c>
      <c r="AN659" s="90">
        <f t="shared" si="1557"/>
        <v>0.13351290974698724</v>
      </c>
      <c r="AO659" s="98">
        <f t="shared" si="1558"/>
        <v>0.16340596924594875</v>
      </c>
      <c r="AP659" s="82">
        <f t="shared" si="1559"/>
        <v>7.7411316883590028E-2</v>
      </c>
      <c r="AQ659" s="90">
        <f t="shared" si="1560"/>
        <v>-2.5732971988908032E-2</v>
      </c>
      <c r="AR659" s="98">
        <f t="shared" si="1561"/>
        <v>-0.31662978034636036</v>
      </c>
      <c r="AS659" s="82">
        <f t="shared" si="1562"/>
        <v>-0.30791592227043663</v>
      </c>
      <c r="AT659" s="90">
        <f t="shared" si="1530"/>
        <v>0.3319107275307821</v>
      </c>
      <c r="AU659" s="98">
        <f t="shared" si="1531"/>
        <v>0.41779199517482879</v>
      </c>
      <c r="AV659" s="82">
        <f t="shared" si="1532"/>
        <v>0.81517610311865407</v>
      </c>
      <c r="AW659" s="216">
        <f t="shared" si="1533"/>
        <v>-1.1165715488670474E-2</v>
      </c>
      <c r="AX659" s="47">
        <f t="shared" si="1534"/>
        <v>0.42743983681708414</v>
      </c>
      <c r="AY659" s="45">
        <f t="shared" si="1535"/>
        <v>0.11055657326055694</v>
      </c>
      <c r="AZ659" s="90">
        <f t="shared" si="1536"/>
        <v>-3.0083504900473858E-3</v>
      </c>
      <c r="BA659" s="47">
        <f t="shared" si="1537"/>
        <v>-7.7102654146079808E-3</v>
      </c>
      <c r="BB659" s="45">
        <f t="shared" si="1538"/>
        <v>3.0684293406912633E-2</v>
      </c>
      <c r="BC659" s="107">
        <f t="shared" si="1539"/>
        <v>5.1829733757203976E-2</v>
      </c>
      <c r="BD659" s="47">
        <f t="shared" si="1540"/>
        <v>2.0689495216053035E-2</v>
      </c>
      <c r="BE659" s="45">
        <f t="shared" si="1541"/>
        <v>5.6392622567491717E-2</v>
      </c>
    </row>
    <row r="660" spans="3:57" x14ac:dyDescent="0.35">
      <c r="C660" s="19"/>
      <c r="D660" s="58" t="s">
        <v>18</v>
      </c>
      <c r="E660" s="182">
        <v>0.06</v>
      </c>
      <c r="F660" s="174">
        <v>0.06</v>
      </c>
      <c r="G660" s="174">
        <v>0.06</v>
      </c>
      <c r="H660" s="175">
        <f t="shared" si="1546"/>
        <v>1</v>
      </c>
      <c r="I660" s="182">
        <v>0.06</v>
      </c>
      <c r="J660" s="174">
        <v>0.06</v>
      </c>
      <c r="K660" s="174">
        <v>0.06</v>
      </c>
      <c r="L660" s="175">
        <f t="shared" si="1547"/>
        <v>1</v>
      </c>
      <c r="M660" s="174">
        <v>0</v>
      </c>
      <c r="N660" s="174">
        <v>0.06</v>
      </c>
      <c r="O660" s="174">
        <v>0.06</v>
      </c>
      <c r="P660" s="175">
        <f t="shared" si="1548"/>
        <v>1</v>
      </c>
      <c r="Q660" s="9">
        <v>0</v>
      </c>
      <c r="R660" s="7">
        <v>0.09</v>
      </c>
      <c r="S660" s="7">
        <v>0.09</v>
      </c>
      <c r="T660" s="12">
        <f t="shared" si="1549"/>
        <v>1</v>
      </c>
      <c r="U660" s="9">
        <v>0</v>
      </c>
      <c r="V660" s="7">
        <v>0</v>
      </c>
      <c r="W660" s="7">
        <v>0</v>
      </c>
      <c r="X660" s="17">
        <v>0</v>
      </c>
      <c r="Y660" s="9">
        <v>0</v>
      </c>
      <c r="Z660" s="7">
        <v>0</v>
      </c>
      <c r="AA660" s="7">
        <v>0</v>
      </c>
      <c r="AB660" s="17">
        <v>0</v>
      </c>
      <c r="AC660" s="9">
        <v>0</v>
      </c>
      <c r="AD660" s="7">
        <v>0</v>
      </c>
      <c r="AE660" s="7">
        <v>0</v>
      </c>
      <c r="AF660" s="17">
        <v>0</v>
      </c>
      <c r="AG660" s="9">
        <v>0</v>
      </c>
      <c r="AH660" s="7">
        <v>0</v>
      </c>
      <c r="AI660" s="7">
        <v>0</v>
      </c>
      <c r="AJ660" s="18">
        <v>0</v>
      </c>
      <c r="AK660" s="150">
        <f t="shared" si="1554"/>
        <v>0</v>
      </c>
      <c r="AL660" s="87">
        <f t="shared" si="1555"/>
        <v>0</v>
      </c>
      <c r="AM660" s="102">
        <f t="shared" si="1556"/>
        <v>0</v>
      </c>
      <c r="AN660" s="150" t="e">
        <f t="shared" si="1557"/>
        <v>#DIV/0!</v>
      </c>
      <c r="AO660" s="87">
        <f t="shared" si="1558"/>
        <v>0</v>
      </c>
      <c r="AP660" s="102">
        <f t="shared" si="1559"/>
        <v>0</v>
      </c>
      <c r="AQ660" s="150">
        <v>0</v>
      </c>
      <c r="AR660" s="87">
        <f t="shared" ref="AR660" si="1563">(N660-R660)/R660</f>
        <v>-0.33333333333333331</v>
      </c>
      <c r="AS660" s="102">
        <f t="shared" ref="AS660" si="1564">(O660-S660)/S660</f>
        <v>-0.33333333333333331</v>
      </c>
      <c r="AT660" s="150">
        <v>0</v>
      </c>
      <c r="AU660" s="16">
        <v>0</v>
      </c>
      <c r="AV660" s="211">
        <v>0</v>
      </c>
      <c r="AW660" s="150">
        <v>0</v>
      </c>
      <c r="AX660" s="16">
        <v>0</v>
      </c>
      <c r="AY660" s="17">
        <v>0</v>
      </c>
      <c r="AZ660" s="9">
        <v>0</v>
      </c>
      <c r="BA660" s="16">
        <v>0</v>
      </c>
      <c r="BB660" s="17">
        <v>0</v>
      </c>
      <c r="BC660" s="203">
        <v>0</v>
      </c>
      <c r="BD660" s="16">
        <v>0</v>
      </c>
      <c r="BE660" s="17">
        <v>0</v>
      </c>
    </row>
    <row r="661" spans="3:57" x14ac:dyDescent="0.35">
      <c r="C661" s="19"/>
      <c r="D661" s="58" t="s">
        <v>19</v>
      </c>
      <c r="E661" s="182">
        <v>8.1640000000000004E-2</v>
      </c>
      <c r="F661" s="174">
        <v>8.1640000000000004E-2</v>
      </c>
      <c r="G661" s="174">
        <v>8.0755179999999996E-2</v>
      </c>
      <c r="H661" s="175">
        <f>G661/F661</f>
        <v>0.98916193042626155</v>
      </c>
      <c r="I661" s="182">
        <v>0.13433999999999999</v>
      </c>
      <c r="J661" s="174">
        <v>0.13433999999999999</v>
      </c>
      <c r="K661" s="174">
        <v>0.13330777999999999</v>
      </c>
      <c r="L661" s="175">
        <f>K661/J661</f>
        <v>0.99231636147089475</v>
      </c>
      <c r="M661" s="174">
        <v>0.1336</v>
      </c>
      <c r="N661" s="174">
        <v>0.1336</v>
      </c>
      <c r="O661" s="174">
        <v>0.13243078999999999</v>
      </c>
      <c r="P661" s="175">
        <f>O661/N661</f>
        <v>0.9912484281437125</v>
      </c>
      <c r="Q661" s="9">
        <v>0.13287499999999999</v>
      </c>
      <c r="R661" s="7">
        <v>0.13287499999999999</v>
      </c>
      <c r="S661" s="7">
        <v>0.13156499999999999</v>
      </c>
      <c r="T661" s="12">
        <f>S661/R661</f>
        <v>0.99014111006585137</v>
      </c>
      <c r="U661" s="9">
        <v>0.130436</v>
      </c>
      <c r="V661" s="7">
        <v>0.13070999999999999</v>
      </c>
      <c r="W661" s="7">
        <v>0.13070999999999999</v>
      </c>
      <c r="X661" s="12">
        <f>W661/V661</f>
        <v>1</v>
      </c>
      <c r="Y661" s="9">
        <v>0.12903200000000001</v>
      </c>
      <c r="Z661" s="7">
        <v>0.12973000000000001</v>
      </c>
      <c r="AA661" s="7">
        <v>0.12986500000000001</v>
      </c>
      <c r="AB661" s="12">
        <f>AA661/Z661</f>
        <v>1.0010406228320357</v>
      </c>
      <c r="AC661" s="9">
        <v>0.12903200000000001</v>
      </c>
      <c r="AD661" s="7">
        <v>0.12903200000000001</v>
      </c>
      <c r="AE661" s="7">
        <v>0.12903100000000001</v>
      </c>
      <c r="AF661" s="12">
        <f>AE661/AD661</f>
        <v>0.99999224998449998</v>
      </c>
      <c r="AG661" s="9">
        <v>0.127249</v>
      </c>
      <c r="AH661" s="7">
        <v>0.127249</v>
      </c>
      <c r="AI661" s="7">
        <v>0.12820799999999999</v>
      </c>
      <c r="AJ661" s="15">
        <f>AI661/AH661</f>
        <v>1.0075364050012179</v>
      </c>
      <c r="AK661" s="92">
        <f t="shared" si="1554"/>
        <v>-0.39228822390948331</v>
      </c>
      <c r="AL661" s="87">
        <f t="shared" si="1555"/>
        <v>-0.39228822390948331</v>
      </c>
      <c r="AM661" s="102">
        <f t="shared" si="1556"/>
        <v>-0.3942200522730181</v>
      </c>
      <c r="AN661" s="92">
        <f t="shared" si="1557"/>
        <v>5.5389221556885531E-3</v>
      </c>
      <c r="AO661" s="87">
        <f t="shared" si="1558"/>
        <v>5.5389221556885531E-3</v>
      </c>
      <c r="AP661" s="102">
        <f t="shared" si="1559"/>
        <v>6.6222515171886704E-3</v>
      </c>
      <c r="AQ661" s="92">
        <f t="shared" si="1560"/>
        <v>5.4562558795861029E-3</v>
      </c>
      <c r="AR661" s="87">
        <f t="shared" si="1561"/>
        <v>5.4562558795861029E-3</v>
      </c>
      <c r="AS661" s="102">
        <f t="shared" si="1562"/>
        <v>6.5807015543648028E-3</v>
      </c>
      <c r="AT661" s="92">
        <f t="shared" ref="AT661:AV662" si="1565">(Q661-U661)/U661</f>
        <v>1.8698825477628852E-2</v>
      </c>
      <c r="AU661" s="87">
        <f t="shared" si="1565"/>
        <v>1.6563384591844543E-2</v>
      </c>
      <c r="AV661" s="102">
        <f t="shared" si="1565"/>
        <v>6.5411980720678957E-3</v>
      </c>
      <c r="AW661" s="124">
        <f t="shared" ref="AW661:AY663" si="1566">(U661-Y661)/Y661</f>
        <v>1.0881021762043435E-2</v>
      </c>
      <c r="AX661" s="15">
        <f t="shared" si="1566"/>
        <v>7.5541509288520837E-3</v>
      </c>
      <c r="AY661" s="12">
        <f t="shared" si="1566"/>
        <v>6.5067570169020494E-3</v>
      </c>
      <c r="AZ661" s="92">
        <f t="shared" ref="AZ661:BB662" si="1567">(Y661-AC661)/AC661</f>
        <v>0</v>
      </c>
      <c r="BA661" s="15">
        <f t="shared" si="1567"/>
        <v>5.4095108190216701E-3</v>
      </c>
      <c r="BB661" s="12">
        <f t="shared" si="1567"/>
        <v>6.4635630197394534E-3</v>
      </c>
      <c r="BC661" s="14">
        <f t="shared" ref="BC661:BE662" si="1568">(AC661-AG661)/AG661</f>
        <v>1.4011897932400309E-2</v>
      </c>
      <c r="BD661" s="15">
        <f t="shared" si="1568"/>
        <v>1.4011897932400309E-2</v>
      </c>
      <c r="BE661" s="12">
        <f t="shared" si="1568"/>
        <v>6.4192562086610684E-3</v>
      </c>
    </row>
    <row r="662" spans="3:57" x14ac:dyDescent="0.35">
      <c r="C662" s="19"/>
      <c r="D662" s="59" t="s">
        <v>20</v>
      </c>
      <c r="E662" s="184">
        <f>SUM(E660:E661)</f>
        <v>0.14163999999999999</v>
      </c>
      <c r="F662" s="172">
        <f>SUM(F660:F661)</f>
        <v>0.14163999999999999</v>
      </c>
      <c r="G662" s="172">
        <f>SUM(G660:G661)</f>
        <v>0.14075517999999998</v>
      </c>
      <c r="H662" s="173">
        <f>G662/F662</f>
        <v>0.99375303586557462</v>
      </c>
      <c r="I662" s="184">
        <f>SUM(I660:I661)</f>
        <v>0.19433999999999998</v>
      </c>
      <c r="J662" s="172">
        <f>SUM(J660:J661)</f>
        <v>0.19433999999999998</v>
      </c>
      <c r="K662" s="172">
        <f>SUM(K660:K661)</f>
        <v>0.19330777999999998</v>
      </c>
      <c r="L662" s="173">
        <f>K662/J662</f>
        <v>0.99468858701245244</v>
      </c>
      <c r="M662" s="172">
        <f>SUM(M660:M661)</f>
        <v>0.1336</v>
      </c>
      <c r="N662" s="172">
        <f>SUM(N660:N661)</f>
        <v>0.19359999999999999</v>
      </c>
      <c r="O662" s="172">
        <f>SUM(O660:O661)</f>
        <v>0.19243078999999999</v>
      </c>
      <c r="P662" s="173">
        <f>O662/N662</f>
        <v>0.99396069214876026</v>
      </c>
      <c r="Q662" s="46">
        <f>SUM(Q660:Q661)</f>
        <v>0.13287499999999999</v>
      </c>
      <c r="R662" s="44">
        <f>SUM(R660:R661)</f>
        <v>0.22287499999999999</v>
      </c>
      <c r="S662" s="44">
        <f>SUM(S660:S661)</f>
        <v>0.22156499999999998</v>
      </c>
      <c r="T662" s="45">
        <f>S662/R662</f>
        <v>0.99412226584408303</v>
      </c>
      <c r="U662" s="46">
        <f>SUM(U660:U661)</f>
        <v>0.130436</v>
      </c>
      <c r="V662" s="44">
        <f>SUM(V660:V661)</f>
        <v>0.13070999999999999</v>
      </c>
      <c r="W662" s="44">
        <f>SUM(W660:W661)</f>
        <v>0.13070999999999999</v>
      </c>
      <c r="X662" s="45">
        <f>W662/V662</f>
        <v>1</v>
      </c>
      <c r="Y662" s="46">
        <f>SUM(Y660:Y661)</f>
        <v>0.12903200000000001</v>
      </c>
      <c r="Z662" s="44">
        <f>SUM(Z660:Z661)</f>
        <v>0.12973000000000001</v>
      </c>
      <c r="AA662" s="44">
        <f>SUM(AA660:AA661)</f>
        <v>0.12986500000000001</v>
      </c>
      <c r="AB662" s="45">
        <f>AA662/Z662</f>
        <v>1.0010406228320357</v>
      </c>
      <c r="AC662" s="46">
        <f>SUM(AC660:AC661)</f>
        <v>0.12903200000000001</v>
      </c>
      <c r="AD662" s="44">
        <f>SUM(AD660:AD661)</f>
        <v>0.12903200000000001</v>
      </c>
      <c r="AE662" s="44">
        <f>SUM(AE660:AE661)</f>
        <v>0.12903100000000001</v>
      </c>
      <c r="AF662" s="45">
        <f>AE662/AD662</f>
        <v>0.99999224998449998</v>
      </c>
      <c r="AG662" s="46">
        <f>SUM(AG660:AG661)</f>
        <v>0.127249</v>
      </c>
      <c r="AH662" s="44">
        <f>SUM(AH660:AH661)</f>
        <v>0.127249</v>
      </c>
      <c r="AI662" s="44">
        <f>SUM(AI660:AI661)</f>
        <v>0.12820799999999999</v>
      </c>
      <c r="AJ662" s="47">
        <f>AI662/AH662</f>
        <v>1.0075364050012179</v>
      </c>
      <c r="AK662" s="90">
        <f t="shared" si="1554"/>
        <v>-0.27117423072964908</v>
      </c>
      <c r="AL662" s="98">
        <f t="shared" si="1555"/>
        <v>-0.27117423072964908</v>
      </c>
      <c r="AM662" s="82">
        <f t="shared" si="1556"/>
        <v>-0.27185972545957543</v>
      </c>
      <c r="AN662" s="90">
        <f t="shared" si="1557"/>
        <v>0.45464071856287419</v>
      </c>
      <c r="AO662" s="98">
        <f t="shared" si="1558"/>
        <v>3.8223140495867287E-3</v>
      </c>
      <c r="AP662" s="82">
        <f t="shared" si="1559"/>
        <v>4.5574307521160946E-3</v>
      </c>
      <c r="AQ662" s="90">
        <f t="shared" si="1560"/>
        <v>5.4562558795861029E-3</v>
      </c>
      <c r="AR662" s="98">
        <f t="shared" si="1561"/>
        <v>-0.13135165451486258</v>
      </c>
      <c r="AS662" s="82">
        <f t="shared" si="1562"/>
        <v>-0.13149283505968901</v>
      </c>
      <c r="AT662" s="90">
        <f t="shared" si="1565"/>
        <v>1.8698825477628852E-2</v>
      </c>
      <c r="AU662" s="98">
        <f t="shared" si="1565"/>
        <v>0.70511055007267998</v>
      </c>
      <c r="AV662" s="82">
        <f t="shared" si="1565"/>
        <v>0.69508836355290338</v>
      </c>
      <c r="AW662" s="216">
        <f t="shared" si="1566"/>
        <v>1.0881021762043435E-2</v>
      </c>
      <c r="AX662" s="47">
        <f t="shared" si="1566"/>
        <v>7.5541509288520837E-3</v>
      </c>
      <c r="AY662" s="45">
        <f t="shared" si="1566"/>
        <v>6.5067570169020494E-3</v>
      </c>
      <c r="AZ662" s="90">
        <f t="shared" si="1567"/>
        <v>0</v>
      </c>
      <c r="BA662" s="47">
        <f t="shared" si="1567"/>
        <v>5.4095108190216701E-3</v>
      </c>
      <c r="BB662" s="45">
        <f t="shared" si="1567"/>
        <v>6.4635630197394534E-3</v>
      </c>
      <c r="BC662" s="107">
        <f t="shared" si="1568"/>
        <v>1.4011897932400309E-2</v>
      </c>
      <c r="BD662" s="47">
        <f t="shared" si="1568"/>
        <v>1.4011897932400309E-2</v>
      </c>
      <c r="BE662" s="45">
        <f t="shared" si="1568"/>
        <v>6.4192562086610684E-3</v>
      </c>
    </row>
    <row r="663" spans="3:57" x14ac:dyDescent="0.35">
      <c r="C663" s="21"/>
      <c r="D663" s="257" t="s">
        <v>72</v>
      </c>
      <c r="E663" s="136">
        <f>E670+E673</f>
        <v>0</v>
      </c>
      <c r="F663" s="129">
        <f>F670+F673</f>
        <v>0</v>
      </c>
      <c r="G663" s="129">
        <f>G670+G673</f>
        <v>0</v>
      </c>
      <c r="H663" s="151">
        <v>0</v>
      </c>
      <c r="I663" s="136">
        <f>I670+I673</f>
        <v>0</v>
      </c>
      <c r="J663" s="129">
        <f>J670+J673</f>
        <v>0</v>
      </c>
      <c r="K663" s="129">
        <f>K670+K673</f>
        <v>0</v>
      </c>
      <c r="L663" s="151">
        <v>0</v>
      </c>
      <c r="M663" s="129">
        <f>M670+M673</f>
        <v>0</v>
      </c>
      <c r="N663" s="48">
        <f>N670+N673</f>
        <v>0</v>
      </c>
      <c r="O663" s="48">
        <f>O670+O673</f>
        <v>0</v>
      </c>
      <c r="P663" s="64">
        <v>0</v>
      </c>
      <c r="Q663" s="48">
        <f>Q670+Q673</f>
        <v>0</v>
      </c>
      <c r="R663" s="48">
        <f>R670+R673</f>
        <v>0</v>
      </c>
      <c r="S663" s="48">
        <f>S670+S673</f>
        <v>0</v>
      </c>
      <c r="T663" s="64">
        <v>0</v>
      </c>
      <c r="U663" s="48">
        <f>U670+U673</f>
        <v>0</v>
      </c>
      <c r="V663" s="48">
        <f>V670+V673</f>
        <v>0</v>
      </c>
      <c r="W663" s="48">
        <f>W670+W673</f>
        <v>0</v>
      </c>
      <c r="X663" s="64">
        <v>0</v>
      </c>
      <c r="Y663" s="48">
        <f>Y670+Y673</f>
        <v>0.15065000000000001</v>
      </c>
      <c r="Z663" s="48">
        <f>Z670+Z673</f>
        <v>0.15065000000000001</v>
      </c>
      <c r="AA663" s="48">
        <f>AA670+AA673</f>
        <v>0.15065000000000001</v>
      </c>
      <c r="AB663" s="49">
        <f>AA663/Z663</f>
        <v>1</v>
      </c>
      <c r="AC663" s="50">
        <v>0</v>
      </c>
      <c r="AD663" s="48">
        <v>0</v>
      </c>
      <c r="AE663" s="48">
        <v>0</v>
      </c>
      <c r="AF663" s="100">
        <v>0</v>
      </c>
      <c r="AG663" s="50">
        <v>0</v>
      </c>
      <c r="AH663" s="48">
        <v>0</v>
      </c>
      <c r="AI663" s="48">
        <v>0</v>
      </c>
      <c r="AJ663" s="146">
        <v>0</v>
      </c>
      <c r="AK663" s="170">
        <v>0</v>
      </c>
      <c r="AL663" s="148">
        <v>0</v>
      </c>
      <c r="AM663" s="212">
        <v>0</v>
      </c>
      <c r="AN663" s="170">
        <v>0</v>
      </c>
      <c r="AO663" s="148">
        <v>0</v>
      </c>
      <c r="AP663" s="212">
        <v>0</v>
      </c>
      <c r="AQ663" s="170">
        <v>0</v>
      </c>
      <c r="AR663" s="148">
        <v>0</v>
      </c>
      <c r="AS663" s="212">
        <v>0</v>
      </c>
      <c r="AT663" s="170">
        <v>0</v>
      </c>
      <c r="AU663" s="148">
        <v>0</v>
      </c>
      <c r="AV663" s="212">
        <v>0</v>
      </c>
      <c r="AW663" s="217">
        <f t="shared" si="1566"/>
        <v>-1</v>
      </c>
      <c r="AX663" s="131">
        <f t="shared" si="1566"/>
        <v>-1</v>
      </c>
      <c r="AY663" s="130">
        <f t="shared" si="1566"/>
        <v>-1</v>
      </c>
      <c r="AZ663" s="132">
        <v>1</v>
      </c>
      <c r="BA663" s="131">
        <v>1</v>
      </c>
      <c r="BB663" s="130">
        <v>1</v>
      </c>
      <c r="BC663" s="205">
        <v>0</v>
      </c>
      <c r="BD663" s="148">
        <v>0</v>
      </c>
      <c r="BE663" s="151">
        <v>0</v>
      </c>
    </row>
    <row r="664" spans="3:57" x14ac:dyDescent="0.35">
      <c r="C664" s="19"/>
      <c r="D664" s="58" t="s">
        <v>11</v>
      </c>
      <c r="E664" s="9">
        <v>0</v>
      </c>
      <c r="F664" s="7">
        <v>0</v>
      </c>
      <c r="G664" s="7">
        <v>0</v>
      </c>
      <c r="H664" s="17">
        <v>0</v>
      </c>
      <c r="I664" s="9">
        <v>0</v>
      </c>
      <c r="J664" s="7">
        <v>0</v>
      </c>
      <c r="K664" s="7">
        <v>0</v>
      </c>
      <c r="L664" s="17">
        <v>0</v>
      </c>
      <c r="M664" s="7">
        <v>0</v>
      </c>
      <c r="N664" s="7">
        <v>0</v>
      </c>
      <c r="O664" s="7">
        <v>0</v>
      </c>
      <c r="P664" s="17">
        <v>0</v>
      </c>
      <c r="Q664" s="9">
        <v>0</v>
      </c>
      <c r="R664" s="7">
        <v>0</v>
      </c>
      <c r="S664" s="7">
        <v>0</v>
      </c>
      <c r="T664" s="17">
        <v>0</v>
      </c>
      <c r="U664" s="9">
        <v>0</v>
      </c>
      <c r="V664" s="7">
        <v>0</v>
      </c>
      <c r="W664" s="7">
        <v>0</v>
      </c>
      <c r="X664" s="17">
        <v>0</v>
      </c>
      <c r="Y664" s="9">
        <v>0</v>
      </c>
      <c r="Z664" s="7">
        <v>0</v>
      </c>
      <c r="AA664" s="7">
        <v>0</v>
      </c>
      <c r="AB664" s="17">
        <v>0</v>
      </c>
      <c r="AC664" s="9">
        <v>0</v>
      </c>
      <c r="AD664" s="7">
        <v>0</v>
      </c>
      <c r="AE664" s="7">
        <v>0</v>
      </c>
      <c r="AF664" s="17">
        <v>0</v>
      </c>
      <c r="AG664" s="9">
        <v>0</v>
      </c>
      <c r="AH664" s="7">
        <v>0</v>
      </c>
      <c r="AI664" s="7">
        <v>0</v>
      </c>
      <c r="AJ664" s="18">
        <v>0</v>
      </c>
      <c r="AK664" s="150">
        <v>0</v>
      </c>
      <c r="AL664" s="16">
        <v>0</v>
      </c>
      <c r="AM664" s="211">
        <v>0</v>
      </c>
      <c r="AN664" s="150">
        <v>0</v>
      </c>
      <c r="AO664" s="16">
        <v>0</v>
      </c>
      <c r="AP664" s="211">
        <v>0</v>
      </c>
      <c r="AQ664" s="150">
        <v>0</v>
      </c>
      <c r="AR664" s="16">
        <v>0</v>
      </c>
      <c r="AS664" s="211">
        <v>0</v>
      </c>
      <c r="AT664" s="150">
        <v>0</v>
      </c>
      <c r="AU664" s="16">
        <v>0</v>
      </c>
      <c r="AV664" s="211">
        <v>0</v>
      </c>
      <c r="AW664" s="150">
        <v>0</v>
      </c>
      <c r="AX664" s="16">
        <v>0</v>
      </c>
      <c r="AY664" s="17">
        <v>0</v>
      </c>
      <c r="AZ664" s="9">
        <v>0</v>
      </c>
      <c r="BA664" s="16">
        <v>0</v>
      </c>
      <c r="BB664" s="17">
        <v>0</v>
      </c>
      <c r="BC664" s="203">
        <v>0</v>
      </c>
      <c r="BD664" s="16">
        <v>0</v>
      </c>
      <c r="BE664" s="17">
        <v>0</v>
      </c>
    </row>
    <row r="665" spans="3:57" x14ac:dyDescent="0.35">
      <c r="C665" s="19"/>
      <c r="D665" s="58" t="s">
        <v>12</v>
      </c>
      <c r="E665" s="9">
        <v>0</v>
      </c>
      <c r="F665" s="7">
        <v>0</v>
      </c>
      <c r="G665" s="7">
        <v>0</v>
      </c>
      <c r="H665" s="17">
        <v>0</v>
      </c>
      <c r="I665" s="9">
        <v>0</v>
      </c>
      <c r="J665" s="7">
        <v>0</v>
      </c>
      <c r="K665" s="7">
        <v>0</v>
      </c>
      <c r="L665" s="17">
        <v>0</v>
      </c>
      <c r="M665" s="7">
        <v>0</v>
      </c>
      <c r="N665" s="7">
        <v>0</v>
      </c>
      <c r="O665" s="7">
        <v>0</v>
      </c>
      <c r="P665" s="17">
        <v>0</v>
      </c>
      <c r="Q665" s="9">
        <v>0</v>
      </c>
      <c r="R665" s="7">
        <v>0</v>
      </c>
      <c r="S665" s="7">
        <v>0</v>
      </c>
      <c r="T665" s="17">
        <v>0</v>
      </c>
      <c r="U665" s="9">
        <v>0</v>
      </c>
      <c r="V665" s="7">
        <v>0</v>
      </c>
      <c r="W665" s="7">
        <v>0</v>
      </c>
      <c r="X665" s="17">
        <v>0</v>
      </c>
      <c r="Y665" s="9">
        <v>0</v>
      </c>
      <c r="Z665" s="7">
        <v>0</v>
      </c>
      <c r="AA665" s="7">
        <v>0</v>
      </c>
      <c r="AB665" s="17">
        <v>0</v>
      </c>
      <c r="AC665" s="9">
        <v>0</v>
      </c>
      <c r="AD665" s="7">
        <v>0</v>
      </c>
      <c r="AE665" s="7">
        <v>0</v>
      </c>
      <c r="AF665" s="17">
        <v>0</v>
      </c>
      <c r="AG665" s="9">
        <v>0</v>
      </c>
      <c r="AH665" s="7">
        <v>0</v>
      </c>
      <c r="AI665" s="7">
        <v>0</v>
      </c>
      <c r="AJ665" s="18">
        <v>0</v>
      </c>
      <c r="AK665" s="150">
        <v>0</v>
      </c>
      <c r="AL665" s="16">
        <v>0</v>
      </c>
      <c r="AM665" s="211">
        <v>0</v>
      </c>
      <c r="AN665" s="150">
        <v>0</v>
      </c>
      <c r="AO665" s="16">
        <v>0</v>
      </c>
      <c r="AP665" s="211">
        <v>0</v>
      </c>
      <c r="AQ665" s="150">
        <v>0</v>
      </c>
      <c r="AR665" s="16">
        <v>0</v>
      </c>
      <c r="AS665" s="211">
        <v>0</v>
      </c>
      <c r="AT665" s="150">
        <v>0</v>
      </c>
      <c r="AU665" s="16">
        <v>0</v>
      </c>
      <c r="AV665" s="211">
        <v>0</v>
      </c>
      <c r="AW665" s="150">
        <v>0</v>
      </c>
      <c r="AX665" s="16">
        <v>0</v>
      </c>
      <c r="AY665" s="17">
        <v>0</v>
      </c>
      <c r="AZ665" s="9">
        <v>0</v>
      </c>
      <c r="BA665" s="16">
        <v>0</v>
      </c>
      <c r="BB665" s="17">
        <v>0</v>
      </c>
      <c r="BC665" s="203">
        <v>0</v>
      </c>
      <c r="BD665" s="16">
        <v>0</v>
      </c>
      <c r="BE665" s="17">
        <v>0</v>
      </c>
    </row>
    <row r="666" spans="3:57" x14ac:dyDescent="0.35">
      <c r="C666" s="19"/>
      <c r="D666" s="58" t="s">
        <v>13</v>
      </c>
      <c r="E666" s="9">
        <v>0</v>
      </c>
      <c r="F666" s="7">
        <v>0</v>
      </c>
      <c r="G666" s="7">
        <v>0</v>
      </c>
      <c r="H666" s="17">
        <v>0</v>
      </c>
      <c r="I666" s="9">
        <v>0</v>
      </c>
      <c r="J666" s="7">
        <v>0</v>
      </c>
      <c r="K666" s="7">
        <v>0</v>
      </c>
      <c r="L666" s="17">
        <v>0</v>
      </c>
      <c r="M666" s="7">
        <v>0</v>
      </c>
      <c r="N666" s="7">
        <v>0</v>
      </c>
      <c r="O666" s="7">
        <v>0</v>
      </c>
      <c r="P666" s="17">
        <v>0</v>
      </c>
      <c r="Q666" s="9">
        <v>0</v>
      </c>
      <c r="R666" s="7">
        <v>0</v>
      </c>
      <c r="S666" s="7">
        <v>0</v>
      </c>
      <c r="T666" s="17">
        <v>0</v>
      </c>
      <c r="U666" s="9">
        <v>0</v>
      </c>
      <c r="V666" s="7">
        <v>0</v>
      </c>
      <c r="W666" s="7">
        <v>0</v>
      </c>
      <c r="X666" s="17">
        <v>0</v>
      </c>
      <c r="Y666" s="9">
        <v>0</v>
      </c>
      <c r="Z666" s="7">
        <v>0</v>
      </c>
      <c r="AA666" s="7">
        <v>0</v>
      </c>
      <c r="AB666" s="17">
        <v>0</v>
      </c>
      <c r="AC666" s="9">
        <v>0</v>
      </c>
      <c r="AD666" s="7">
        <v>0</v>
      </c>
      <c r="AE666" s="7">
        <v>0</v>
      </c>
      <c r="AF666" s="17">
        <v>0</v>
      </c>
      <c r="AG666" s="9">
        <v>0</v>
      </c>
      <c r="AH666" s="7">
        <v>0</v>
      </c>
      <c r="AI666" s="7">
        <v>0</v>
      </c>
      <c r="AJ666" s="18">
        <v>0</v>
      </c>
      <c r="AK666" s="150">
        <v>0</v>
      </c>
      <c r="AL666" s="16">
        <v>0</v>
      </c>
      <c r="AM666" s="211">
        <v>0</v>
      </c>
      <c r="AN666" s="150">
        <v>0</v>
      </c>
      <c r="AO666" s="16">
        <v>0</v>
      </c>
      <c r="AP666" s="211">
        <v>0</v>
      </c>
      <c r="AQ666" s="150">
        <v>0</v>
      </c>
      <c r="AR666" s="16">
        <v>0</v>
      </c>
      <c r="AS666" s="211">
        <v>0</v>
      </c>
      <c r="AT666" s="150">
        <v>0</v>
      </c>
      <c r="AU666" s="16">
        <v>0</v>
      </c>
      <c r="AV666" s="211">
        <v>0</v>
      </c>
      <c r="AW666" s="150">
        <v>0</v>
      </c>
      <c r="AX666" s="16">
        <v>0</v>
      </c>
      <c r="AY666" s="17">
        <v>0</v>
      </c>
      <c r="AZ666" s="9">
        <v>0</v>
      </c>
      <c r="BA666" s="16">
        <v>0</v>
      </c>
      <c r="BB666" s="17">
        <v>0</v>
      </c>
      <c r="BC666" s="203">
        <v>0</v>
      </c>
      <c r="BD666" s="16">
        <v>0</v>
      </c>
      <c r="BE666" s="17">
        <v>0</v>
      </c>
    </row>
    <row r="667" spans="3:57" x14ac:dyDescent="0.35">
      <c r="C667" s="19"/>
      <c r="D667" s="58" t="s">
        <v>14</v>
      </c>
      <c r="E667" s="9">
        <v>0</v>
      </c>
      <c r="F667" s="7">
        <v>0</v>
      </c>
      <c r="G667" s="7">
        <v>0</v>
      </c>
      <c r="H667" s="17">
        <v>0</v>
      </c>
      <c r="I667" s="9">
        <v>0</v>
      </c>
      <c r="J667" s="7">
        <v>0</v>
      </c>
      <c r="K667" s="7">
        <v>0</v>
      </c>
      <c r="L667" s="17">
        <v>0</v>
      </c>
      <c r="M667" s="7">
        <v>0</v>
      </c>
      <c r="N667" s="7">
        <v>0</v>
      </c>
      <c r="O667" s="7">
        <v>0</v>
      </c>
      <c r="P667" s="17">
        <v>0</v>
      </c>
      <c r="Q667" s="9">
        <v>0</v>
      </c>
      <c r="R667" s="7">
        <v>0</v>
      </c>
      <c r="S667" s="7">
        <v>0</v>
      </c>
      <c r="T667" s="17">
        <v>0</v>
      </c>
      <c r="U667" s="9">
        <v>0</v>
      </c>
      <c r="V667" s="7">
        <v>0</v>
      </c>
      <c r="W667" s="7">
        <v>0</v>
      </c>
      <c r="X667" s="17">
        <v>0</v>
      </c>
      <c r="Y667" s="9">
        <v>0.15065000000000001</v>
      </c>
      <c r="Z667" s="7">
        <v>0.15065000000000001</v>
      </c>
      <c r="AA667" s="7">
        <v>0.15065000000000001</v>
      </c>
      <c r="AB667" s="12">
        <f t="shared" ref="AB667:AB670" si="1569">AA667/Z667</f>
        <v>1</v>
      </c>
      <c r="AC667" s="9">
        <v>0</v>
      </c>
      <c r="AD667" s="7">
        <v>0</v>
      </c>
      <c r="AE667" s="7">
        <v>0</v>
      </c>
      <c r="AF667" s="17">
        <v>0</v>
      </c>
      <c r="AG667" s="9">
        <v>0</v>
      </c>
      <c r="AH667" s="7">
        <v>0</v>
      </c>
      <c r="AI667" s="7">
        <v>0</v>
      </c>
      <c r="AJ667" s="18">
        <v>0</v>
      </c>
      <c r="AK667" s="150">
        <v>0</v>
      </c>
      <c r="AL667" s="16">
        <v>0</v>
      </c>
      <c r="AM667" s="211">
        <v>0</v>
      </c>
      <c r="AN667" s="150">
        <v>0</v>
      </c>
      <c r="AO667" s="16">
        <v>0</v>
      </c>
      <c r="AP667" s="211">
        <v>0</v>
      </c>
      <c r="AQ667" s="150">
        <v>0</v>
      </c>
      <c r="AR667" s="16">
        <v>0</v>
      </c>
      <c r="AS667" s="211">
        <v>0</v>
      </c>
      <c r="AT667" s="150">
        <v>0</v>
      </c>
      <c r="AU667" s="16">
        <v>0</v>
      </c>
      <c r="AV667" s="211">
        <v>0</v>
      </c>
      <c r="AW667" s="124">
        <f>(U667-Y667)/Y667</f>
        <v>-1</v>
      </c>
      <c r="AX667" s="15">
        <f>(V667-Z667)/Z667</f>
        <v>-1</v>
      </c>
      <c r="AY667" s="12">
        <f>(W667-AA667)/AA667</f>
        <v>-1</v>
      </c>
      <c r="AZ667" s="9">
        <v>0</v>
      </c>
      <c r="BA667" s="16">
        <v>0</v>
      </c>
      <c r="BB667" s="17">
        <v>0</v>
      </c>
      <c r="BC667" s="203">
        <v>0</v>
      </c>
      <c r="BD667" s="16">
        <v>0</v>
      </c>
      <c r="BE667" s="17">
        <v>0</v>
      </c>
    </row>
    <row r="668" spans="3:57" x14ac:dyDescent="0.35">
      <c r="C668" s="19"/>
      <c r="D668" s="58" t="s">
        <v>15</v>
      </c>
      <c r="E668" s="9">
        <v>0</v>
      </c>
      <c r="F668" s="7">
        <v>0</v>
      </c>
      <c r="G668" s="7">
        <v>0</v>
      </c>
      <c r="H668" s="17">
        <v>0</v>
      </c>
      <c r="I668" s="9">
        <v>0</v>
      </c>
      <c r="J668" s="7">
        <v>0</v>
      </c>
      <c r="K668" s="7">
        <v>0</v>
      </c>
      <c r="L668" s="17">
        <v>0</v>
      </c>
      <c r="M668" s="7">
        <v>0</v>
      </c>
      <c r="N668" s="7">
        <v>0</v>
      </c>
      <c r="O668" s="7">
        <v>0</v>
      </c>
      <c r="P668" s="17">
        <v>0</v>
      </c>
      <c r="Q668" s="9">
        <v>0</v>
      </c>
      <c r="R668" s="7">
        <v>0</v>
      </c>
      <c r="S668" s="7">
        <v>0</v>
      </c>
      <c r="T668" s="17">
        <v>0</v>
      </c>
      <c r="U668" s="9">
        <v>0</v>
      </c>
      <c r="V668" s="7">
        <v>0</v>
      </c>
      <c r="W668" s="7">
        <v>0</v>
      </c>
      <c r="X668" s="17">
        <v>0</v>
      </c>
      <c r="Y668" s="9">
        <v>0</v>
      </c>
      <c r="Z668" s="7">
        <v>0</v>
      </c>
      <c r="AA668" s="7">
        <v>0</v>
      </c>
      <c r="AB668" s="17">
        <v>0</v>
      </c>
      <c r="AC668" s="9">
        <v>0</v>
      </c>
      <c r="AD668" s="7">
        <v>0</v>
      </c>
      <c r="AE668" s="7">
        <v>0</v>
      </c>
      <c r="AF668" s="17">
        <v>0</v>
      </c>
      <c r="AG668" s="9">
        <v>0</v>
      </c>
      <c r="AH668" s="7">
        <v>0</v>
      </c>
      <c r="AI668" s="7">
        <v>0</v>
      </c>
      <c r="AJ668" s="18">
        <v>0</v>
      </c>
      <c r="AK668" s="150">
        <v>0</v>
      </c>
      <c r="AL668" s="16">
        <v>0</v>
      </c>
      <c r="AM668" s="211">
        <v>0</v>
      </c>
      <c r="AN668" s="150">
        <v>0</v>
      </c>
      <c r="AO668" s="16">
        <v>0</v>
      </c>
      <c r="AP668" s="211">
        <v>0</v>
      </c>
      <c r="AQ668" s="150">
        <v>0</v>
      </c>
      <c r="AR668" s="16">
        <v>0</v>
      </c>
      <c r="AS668" s="211">
        <v>0</v>
      </c>
      <c r="AT668" s="150">
        <v>0</v>
      </c>
      <c r="AU668" s="16">
        <v>0</v>
      </c>
      <c r="AV668" s="211">
        <v>0</v>
      </c>
      <c r="AW668" s="150">
        <v>0</v>
      </c>
      <c r="AX668" s="16">
        <v>0</v>
      </c>
      <c r="AY668" s="17">
        <v>0</v>
      </c>
      <c r="AZ668" s="9">
        <v>0</v>
      </c>
      <c r="BA668" s="16">
        <v>0</v>
      </c>
      <c r="BB668" s="17">
        <v>0</v>
      </c>
      <c r="BC668" s="203">
        <v>0</v>
      </c>
      <c r="BD668" s="16">
        <v>0</v>
      </c>
      <c r="BE668" s="17">
        <v>0</v>
      </c>
    </row>
    <row r="669" spans="3:57" x14ac:dyDescent="0.35">
      <c r="C669" s="19"/>
      <c r="D669" s="58" t="s">
        <v>16</v>
      </c>
      <c r="E669" s="9">
        <v>0</v>
      </c>
      <c r="F669" s="7">
        <v>0</v>
      </c>
      <c r="G669" s="7">
        <v>0</v>
      </c>
      <c r="H669" s="17">
        <v>0</v>
      </c>
      <c r="I669" s="9">
        <v>0</v>
      </c>
      <c r="J669" s="7">
        <v>0</v>
      </c>
      <c r="K669" s="7">
        <v>0</v>
      </c>
      <c r="L669" s="17">
        <v>0</v>
      </c>
      <c r="M669" s="7">
        <v>0</v>
      </c>
      <c r="N669" s="7">
        <v>0</v>
      </c>
      <c r="O669" s="7">
        <v>0</v>
      </c>
      <c r="P669" s="17">
        <v>0</v>
      </c>
      <c r="Q669" s="9">
        <v>0</v>
      </c>
      <c r="R669" s="7">
        <v>0</v>
      </c>
      <c r="S669" s="7">
        <v>0</v>
      </c>
      <c r="T669" s="17">
        <v>0</v>
      </c>
      <c r="U669" s="9">
        <v>0</v>
      </c>
      <c r="V669" s="7">
        <v>0</v>
      </c>
      <c r="W669" s="7">
        <v>0</v>
      </c>
      <c r="X669" s="17">
        <v>0</v>
      </c>
      <c r="Y669" s="9">
        <v>0</v>
      </c>
      <c r="Z669" s="7">
        <v>0</v>
      </c>
      <c r="AA669" s="7">
        <v>0</v>
      </c>
      <c r="AB669" s="17">
        <v>0</v>
      </c>
      <c r="AC669" s="9">
        <v>0</v>
      </c>
      <c r="AD669" s="7">
        <v>0</v>
      </c>
      <c r="AE669" s="7">
        <v>0</v>
      </c>
      <c r="AF669" s="17">
        <v>0</v>
      </c>
      <c r="AG669" s="9">
        <v>0</v>
      </c>
      <c r="AH669" s="7">
        <v>0</v>
      </c>
      <c r="AI669" s="7">
        <v>0</v>
      </c>
      <c r="AJ669" s="18">
        <v>0</v>
      </c>
      <c r="AK669" s="150">
        <v>0</v>
      </c>
      <c r="AL669" s="16">
        <v>0</v>
      </c>
      <c r="AM669" s="211">
        <v>0</v>
      </c>
      <c r="AN669" s="150">
        <v>0</v>
      </c>
      <c r="AO669" s="16">
        <v>0</v>
      </c>
      <c r="AP669" s="211">
        <v>0</v>
      </c>
      <c r="AQ669" s="150">
        <v>0</v>
      </c>
      <c r="AR669" s="16">
        <v>0</v>
      </c>
      <c r="AS669" s="211">
        <v>0</v>
      </c>
      <c r="AT669" s="150">
        <v>0</v>
      </c>
      <c r="AU669" s="16">
        <v>0</v>
      </c>
      <c r="AV669" s="211">
        <v>0</v>
      </c>
      <c r="AW669" s="150">
        <v>0</v>
      </c>
      <c r="AX669" s="16">
        <v>0</v>
      </c>
      <c r="AY669" s="17">
        <v>0</v>
      </c>
      <c r="AZ669" s="9">
        <v>0</v>
      </c>
      <c r="BA669" s="16">
        <v>0</v>
      </c>
      <c r="BB669" s="17">
        <v>0</v>
      </c>
      <c r="BC669" s="203">
        <v>0</v>
      </c>
      <c r="BD669" s="16">
        <v>0</v>
      </c>
      <c r="BE669" s="17">
        <v>0</v>
      </c>
    </row>
    <row r="670" spans="3:57" x14ac:dyDescent="0.35">
      <c r="C670" s="19"/>
      <c r="D670" s="59" t="s">
        <v>17</v>
      </c>
      <c r="E670" s="46">
        <f>SUM(E664:E669)</f>
        <v>0</v>
      </c>
      <c r="F670" s="44">
        <f>SUM(F664:F669)</f>
        <v>0</v>
      </c>
      <c r="G670" s="44">
        <f>SUM(G664:G669)</f>
        <v>0</v>
      </c>
      <c r="H670" s="103">
        <v>0</v>
      </c>
      <c r="I670" s="46">
        <f>SUM(I664:I669)</f>
        <v>0</v>
      </c>
      <c r="J670" s="44">
        <f>SUM(J664:J669)</f>
        <v>0</v>
      </c>
      <c r="K670" s="44">
        <f>SUM(K664:K669)</f>
        <v>0</v>
      </c>
      <c r="L670" s="103">
        <v>0</v>
      </c>
      <c r="M670" s="44">
        <f>SUM(M664:M669)</f>
        <v>0</v>
      </c>
      <c r="N670" s="44">
        <f>SUM(N664:N669)</f>
        <v>0</v>
      </c>
      <c r="O670" s="44">
        <f>SUM(O664:O669)</f>
        <v>0</v>
      </c>
      <c r="P670" s="103">
        <v>0</v>
      </c>
      <c r="Q670" s="46">
        <f>SUM(Q664:Q669)</f>
        <v>0</v>
      </c>
      <c r="R670" s="44">
        <f>SUM(R664:R669)</f>
        <v>0</v>
      </c>
      <c r="S670" s="44">
        <f>SUM(S664:S669)</f>
        <v>0</v>
      </c>
      <c r="T670" s="103">
        <v>0</v>
      </c>
      <c r="U670" s="46">
        <f>SUM(U664:U669)</f>
        <v>0</v>
      </c>
      <c r="V670" s="44">
        <f>SUM(V664:V669)</f>
        <v>0</v>
      </c>
      <c r="W670" s="44">
        <f>SUM(W664:W669)</f>
        <v>0</v>
      </c>
      <c r="X670" s="103">
        <v>0</v>
      </c>
      <c r="Y670" s="46">
        <f>SUM(Y664:Y669)</f>
        <v>0.15065000000000001</v>
      </c>
      <c r="Z670" s="44">
        <f>SUM(Z664:Z669)</f>
        <v>0.15065000000000001</v>
      </c>
      <c r="AA670" s="44">
        <f>SUM(AA664:AA669)</f>
        <v>0.15065000000000001</v>
      </c>
      <c r="AB670" s="45">
        <f t="shared" si="1569"/>
        <v>1</v>
      </c>
      <c r="AC670" s="46">
        <v>0</v>
      </c>
      <c r="AD670" s="44">
        <v>0</v>
      </c>
      <c r="AE670" s="44">
        <v>0</v>
      </c>
      <c r="AF670" s="51">
        <v>0</v>
      </c>
      <c r="AG670" s="46">
        <v>0</v>
      </c>
      <c r="AH670" s="44">
        <v>0</v>
      </c>
      <c r="AI670" s="44">
        <v>0</v>
      </c>
      <c r="AJ670" s="52">
        <v>0</v>
      </c>
      <c r="AK670" s="46">
        <v>0</v>
      </c>
      <c r="AL670" s="53">
        <v>0</v>
      </c>
      <c r="AM670" s="209">
        <v>0</v>
      </c>
      <c r="AN670" s="46">
        <v>0</v>
      </c>
      <c r="AO670" s="53">
        <v>0</v>
      </c>
      <c r="AP670" s="209">
        <v>0</v>
      </c>
      <c r="AQ670" s="46">
        <v>0</v>
      </c>
      <c r="AR670" s="53">
        <v>0</v>
      </c>
      <c r="AS670" s="209">
        <v>0</v>
      </c>
      <c r="AT670" s="46">
        <v>0</v>
      </c>
      <c r="AU670" s="53">
        <v>0</v>
      </c>
      <c r="AV670" s="209">
        <v>0</v>
      </c>
      <c r="AW670" s="220">
        <f>(U670-Y670)/Y670</f>
        <v>-1</v>
      </c>
      <c r="AX670" s="104">
        <f>(V670-Z670)/Z670</f>
        <v>-1</v>
      </c>
      <c r="AY670" s="221">
        <f>(W670-AA670)/AA670</f>
        <v>-1</v>
      </c>
      <c r="AZ670" s="46">
        <v>0</v>
      </c>
      <c r="BA670" s="53">
        <v>0</v>
      </c>
      <c r="BB670" s="51">
        <v>0</v>
      </c>
      <c r="BC670" s="204">
        <v>0</v>
      </c>
      <c r="BD670" s="53">
        <v>0</v>
      </c>
      <c r="BE670" s="51">
        <v>0</v>
      </c>
    </row>
    <row r="671" spans="3:57" x14ac:dyDescent="0.35">
      <c r="C671" s="20"/>
      <c r="D671" s="58" t="s">
        <v>18</v>
      </c>
      <c r="E671" s="9">
        <v>0</v>
      </c>
      <c r="F671" s="7">
        <v>0</v>
      </c>
      <c r="G671" s="7">
        <v>0</v>
      </c>
      <c r="H671" s="17">
        <v>0</v>
      </c>
      <c r="I671" s="9">
        <v>0</v>
      </c>
      <c r="J671" s="7">
        <v>0</v>
      </c>
      <c r="K671" s="7">
        <v>0</v>
      </c>
      <c r="L671" s="17">
        <v>0</v>
      </c>
      <c r="M671" s="7">
        <v>0</v>
      </c>
      <c r="N671" s="7">
        <v>0</v>
      </c>
      <c r="O671" s="7">
        <v>0</v>
      </c>
      <c r="P671" s="17">
        <v>0</v>
      </c>
      <c r="Q671" s="9">
        <v>0</v>
      </c>
      <c r="R671" s="7">
        <v>0</v>
      </c>
      <c r="S671" s="7">
        <v>0</v>
      </c>
      <c r="T671" s="17">
        <v>0</v>
      </c>
      <c r="U671" s="9">
        <v>0</v>
      </c>
      <c r="V671" s="7">
        <v>0</v>
      </c>
      <c r="W671" s="7">
        <v>0</v>
      </c>
      <c r="X671" s="17">
        <v>0</v>
      </c>
      <c r="Y671" s="9">
        <v>0</v>
      </c>
      <c r="Z671" s="7">
        <v>0</v>
      </c>
      <c r="AA671" s="7">
        <v>0</v>
      </c>
      <c r="AB671" s="17">
        <v>0</v>
      </c>
      <c r="AC671" s="9">
        <v>0</v>
      </c>
      <c r="AD671" s="7">
        <v>0</v>
      </c>
      <c r="AE671" s="7">
        <v>0</v>
      </c>
      <c r="AF671" s="17">
        <v>0</v>
      </c>
      <c r="AG671" s="9">
        <v>0</v>
      </c>
      <c r="AH671" s="7">
        <v>0</v>
      </c>
      <c r="AI671" s="7">
        <v>0</v>
      </c>
      <c r="AJ671" s="18">
        <v>0</v>
      </c>
      <c r="AK671" s="150">
        <v>0</v>
      </c>
      <c r="AL671" s="16">
        <v>0</v>
      </c>
      <c r="AM671" s="17">
        <v>0</v>
      </c>
      <c r="AN671" s="150">
        <v>0</v>
      </c>
      <c r="AO671" s="16">
        <v>0</v>
      </c>
      <c r="AP671" s="17">
        <v>0</v>
      </c>
      <c r="AQ671" s="150">
        <v>0</v>
      </c>
      <c r="AR671" s="16">
        <v>0</v>
      </c>
      <c r="AS671" s="17">
        <v>0</v>
      </c>
      <c r="AT671" s="150">
        <v>0</v>
      </c>
      <c r="AU671" s="16">
        <v>0</v>
      </c>
      <c r="AV671" s="17">
        <v>0</v>
      </c>
      <c r="AW671" s="150">
        <v>0</v>
      </c>
      <c r="AX671" s="16">
        <v>0</v>
      </c>
      <c r="AY671" s="17">
        <v>0</v>
      </c>
      <c r="AZ671" s="9">
        <v>0</v>
      </c>
      <c r="BA671" s="16">
        <v>0</v>
      </c>
      <c r="BB671" s="17">
        <v>0</v>
      </c>
      <c r="BC671" s="203">
        <v>0</v>
      </c>
      <c r="BD671" s="16">
        <v>0</v>
      </c>
      <c r="BE671" s="17">
        <v>0</v>
      </c>
    </row>
    <row r="672" spans="3:57" x14ac:dyDescent="0.35">
      <c r="C672" s="19"/>
      <c r="D672" s="58" t="s">
        <v>19</v>
      </c>
      <c r="E672" s="9">
        <v>0</v>
      </c>
      <c r="F672" s="7">
        <v>0</v>
      </c>
      <c r="G672" s="7">
        <v>0</v>
      </c>
      <c r="H672" s="17">
        <v>0</v>
      </c>
      <c r="I672" s="9">
        <v>0</v>
      </c>
      <c r="J672" s="7">
        <v>0</v>
      </c>
      <c r="K672" s="7">
        <v>0</v>
      </c>
      <c r="L672" s="17">
        <v>0</v>
      </c>
      <c r="M672" s="7">
        <v>0</v>
      </c>
      <c r="N672" s="7">
        <v>0</v>
      </c>
      <c r="O672" s="7">
        <v>0</v>
      </c>
      <c r="P672" s="17">
        <v>0</v>
      </c>
      <c r="Q672" s="9">
        <v>0</v>
      </c>
      <c r="R672" s="7">
        <v>0</v>
      </c>
      <c r="S672" s="7">
        <v>0</v>
      </c>
      <c r="T672" s="17">
        <v>0</v>
      </c>
      <c r="U672" s="9">
        <v>0</v>
      </c>
      <c r="V672" s="7">
        <v>0</v>
      </c>
      <c r="W672" s="7">
        <v>0</v>
      </c>
      <c r="X672" s="17">
        <v>0</v>
      </c>
      <c r="Y672" s="9">
        <v>0</v>
      </c>
      <c r="Z672" s="7">
        <v>0</v>
      </c>
      <c r="AA672" s="7">
        <v>0</v>
      </c>
      <c r="AB672" s="17">
        <v>0</v>
      </c>
      <c r="AC672" s="9">
        <v>0</v>
      </c>
      <c r="AD672" s="7">
        <v>0</v>
      </c>
      <c r="AE672" s="7">
        <v>0</v>
      </c>
      <c r="AF672" s="17">
        <v>0</v>
      </c>
      <c r="AG672" s="9">
        <v>0</v>
      </c>
      <c r="AH672" s="7">
        <v>0</v>
      </c>
      <c r="AI672" s="7">
        <v>0</v>
      </c>
      <c r="AJ672" s="18">
        <v>0</v>
      </c>
      <c r="AK672" s="150">
        <v>0</v>
      </c>
      <c r="AL672" s="16">
        <v>0</v>
      </c>
      <c r="AM672" s="17">
        <v>0</v>
      </c>
      <c r="AN672" s="150">
        <v>0</v>
      </c>
      <c r="AO672" s="16">
        <v>0</v>
      </c>
      <c r="AP672" s="17">
        <v>0</v>
      </c>
      <c r="AQ672" s="150">
        <v>0</v>
      </c>
      <c r="AR672" s="16">
        <v>0</v>
      </c>
      <c r="AS672" s="17">
        <v>0</v>
      </c>
      <c r="AT672" s="150">
        <v>0</v>
      </c>
      <c r="AU672" s="16">
        <v>0</v>
      </c>
      <c r="AV672" s="17">
        <v>0</v>
      </c>
      <c r="AW672" s="150">
        <v>0</v>
      </c>
      <c r="AX672" s="16">
        <v>0</v>
      </c>
      <c r="AY672" s="17">
        <v>0</v>
      </c>
      <c r="AZ672" s="9">
        <v>0</v>
      </c>
      <c r="BA672" s="16">
        <v>0</v>
      </c>
      <c r="BB672" s="17">
        <v>0</v>
      </c>
      <c r="BC672" s="203">
        <v>0</v>
      </c>
      <c r="BD672" s="16">
        <v>0</v>
      </c>
      <c r="BE672" s="17">
        <v>0</v>
      </c>
    </row>
    <row r="673" spans="3:57" x14ac:dyDescent="0.35">
      <c r="C673" s="19"/>
      <c r="D673" s="59" t="s">
        <v>20</v>
      </c>
      <c r="E673" s="46">
        <v>0</v>
      </c>
      <c r="F673" s="44">
        <v>0</v>
      </c>
      <c r="G673" s="44">
        <v>0</v>
      </c>
      <c r="H673" s="51">
        <v>0</v>
      </c>
      <c r="I673" s="46">
        <v>0</v>
      </c>
      <c r="J673" s="44">
        <v>0</v>
      </c>
      <c r="K673" s="44">
        <v>0</v>
      </c>
      <c r="L673" s="51">
        <v>0</v>
      </c>
      <c r="M673" s="44">
        <v>0</v>
      </c>
      <c r="N673" s="44">
        <v>0</v>
      </c>
      <c r="O673" s="44">
        <v>0</v>
      </c>
      <c r="P673" s="51">
        <v>0</v>
      </c>
      <c r="Q673" s="46">
        <v>0</v>
      </c>
      <c r="R673" s="44">
        <v>0</v>
      </c>
      <c r="S673" s="44">
        <v>0</v>
      </c>
      <c r="T673" s="51">
        <v>0</v>
      </c>
      <c r="U673" s="46">
        <v>0</v>
      </c>
      <c r="V673" s="44">
        <v>0</v>
      </c>
      <c r="W673" s="44">
        <v>0</v>
      </c>
      <c r="X673" s="51">
        <v>0</v>
      </c>
      <c r="Y673" s="46">
        <v>0</v>
      </c>
      <c r="Z673" s="44">
        <v>0</v>
      </c>
      <c r="AA673" s="44">
        <v>0</v>
      </c>
      <c r="AB673" s="51">
        <v>0</v>
      </c>
      <c r="AC673" s="46">
        <v>0</v>
      </c>
      <c r="AD673" s="44">
        <v>0</v>
      </c>
      <c r="AE673" s="44">
        <v>0</v>
      </c>
      <c r="AF673" s="51">
        <v>0</v>
      </c>
      <c r="AG673" s="46">
        <v>0</v>
      </c>
      <c r="AH673" s="44">
        <v>0</v>
      </c>
      <c r="AI673" s="44">
        <v>0</v>
      </c>
      <c r="AJ673" s="52">
        <v>0</v>
      </c>
      <c r="AK673" s="152">
        <v>0</v>
      </c>
      <c r="AL673" s="53">
        <v>0</v>
      </c>
      <c r="AM673" s="51">
        <v>0</v>
      </c>
      <c r="AN673" s="152">
        <v>0</v>
      </c>
      <c r="AO673" s="53">
        <v>0</v>
      </c>
      <c r="AP673" s="51">
        <v>0</v>
      </c>
      <c r="AQ673" s="152">
        <v>0</v>
      </c>
      <c r="AR673" s="53">
        <v>0</v>
      </c>
      <c r="AS673" s="51">
        <v>0</v>
      </c>
      <c r="AT673" s="152">
        <v>0</v>
      </c>
      <c r="AU673" s="53">
        <v>0</v>
      </c>
      <c r="AV673" s="51">
        <v>0</v>
      </c>
      <c r="AW673" s="152">
        <v>0</v>
      </c>
      <c r="AX673" s="53">
        <v>0</v>
      </c>
      <c r="AY673" s="51">
        <v>0</v>
      </c>
      <c r="AZ673" s="46">
        <v>0</v>
      </c>
      <c r="BA673" s="53">
        <v>0</v>
      </c>
      <c r="BB673" s="51">
        <v>0</v>
      </c>
      <c r="BC673" s="204">
        <v>0</v>
      </c>
      <c r="BD673" s="53">
        <v>0</v>
      </c>
      <c r="BE673" s="51">
        <v>0</v>
      </c>
    </row>
    <row r="674" spans="3:57" x14ac:dyDescent="0.35">
      <c r="C674" s="19"/>
      <c r="D674" s="259" t="s">
        <v>83</v>
      </c>
      <c r="E674" s="136">
        <f>E677</f>
        <v>9.4691395800000002</v>
      </c>
      <c r="F674" s="129">
        <f>F677</f>
        <v>9.4691395800000002</v>
      </c>
      <c r="G674" s="129">
        <f>G677</f>
        <v>9.4691395800000002</v>
      </c>
      <c r="H674" s="130">
        <f t="shared" ref="H674:H675" si="1570">G674/F674</f>
        <v>1</v>
      </c>
      <c r="I674" s="136">
        <f>I677</f>
        <v>9.0182247442090002</v>
      </c>
      <c r="J674" s="129">
        <f>J677</f>
        <v>9.0182247442090002</v>
      </c>
      <c r="K674" s="129">
        <f>K677</f>
        <v>9.0182247442090002</v>
      </c>
      <c r="L674" s="130">
        <f t="shared" ref="L674:L675" si="1571">K674/J674</f>
        <v>1</v>
      </c>
      <c r="M674" s="129">
        <f>M677</f>
        <v>8.5550872799999986</v>
      </c>
      <c r="N674" s="48">
        <f>N677</f>
        <v>8.5550872799999986</v>
      </c>
      <c r="O674" s="48">
        <f>O677</f>
        <v>8.5550872799999986</v>
      </c>
      <c r="P674" s="91">
        <f t="shared" ref="P674" si="1572">O674/N674</f>
        <v>1</v>
      </c>
      <c r="Q674" s="48">
        <f>Q677</f>
        <v>8.6466529336083742</v>
      </c>
      <c r="R674" s="48">
        <f>R677</f>
        <v>8.6466529336083742</v>
      </c>
      <c r="S674" s="48">
        <f>S677</f>
        <v>8.6466529336083742</v>
      </c>
      <c r="T674" s="91">
        <f t="shared" ref="T674:T675" si="1573">S674/R674</f>
        <v>1</v>
      </c>
      <c r="U674" s="48">
        <f>U677</f>
        <v>8.1658185507260903</v>
      </c>
      <c r="V674" s="48">
        <f>V677</f>
        <v>8.1658185507260903</v>
      </c>
      <c r="W674" s="48">
        <f>W677</f>
        <v>8.1658185507260903</v>
      </c>
      <c r="X674" s="91">
        <f t="shared" ref="X674:X675" si="1574">W674/V674</f>
        <v>1</v>
      </c>
      <c r="Y674" s="48">
        <f>Y677</f>
        <v>6.7718093000000001</v>
      </c>
      <c r="Z674" s="48">
        <f>Z677</f>
        <v>6.7718093000000001</v>
      </c>
      <c r="AA674" s="48">
        <f>AA677</f>
        <v>6.7718093000000001</v>
      </c>
      <c r="AB674" s="91">
        <f t="shared" ref="AB674:AB675" si="1575">AA674/Z674</f>
        <v>1</v>
      </c>
      <c r="AC674" s="48">
        <f>AC677</f>
        <v>6.2909519999999999</v>
      </c>
      <c r="AD674" s="48">
        <f>AD677</f>
        <v>6.2909519999999999</v>
      </c>
      <c r="AE674" s="48">
        <f>AE677</f>
        <v>6.2909519999999999</v>
      </c>
      <c r="AF674" s="91">
        <f>AE674/AD674</f>
        <v>1</v>
      </c>
      <c r="AG674" s="48">
        <f>AG677</f>
        <v>6.46987866</v>
      </c>
      <c r="AH674" s="48">
        <f>AH677</f>
        <v>6.46987866</v>
      </c>
      <c r="AI674" s="48">
        <f>AI677</f>
        <v>6.46987866</v>
      </c>
      <c r="AJ674" s="131">
        <f t="shared" ref="AJ674:AJ675" si="1576">AI674/AH674</f>
        <v>1</v>
      </c>
      <c r="AK674" s="132">
        <f t="shared" si="1554"/>
        <v>5.0000399034250319E-2</v>
      </c>
      <c r="AL674" s="133">
        <f t="shared" si="1555"/>
        <v>5.0000399034250319E-2</v>
      </c>
      <c r="AM674" s="207">
        <f t="shared" si="1556"/>
        <v>5.0000399034250319E-2</v>
      </c>
      <c r="AN674" s="132">
        <f t="shared" si="1557"/>
        <v>5.4135913410459285E-2</v>
      </c>
      <c r="AO674" s="133">
        <f t="shared" si="1558"/>
        <v>5.4135913410459285E-2</v>
      </c>
      <c r="AP674" s="207">
        <f t="shared" si="1559"/>
        <v>5.4135913410459285E-2</v>
      </c>
      <c r="AQ674" s="132">
        <f t="shared" si="1560"/>
        <v>-1.0589722325094395E-2</v>
      </c>
      <c r="AR674" s="133">
        <f t="shared" si="1561"/>
        <v>-1.0589722325094395E-2</v>
      </c>
      <c r="AS674" s="207">
        <f t="shared" si="1562"/>
        <v>-1.0589722325094395E-2</v>
      </c>
      <c r="AT674" s="132">
        <f t="shared" ref="AT674:AV675" si="1577">(Q674-U674)/U674</f>
        <v>5.8883794673533239E-2</v>
      </c>
      <c r="AU674" s="133">
        <f t="shared" si="1577"/>
        <v>5.8883794673533239E-2</v>
      </c>
      <c r="AV674" s="207">
        <f t="shared" si="1577"/>
        <v>5.8883794673533239E-2</v>
      </c>
      <c r="AW674" s="217">
        <f t="shared" ref="AW674:AY675" si="1578">(U674-Y674)/Y674</f>
        <v>0.20585477070745187</v>
      </c>
      <c r="AX674" s="131">
        <f t="shared" si="1578"/>
        <v>0.20585477070745187</v>
      </c>
      <c r="AY674" s="130">
        <f t="shared" si="1578"/>
        <v>0.20585477070745187</v>
      </c>
      <c r="AZ674" s="132">
        <f t="shared" ref="AZ674:BB675" si="1579">(Y674-AC674)/AC674</f>
        <v>7.6436332688597897E-2</v>
      </c>
      <c r="BA674" s="131">
        <f t="shared" si="1579"/>
        <v>7.6436332688597897E-2</v>
      </c>
      <c r="BB674" s="130">
        <f t="shared" si="1579"/>
        <v>7.6436332688597897E-2</v>
      </c>
      <c r="BC674" s="168">
        <f t="shared" ref="BC674:BE675" si="1580">(AC674-AG674)/AG674</f>
        <v>-2.7655334729260614E-2</v>
      </c>
      <c r="BD674" s="131">
        <f t="shared" si="1580"/>
        <v>-2.7655334729260614E-2</v>
      </c>
      <c r="BE674" s="130">
        <f t="shared" si="1580"/>
        <v>-2.7655334729260614E-2</v>
      </c>
    </row>
    <row r="675" spans="3:57" x14ac:dyDescent="0.35">
      <c r="C675" s="19"/>
      <c r="D675" s="122" t="s">
        <v>14</v>
      </c>
      <c r="E675" s="30">
        <v>9.4691395800000002</v>
      </c>
      <c r="F675" s="26">
        <v>9.4691395800000002</v>
      </c>
      <c r="G675" s="26">
        <v>9.4691395800000002</v>
      </c>
      <c r="H675" s="31">
        <f t="shared" si="1570"/>
        <v>1</v>
      </c>
      <c r="I675" s="30">
        <v>9.0182247442090002</v>
      </c>
      <c r="J675" s="26">
        <v>9.0182247442090002</v>
      </c>
      <c r="K675" s="26">
        <v>9.0182247442090002</v>
      </c>
      <c r="L675" s="31">
        <f t="shared" si="1571"/>
        <v>1</v>
      </c>
      <c r="M675" s="26">
        <v>8.5550872799999986</v>
      </c>
      <c r="N675" s="26">
        <v>8.5550872799999986</v>
      </c>
      <c r="O675" s="26">
        <v>8.5550872799999986</v>
      </c>
      <c r="P675" s="31">
        <f t="shared" ref="P675" si="1581">O675/N675</f>
        <v>1</v>
      </c>
      <c r="Q675" s="26">
        <v>8.6466529336083742</v>
      </c>
      <c r="R675" s="26">
        <v>8.6466529336083742</v>
      </c>
      <c r="S675" s="26">
        <v>8.6466529336083742</v>
      </c>
      <c r="T675" s="31">
        <f t="shared" si="1573"/>
        <v>1</v>
      </c>
      <c r="U675" s="26">
        <v>8.1658185507260903</v>
      </c>
      <c r="V675" s="26">
        <v>8.1658185507260903</v>
      </c>
      <c r="W675" s="26">
        <v>8.1658185507260903</v>
      </c>
      <c r="X675" s="31">
        <f t="shared" si="1574"/>
        <v>1</v>
      </c>
      <c r="Y675" s="26">
        <v>6.7718093000000001</v>
      </c>
      <c r="Z675" s="26">
        <v>6.7718093000000001</v>
      </c>
      <c r="AA675" s="26">
        <v>6.7718093000000001</v>
      </c>
      <c r="AB675" s="31">
        <f t="shared" si="1575"/>
        <v>1</v>
      </c>
      <c r="AC675" s="26">
        <v>6.2909519999999999</v>
      </c>
      <c r="AD675" s="26">
        <v>6.2909519999999999</v>
      </c>
      <c r="AE675" s="26">
        <v>6.2909519999999999</v>
      </c>
      <c r="AF675" s="31">
        <f t="shared" ref="AF675" si="1582">AE675/AD675</f>
        <v>1</v>
      </c>
      <c r="AG675" s="26">
        <v>6.46987866</v>
      </c>
      <c r="AH675" s="26">
        <v>6.46987866</v>
      </c>
      <c r="AI675" s="26">
        <v>6.46987866</v>
      </c>
      <c r="AJ675" s="15">
        <f t="shared" si="1576"/>
        <v>1</v>
      </c>
      <c r="AK675" s="89">
        <f t="shared" si="1554"/>
        <v>5.0000399034250319E-2</v>
      </c>
      <c r="AL675" s="36">
        <f t="shared" si="1555"/>
        <v>5.0000399034250319E-2</v>
      </c>
      <c r="AM675" s="83">
        <f t="shared" si="1556"/>
        <v>5.0000399034250319E-2</v>
      </c>
      <c r="AN675" s="89">
        <f t="shared" si="1557"/>
        <v>5.4135913410459285E-2</v>
      </c>
      <c r="AO675" s="36">
        <f t="shared" si="1558"/>
        <v>5.4135913410459285E-2</v>
      </c>
      <c r="AP675" s="83">
        <f t="shared" si="1559"/>
        <v>5.4135913410459285E-2</v>
      </c>
      <c r="AQ675" s="89">
        <f t="shared" si="1560"/>
        <v>-1.0589722325094395E-2</v>
      </c>
      <c r="AR675" s="36">
        <f t="shared" si="1561"/>
        <v>-1.0589722325094395E-2</v>
      </c>
      <c r="AS675" s="83">
        <f t="shared" si="1562"/>
        <v>-1.0589722325094395E-2</v>
      </c>
      <c r="AT675" s="89">
        <f t="shared" si="1577"/>
        <v>5.8883794673533239E-2</v>
      </c>
      <c r="AU675" s="36">
        <f t="shared" si="1577"/>
        <v>5.8883794673533239E-2</v>
      </c>
      <c r="AV675" s="83">
        <f t="shared" si="1577"/>
        <v>5.8883794673533239E-2</v>
      </c>
      <c r="AW675" s="215">
        <f t="shared" si="1578"/>
        <v>0.20585477070745187</v>
      </c>
      <c r="AX675" s="34">
        <f t="shared" si="1578"/>
        <v>0.20585477070745187</v>
      </c>
      <c r="AY675" s="31">
        <f t="shared" si="1578"/>
        <v>0.20585477070745187</v>
      </c>
      <c r="AZ675" s="89">
        <f t="shared" si="1579"/>
        <v>7.6436332688597897E-2</v>
      </c>
      <c r="BA675" s="34">
        <f t="shared" si="1579"/>
        <v>7.6436332688597897E-2</v>
      </c>
      <c r="BB675" s="31">
        <f t="shared" si="1579"/>
        <v>7.6436332688597897E-2</v>
      </c>
      <c r="BC675" s="108">
        <f t="shared" si="1580"/>
        <v>-2.7655334729260614E-2</v>
      </c>
      <c r="BD675" s="34">
        <f t="shared" si="1580"/>
        <v>-2.7655334729260614E-2</v>
      </c>
      <c r="BE675" s="31">
        <f t="shared" si="1580"/>
        <v>-2.7655334729260614E-2</v>
      </c>
    </row>
    <row r="676" spans="3:57" x14ac:dyDescent="0.35">
      <c r="C676" s="19"/>
      <c r="D676" s="122" t="s">
        <v>16</v>
      </c>
      <c r="E676" s="9">
        <v>0</v>
      </c>
      <c r="F676" s="7">
        <v>0</v>
      </c>
      <c r="G676" s="7">
        <v>0</v>
      </c>
      <c r="H676" s="17">
        <v>0</v>
      </c>
      <c r="I676" s="9">
        <v>0</v>
      </c>
      <c r="J676" s="7">
        <v>0</v>
      </c>
      <c r="K676" s="7">
        <v>0</v>
      </c>
      <c r="L676" s="17">
        <v>0</v>
      </c>
      <c r="M676" s="7">
        <v>0</v>
      </c>
      <c r="N676" s="7">
        <v>0</v>
      </c>
      <c r="O676" s="7">
        <v>0</v>
      </c>
      <c r="P676" s="17">
        <v>0</v>
      </c>
      <c r="Q676" s="9">
        <v>0</v>
      </c>
      <c r="R676" s="7">
        <v>0</v>
      </c>
      <c r="S676" s="7">
        <v>0</v>
      </c>
      <c r="T676" s="17">
        <v>0</v>
      </c>
      <c r="U676" s="9">
        <v>0</v>
      </c>
      <c r="V676" s="7">
        <v>0</v>
      </c>
      <c r="W676" s="7">
        <v>0</v>
      </c>
      <c r="X676" s="17">
        <v>0</v>
      </c>
      <c r="Y676" s="9">
        <v>0</v>
      </c>
      <c r="Z676" s="7">
        <v>0</v>
      </c>
      <c r="AA676" s="7">
        <v>0</v>
      </c>
      <c r="AB676" s="17">
        <v>0</v>
      </c>
      <c r="AC676" s="9">
        <v>0</v>
      </c>
      <c r="AD676" s="7">
        <v>0</v>
      </c>
      <c r="AE676" s="7">
        <v>0</v>
      </c>
      <c r="AF676" s="17">
        <v>0</v>
      </c>
      <c r="AG676" s="9">
        <v>0</v>
      </c>
      <c r="AH676" s="7">
        <v>0</v>
      </c>
      <c r="AI676" s="7">
        <v>0</v>
      </c>
      <c r="AJ676" s="18">
        <v>0</v>
      </c>
      <c r="AK676" s="150">
        <v>0</v>
      </c>
      <c r="AL676" s="16">
        <v>0</v>
      </c>
      <c r="AM676" s="211">
        <v>0</v>
      </c>
      <c r="AN676" s="150">
        <v>0</v>
      </c>
      <c r="AO676" s="16">
        <v>0</v>
      </c>
      <c r="AP676" s="211">
        <v>0</v>
      </c>
      <c r="AQ676" s="150">
        <v>0</v>
      </c>
      <c r="AR676" s="16">
        <v>0</v>
      </c>
      <c r="AS676" s="211">
        <v>0</v>
      </c>
      <c r="AT676" s="150">
        <v>0</v>
      </c>
      <c r="AU676" s="16">
        <v>0</v>
      </c>
      <c r="AV676" s="211">
        <v>0</v>
      </c>
      <c r="AW676" s="150">
        <v>0</v>
      </c>
      <c r="AX676" s="16">
        <v>0</v>
      </c>
      <c r="AY676" s="17">
        <v>0</v>
      </c>
      <c r="AZ676" s="9">
        <v>0</v>
      </c>
      <c r="BA676" s="16">
        <v>0</v>
      </c>
      <c r="BB676" s="17">
        <v>0</v>
      </c>
      <c r="BC676" s="203">
        <v>0</v>
      </c>
      <c r="BD676" s="16">
        <v>0</v>
      </c>
      <c r="BE676" s="17">
        <v>0</v>
      </c>
    </row>
    <row r="677" spans="3:57" ht="15" thickBot="1" x14ac:dyDescent="0.4">
      <c r="C677" s="25"/>
      <c r="D677" s="260" t="s">
        <v>17</v>
      </c>
      <c r="E677" s="264">
        <f>SUM(E675:E676)</f>
        <v>9.4691395800000002</v>
      </c>
      <c r="F677" s="68">
        <f>SUM(F675:F676)</f>
        <v>9.4691395800000002</v>
      </c>
      <c r="G677" s="68">
        <f>SUM(G675:G676)</f>
        <v>9.4691395800000002</v>
      </c>
      <c r="H677" s="96">
        <f t="shared" ref="H677" si="1583">G677/F677</f>
        <v>1</v>
      </c>
      <c r="I677" s="264">
        <f>SUM(I675:I676)</f>
        <v>9.0182247442090002</v>
      </c>
      <c r="J677" s="68">
        <f>SUM(J675:J676)</f>
        <v>9.0182247442090002</v>
      </c>
      <c r="K677" s="68">
        <f>SUM(K675:K676)</f>
        <v>9.0182247442090002</v>
      </c>
      <c r="L677" s="96">
        <f t="shared" ref="L677" si="1584">K677/J677</f>
        <v>1</v>
      </c>
      <c r="M677" s="68">
        <f>SUM(M675:M676)</f>
        <v>8.5550872799999986</v>
      </c>
      <c r="N677" s="68">
        <f>SUM(N675:N676)</f>
        <v>8.5550872799999986</v>
      </c>
      <c r="O677" s="68">
        <f>SUM(O675:O676)</f>
        <v>8.5550872799999986</v>
      </c>
      <c r="P677" s="96">
        <f t="shared" ref="P677" si="1585">O677/N677</f>
        <v>1</v>
      </c>
      <c r="Q677" s="68">
        <f>SUM(Q675:Q676)</f>
        <v>8.6466529336083742</v>
      </c>
      <c r="R677" s="68">
        <f>SUM(R675:R676)</f>
        <v>8.6466529336083742</v>
      </c>
      <c r="S677" s="68">
        <f>SUM(S675:S676)</f>
        <v>8.6466529336083742</v>
      </c>
      <c r="T677" s="96">
        <f t="shared" ref="T677" si="1586">S677/R677</f>
        <v>1</v>
      </c>
      <c r="U677" s="68">
        <f>SUM(U675:U676)</f>
        <v>8.1658185507260903</v>
      </c>
      <c r="V677" s="68">
        <f>SUM(V675:V676)</f>
        <v>8.1658185507260903</v>
      </c>
      <c r="W677" s="68">
        <f>SUM(W675:W676)</f>
        <v>8.1658185507260903</v>
      </c>
      <c r="X677" s="96">
        <f t="shared" ref="X677" si="1587">W677/V677</f>
        <v>1</v>
      </c>
      <c r="Y677" s="68">
        <f>SUM(Y675:Y676)</f>
        <v>6.7718093000000001</v>
      </c>
      <c r="Z677" s="68">
        <f>SUM(Z675:Z676)</f>
        <v>6.7718093000000001</v>
      </c>
      <c r="AA677" s="68">
        <f>SUM(AA675:AA676)</f>
        <v>6.7718093000000001</v>
      </c>
      <c r="AB677" s="96">
        <f t="shared" ref="AB677" si="1588">AA677/Z677</f>
        <v>1</v>
      </c>
      <c r="AC677" s="68">
        <f>SUM(AC675:AC676)</f>
        <v>6.2909519999999999</v>
      </c>
      <c r="AD677" s="68">
        <f>SUM(AD675:AD676)</f>
        <v>6.2909519999999999</v>
      </c>
      <c r="AE677" s="68">
        <f>SUM(AE675:AE676)</f>
        <v>6.2909519999999999</v>
      </c>
      <c r="AF677" s="96">
        <f t="shared" ref="AF677" si="1589">AE677/AD677</f>
        <v>1</v>
      </c>
      <c r="AG677" s="68">
        <f>SUM(AG675:AG676)</f>
        <v>6.46987866</v>
      </c>
      <c r="AH677" s="68">
        <f>SUM(AH675:AH676)</f>
        <v>6.46987866</v>
      </c>
      <c r="AI677" s="68">
        <f>SUM(AI675:AI676)</f>
        <v>6.46987866</v>
      </c>
      <c r="AJ677" s="95">
        <f t="shared" ref="AJ677" si="1590">AI677/AH677</f>
        <v>1</v>
      </c>
      <c r="AK677" s="93">
        <f t="shared" si="1554"/>
        <v>5.0000399034250319E-2</v>
      </c>
      <c r="AL677" s="94">
        <f t="shared" si="1555"/>
        <v>5.0000399034250319E-2</v>
      </c>
      <c r="AM677" s="210">
        <f t="shared" si="1556"/>
        <v>5.0000399034250319E-2</v>
      </c>
      <c r="AN677" s="93">
        <f t="shared" si="1557"/>
        <v>5.4135913410459285E-2</v>
      </c>
      <c r="AO677" s="94">
        <f t="shared" si="1558"/>
        <v>5.4135913410459285E-2</v>
      </c>
      <c r="AP677" s="210">
        <f t="shared" si="1559"/>
        <v>5.4135913410459285E-2</v>
      </c>
      <c r="AQ677" s="93">
        <f t="shared" si="1560"/>
        <v>-1.0589722325094395E-2</v>
      </c>
      <c r="AR677" s="94">
        <f t="shared" si="1561"/>
        <v>-1.0589722325094395E-2</v>
      </c>
      <c r="AS677" s="210">
        <f t="shared" si="1562"/>
        <v>-1.0589722325094395E-2</v>
      </c>
      <c r="AT677" s="93">
        <f>(Q677-U677)/U677</f>
        <v>5.8883794673533239E-2</v>
      </c>
      <c r="AU677" s="94">
        <f>(R677-V677)/V677</f>
        <v>5.8883794673533239E-2</v>
      </c>
      <c r="AV677" s="210">
        <f>(S677-W677)/W677</f>
        <v>5.8883794673533239E-2</v>
      </c>
      <c r="AW677" s="218">
        <f>(U677-Y677)/Y677</f>
        <v>0.20585477070745187</v>
      </c>
      <c r="AX677" s="95">
        <f>(V677-Z677)/Z677</f>
        <v>0.20585477070745187</v>
      </c>
      <c r="AY677" s="96">
        <f>(W677-AA677)/AA677</f>
        <v>0.20585477070745187</v>
      </c>
      <c r="AZ677" s="93">
        <f>(Y677-AC677)/AC677</f>
        <v>7.6436332688597897E-2</v>
      </c>
      <c r="BA677" s="95">
        <f>(Z677-AD677)/AD677</f>
        <v>7.6436332688597897E-2</v>
      </c>
      <c r="BB677" s="96">
        <f>(AA677-AE677)/AE677</f>
        <v>7.6436332688597897E-2</v>
      </c>
      <c r="BC677" s="169">
        <f>(AC677-AG677)/AG677</f>
        <v>-2.7655334729260614E-2</v>
      </c>
      <c r="BD677" s="95">
        <f>(AD677-AH677)/AH677</f>
        <v>-2.7655334729260614E-2</v>
      </c>
      <c r="BE677" s="96">
        <f>(AE677-AI677)/AI677</f>
        <v>-2.7655334729260614E-2</v>
      </c>
    </row>
  </sheetData>
  <mergeCells count="11">
    <mergeCell ref="AK10:BE10"/>
    <mergeCell ref="E10:H10"/>
    <mergeCell ref="C10:C11"/>
    <mergeCell ref="D10:D11"/>
    <mergeCell ref="Y10:AB10"/>
    <mergeCell ref="AC10:AF10"/>
    <mergeCell ref="AG10:AJ10"/>
    <mergeCell ref="U10:X10"/>
    <mergeCell ref="Q10:T10"/>
    <mergeCell ref="M10:P10"/>
    <mergeCell ref="I10:L10"/>
  </mergeCells>
  <pageMargins left="0.7" right="0.7" top="0.75" bottom="0.75" header="0.3" footer="0.3"/>
  <pageSetup paperSize="9" orientation="portrait" r:id="rId1"/>
  <ignoredErrors>
    <ignoredError sqref="E1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BB2B5-C92F-4D49-8795-7C8EC3E712E9}">
  <dimension ref="A1:AS104"/>
  <sheetViews>
    <sheetView zoomScaleNormal="100" workbookViewId="0">
      <pane xSplit="3" ySplit="14" topLeftCell="D15" activePane="bottomRight" state="frozen"/>
      <selection pane="topRight" activeCell="D1" sqref="D1"/>
      <selection pane="bottomLeft" activeCell="A10" sqref="A10"/>
      <selection pane="bottomRight" activeCell="L37" sqref="L37"/>
    </sheetView>
  </sheetViews>
  <sheetFormatPr baseColWidth="10" defaultRowHeight="14.5" x14ac:dyDescent="0.35"/>
  <cols>
    <col min="1" max="1" width="3.26953125" customWidth="1"/>
    <col min="2" max="2" width="20.81640625" customWidth="1"/>
    <col min="3" max="3" width="35.54296875" customWidth="1"/>
    <col min="4" max="4" width="9.7265625" customWidth="1"/>
    <col min="5" max="5" width="8.453125" customWidth="1"/>
    <col min="6" max="6" width="9.7265625" customWidth="1"/>
    <col min="7" max="7" width="8.453125" customWidth="1"/>
    <col min="8" max="8" width="9.7265625" customWidth="1"/>
    <col min="9" max="9" width="8.453125" customWidth="1"/>
    <col min="10" max="10" width="9.7265625" customWidth="1"/>
    <col min="11" max="11" width="8.453125" customWidth="1"/>
    <col min="12" max="12" width="9.7265625" customWidth="1"/>
    <col min="13" max="13" width="8.453125" customWidth="1"/>
    <col min="14" max="14" width="9.7265625" customWidth="1"/>
    <col min="15" max="15" width="8.1796875" customWidth="1"/>
    <col min="16" max="16" width="9.26953125" customWidth="1"/>
    <col min="17" max="17" width="7.81640625" customWidth="1"/>
    <col min="18" max="18" width="9.453125" customWidth="1"/>
    <col min="19" max="19" width="9" customWidth="1"/>
    <col min="20" max="20" width="12.26953125" bestFit="1" customWidth="1"/>
    <col min="21" max="22" width="9.7265625" bestFit="1" customWidth="1"/>
    <col min="23" max="24" width="10.453125" bestFit="1" customWidth="1"/>
    <col min="25" max="25" width="10.54296875" customWidth="1"/>
    <col min="26" max="26" width="9.7265625" customWidth="1"/>
    <col min="27" max="27" width="11.7265625" bestFit="1" customWidth="1"/>
    <col min="28" max="28" width="9.7265625" customWidth="1"/>
    <col min="29" max="29" width="11.7265625" bestFit="1" customWidth="1"/>
    <col min="30" max="30" width="9.7265625" customWidth="1"/>
    <col min="31" max="31" width="11.7265625" bestFit="1" customWidth="1"/>
    <col min="32" max="32" width="9.7265625" customWidth="1"/>
    <col min="33" max="33" width="15.54296875" customWidth="1"/>
    <col min="34" max="34" width="9.54296875" bestFit="1" customWidth="1"/>
    <col min="35" max="35" width="12.1796875" customWidth="1"/>
    <col min="36" max="36" width="9.54296875" bestFit="1" customWidth="1"/>
    <col min="37" max="37" width="12.1796875" customWidth="1"/>
    <col min="38" max="38" width="9.54296875" bestFit="1" customWidth="1"/>
    <col min="39" max="39" width="12" customWidth="1"/>
    <col min="40" max="40" width="9.54296875" bestFit="1" customWidth="1"/>
    <col min="41" max="41" width="11.54296875" customWidth="1"/>
    <col min="42" max="42" width="9.54296875" bestFit="1" customWidth="1"/>
  </cols>
  <sheetData>
    <row r="1" spans="2:45" ht="63.75" customHeight="1" x14ac:dyDescent="0.35"/>
    <row r="3" spans="2:45" x14ac:dyDescent="0.35">
      <c r="B3" s="1" t="s">
        <v>123</v>
      </c>
      <c r="C3" s="1"/>
    </row>
    <row r="4" spans="2:45" x14ac:dyDescent="0.35">
      <c r="B4" s="23" t="s">
        <v>113</v>
      </c>
      <c r="Z4" s="139"/>
      <c r="AA4" s="139"/>
      <c r="AB4" s="139"/>
      <c r="AC4" s="139"/>
      <c r="AD4" s="139"/>
      <c r="AE4" s="139"/>
      <c r="AF4" s="139"/>
      <c r="AH4" s="135"/>
      <c r="AI4" s="135"/>
      <c r="AJ4" s="135"/>
      <c r="AM4" s="3"/>
      <c r="AP4" s="3"/>
      <c r="AS4" s="3"/>
    </row>
    <row r="5" spans="2:45" x14ac:dyDescent="0.35">
      <c r="B5" s="23" t="s">
        <v>124</v>
      </c>
      <c r="Z5" s="139"/>
      <c r="AA5" s="139"/>
      <c r="AB5" s="139"/>
      <c r="AC5" s="139"/>
      <c r="AD5" s="139"/>
      <c r="AE5" s="139"/>
      <c r="AF5" s="139"/>
      <c r="AH5" s="135"/>
      <c r="AI5" s="135"/>
      <c r="AJ5" s="135"/>
      <c r="AM5" s="3"/>
      <c r="AP5" s="3"/>
      <c r="AS5" s="3"/>
    </row>
    <row r="6" spans="2:45" x14ac:dyDescent="0.35">
      <c r="B6" s="23" t="s">
        <v>69</v>
      </c>
      <c r="Z6" s="139"/>
      <c r="AA6" s="139"/>
      <c r="AB6" s="139"/>
      <c r="AC6" s="139"/>
      <c r="AD6" s="139"/>
      <c r="AE6" s="139"/>
      <c r="AF6" s="139"/>
      <c r="AH6" s="135"/>
      <c r="AI6" s="135"/>
      <c r="AJ6" s="135"/>
      <c r="AM6" s="3"/>
      <c r="AP6" s="3"/>
      <c r="AS6" s="3"/>
    </row>
    <row r="7" spans="2:45" x14ac:dyDescent="0.35">
      <c r="B7" s="23" t="s">
        <v>70</v>
      </c>
      <c r="Z7" s="139"/>
      <c r="AA7" s="139"/>
      <c r="AB7" s="139"/>
      <c r="AC7" s="139"/>
      <c r="AD7" s="139"/>
      <c r="AE7" s="139"/>
      <c r="AF7" s="139"/>
      <c r="AH7" s="135"/>
      <c r="AI7" s="135"/>
      <c r="AJ7" s="135"/>
      <c r="AM7" s="3"/>
      <c r="AP7" s="3"/>
      <c r="AS7" s="3"/>
    </row>
    <row r="8" spans="2:45" x14ac:dyDescent="0.35">
      <c r="B8" s="23" t="s">
        <v>84</v>
      </c>
      <c r="Z8" s="139"/>
      <c r="AA8" s="139"/>
      <c r="AB8" s="139"/>
      <c r="AC8" s="139"/>
      <c r="AD8" s="139"/>
      <c r="AE8" s="139"/>
      <c r="AF8" s="139"/>
      <c r="AH8" s="135"/>
      <c r="AI8" s="135"/>
      <c r="AJ8" s="135"/>
      <c r="AM8" s="3"/>
      <c r="AP8" s="3"/>
      <c r="AS8" s="3"/>
    </row>
    <row r="9" spans="2:45" x14ac:dyDescent="0.35">
      <c r="B9" s="23" t="s">
        <v>65</v>
      </c>
      <c r="Z9" s="139"/>
      <c r="AA9" s="139"/>
      <c r="AB9" s="139"/>
      <c r="AC9" s="139"/>
      <c r="AD9" s="139"/>
      <c r="AE9" s="139"/>
      <c r="AF9" s="139"/>
      <c r="AH9" s="135"/>
      <c r="AI9" s="135"/>
      <c r="AJ9" s="135"/>
      <c r="AM9" s="3"/>
      <c r="AP9" s="3"/>
      <c r="AS9" s="3"/>
    </row>
    <row r="10" spans="2:45" x14ac:dyDescent="0.35">
      <c r="B10" s="23"/>
      <c r="Z10" s="139"/>
      <c r="AA10" s="139"/>
      <c r="AB10" s="139"/>
      <c r="AC10" s="139"/>
      <c r="AD10" s="139"/>
      <c r="AE10" s="139"/>
      <c r="AF10" s="139"/>
      <c r="AH10" s="135"/>
      <c r="AI10" s="135"/>
      <c r="AJ10" s="135"/>
      <c r="AM10" s="3"/>
      <c r="AP10" s="3"/>
      <c r="AS10" s="3"/>
    </row>
    <row r="11" spans="2:45" ht="15" thickBot="1" x14ac:dyDescent="0.4">
      <c r="C11" s="6" t="s">
        <v>38</v>
      </c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AG11" s="3"/>
      <c r="AI11" s="3"/>
    </row>
    <row r="12" spans="2:45" x14ac:dyDescent="0.35">
      <c r="B12" s="318" t="s">
        <v>40</v>
      </c>
      <c r="C12" s="318" t="s">
        <v>29</v>
      </c>
      <c r="D12" s="325" t="s">
        <v>127</v>
      </c>
      <c r="E12" s="324"/>
      <c r="F12" s="323">
        <v>2023</v>
      </c>
      <c r="G12" s="323"/>
      <c r="H12" s="325">
        <v>2022</v>
      </c>
      <c r="I12" s="324"/>
      <c r="J12" s="323">
        <v>2021</v>
      </c>
      <c r="K12" s="324"/>
      <c r="L12" s="323">
        <v>2020</v>
      </c>
      <c r="M12" s="323"/>
      <c r="N12" s="323">
        <v>2019</v>
      </c>
      <c r="O12" s="323"/>
      <c r="P12" s="323">
        <v>2018</v>
      </c>
      <c r="Q12" s="323"/>
      <c r="R12" s="323">
        <v>2017</v>
      </c>
      <c r="S12" s="324"/>
      <c r="T12" s="332" t="s">
        <v>82</v>
      </c>
      <c r="U12" s="333"/>
      <c r="V12" s="334"/>
      <c r="W12" s="334"/>
      <c r="X12" s="334"/>
      <c r="Y12" s="334"/>
      <c r="Z12" s="335"/>
      <c r="AA12" s="332" t="s">
        <v>35</v>
      </c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6"/>
    </row>
    <row r="13" spans="2:45" ht="14.5" customHeight="1" x14ac:dyDescent="0.35">
      <c r="B13" s="322"/>
      <c r="C13" s="322"/>
      <c r="D13" s="326" t="s">
        <v>30</v>
      </c>
      <c r="E13" s="328" t="s">
        <v>28</v>
      </c>
      <c r="F13" s="326" t="s">
        <v>31</v>
      </c>
      <c r="G13" s="298" t="s">
        <v>28</v>
      </c>
      <c r="H13" s="326" t="s">
        <v>34</v>
      </c>
      <c r="I13" s="298" t="s">
        <v>28</v>
      </c>
      <c r="J13" s="326" t="s">
        <v>79</v>
      </c>
      <c r="K13" s="298" t="s">
        <v>28</v>
      </c>
      <c r="L13" s="326" t="s">
        <v>96</v>
      </c>
      <c r="M13" s="298" t="s">
        <v>28</v>
      </c>
      <c r="N13" s="326" t="s">
        <v>108</v>
      </c>
      <c r="O13" s="298" t="s">
        <v>28</v>
      </c>
      <c r="P13" s="330" t="s">
        <v>121</v>
      </c>
      <c r="Q13" s="328" t="s">
        <v>28</v>
      </c>
      <c r="R13" s="326" t="s">
        <v>155</v>
      </c>
      <c r="S13" s="328" t="s">
        <v>28</v>
      </c>
      <c r="T13" s="273" t="s">
        <v>154</v>
      </c>
      <c r="U13" s="274" t="s">
        <v>126</v>
      </c>
      <c r="V13" s="274" t="s">
        <v>107</v>
      </c>
      <c r="W13" s="160" t="s">
        <v>93</v>
      </c>
      <c r="X13" s="160" t="s">
        <v>78</v>
      </c>
      <c r="Y13" s="160" t="s">
        <v>32</v>
      </c>
      <c r="Z13" s="232" t="s">
        <v>33</v>
      </c>
      <c r="AA13" s="337" t="s">
        <v>127</v>
      </c>
      <c r="AB13" s="338"/>
      <c r="AC13" s="339">
        <v>2023</v>
      </c>
      <c r="AD13" s="340"/>
      <c r="AE13" s="339">
        <v>2022</v>
      </c>
      <c r="AF13" s="340"/>
      <c r="AG13" s="339">
        <v>2021</v>
      </c>
      <c r="AH13" s="340"/>
      <c r="AI13" s="341">
        <v>2020</v>
      </c>
      <c r="AJ13" s="342"/>
      <c r="AK13" s="341">
        <v>2019</v>
      </c>
      <c r="AL13" s="342"/>
      <c r="AM13" s="343">
        <v>2018</v>
      </c>
      <c r="AN13" s="342"/>
      <c r="AO13" s="343">
        <v>2017</v>
      </c>
      <c r="AP13" s="344"/>
    </row>
    <row r="14" spans="2:45" ht="44" thickBot="1" x14ac:dyDescent="0.4">
      <c r="B14" s="322"/>
      <c r="C14" s="322"/>
      <c r="D14" s="327"/>
      <c r="E14" s="329" t="s">
        <v>28</v>
      </c>
      <c r="F14" s="327"/>
      <c r="G14" s="299" t="s">
        <v>28</v>
      </c>
      <c r="H14" s="327"/>
      <c r="I14" s="299" t="s">
        <v>28</v>
      </c>
      <c r="J14" s="327"/>
      <c r="K14" s="299" t="s">
        <v>28</v>
      </c>
      <c r="L14" s="327"/>
      <c r="M14" s="299" t="s">
        <v>28</v>
      </c>
      <c r="N14" s="327"/>
      <c r="O14" s="299" t="s">
        <v>28</v>
      </c>
      <c r="P14" s="331"/>
      <c r="Q14" s="329" t="s">
        <v>28</v>
      </c>
      <c r="R14" s="327"/>
      <c r="S14" s="329" t="s">
        <v>28</v>
      </c>
      <c r="T14" s="157" t="s">
        <v>28</v>
      </c>
      <c r="U14" s="158" t="s">
        <v>28</v>
      </c>
      <c r="V14" s="140" t="s">
        <v>28</v>
      </c>
      <c r="W14" s="158" t="s">
        <v>28</v>
      </c>
      <c r="X14" s="158" t="s">
        <v>28</v>
      </c>
      <c r="Y14" s="306" t="s">
        <v>28</v>
      </c>
      <c r="Z14" s="233" t="s">
        <v>28</v>
      </c>
      <c r="AA14" s="141" t="s">
        <v>97</v>
      </c>
      <c r="AB14" s="268" t="s">
        <v>156</v>
      </c>
      <c r="AC14" s="142" t="s">
        <v>98</v>
      </c>
      <c r="AD14" s="142" t="s">
        <v>157</v>
      </c>
      <c r="AE14" s="142" t="s">
        <v>109</v>
      </c>
      <c r="AF14" s="142" t="s">
        <v>158</v>
      </c>
      <c r="AG14" s="143" t="s">
        <v>110</v>
      </c>
      <c r="AH14" s="142" t="s">
        <v>162</v>
      </c>
      <c r="AI14" s="143" t="s">
        <v>122</v>
      </c>
      <c r="AJ14" s="142" t="s">
        <v>163</v>
      </c>
      <c r="AK14" s="142" t="s">
        <v>159</v>
      </c>
      <c r="AL14" s="142" t="s">
        <v>164</v>
      </c>
      <c r="AM14" s="142" t="s">
        <v>160</v>
      </c>
      <c r="AN14" s="268" t="s">
        <v>165</v>
      </c>
      <c r="AO14" s="142" t="s">
        <v>161</v>
      </c>
      <c r="AP14" s="144" t="s">
        <v>166</v>
      </c>
    </row>
    <row r="15" spans="2:45" x14ac:dyDescent="0.35">
      <c r="B15" s="275" t="s">
        <v>81</v>
      </c>
      <c r="C15" s="38" t="s">
        <v>1</v>
      </c>
      <c r="D15" s="70">
        <v>5864.1719667299994</v>
      </c>
      <c r="E15" s="138">
        <f>D15/$D$15</f>
        <v>1</v>
      </c>
      <c r="F15" s="70">
        <f>F20+F25+F30+F35+F40+F45+F50+F55+F60+F65+F70+F75+F80+F85+F90+F95+F100</f>
        <v>5794.8608832506598</v>
      </c>
      <c r="G15" s="276">
        <f>F15/$F$15</f>
        <v>1</v>
      </c>
      <c r="H15" s="277">
        <f>H20+H25+H30+H35+H40+H45+H50+H55+H60+H65+H70+H75+H80+H85+H90+H95+H100</f>
        <v>5147.2269219931777</v>
      </c>
      <c r="I15" s="276">
        <f>H15/$H$15</f>
        <v>1</v>
      </c>
      <c r="J15" s="277">
        <v>4931.348775651677</v>
      </c>
      <c r="K15" s="138">
        <f>J15/$J$15</f>
        <v>1</v>
      </c>
      <c r="L15" s="277">
        <v>4847.9584259915555</v>
      </c>
      <c r="M15" s="138">
        <f t="shared" ref="M15:M19" si="0">L15/$L$15</f>
        <v>1</v>
      </c>
      <c r="N15" s="277">
        <v>4343.4786258264712</v>
      </c>
      <c r="O15" s="276">
        <f>N15/$N$15</f>
        <v>1</v>
      </c>
      <c r="P15" s="277">
        <v>4097.4541058945424</v>
      </c>
      <c r="Q15" s="138">
        <f t="shared" ref="Q15:Q19" si="1">P15/$P$15</f>
        <v>1</v>
      </c>
      <c r="R15" s="277">
        <v>3935.4634660996662</v>
      </c>
      <c r="S15" s="138">
        <f t="shared" ref="S15:S19" si="2">R15/$R$15</f>
        <v>1</v>
      </c>
      <c r="T15" s="88">
        <f>(D15-F15)/F15</f>
        <v>1.1960784715242248E-2</v>
      </c>
      <c r="U15" s="57">
        <f>(F15-H15)/H15</f>
        <v>0.12582191752422225</v>
      </c>
      <c r="V15" s="57">
        <f t="shared" ref="V15:V23" si="3">(H15-J15)/J15</f>
        <v>4.3776693996455861E-2</v>
      </c>
      <c r="W15" s="57">
        <f t="shared" ref="W15:W23" si="4">(J15-L15)/L15</f>
        <v>1.7201127223582909E-2</v>
      </c>
      <c r="X15" s="97">
        <f t="shared" ref="X15:X23" si="5">(L15-N15)/N15</f>
        <v>0.11614649077940209</v>
      </c>
      <c r="Y15" s="97">
        <f t="shared" ref="Y15:Y28" si="6">(N15-P15)/P15</f>
        <v>6.0043264323083261E-2</v>
      </c>
      <c r="Z15" s="55">
        <f t="shared" ref="Z15:Z23" si="7">(P15-R15)/R15</f>
        <v>4.1161769430785956E-2</v>
      </c>
      <c r="AA15" s="70">
        <f>AA20+AA25+AA30+AA35+AA40+AA45+AA51+AA55+AA60+AA65+AA70+AA75+AA80+AA85+AA90+AA95+AA100</f>
        <v>264302.26930148999</v>
      </c>
      <c r="AB15" s="106">
        <f t="shared" ref="AB15:AB78" si="8">D15/AA15</f>
        <v>2.2187368962923015E-2</v>
      </c>
      <c r="AC15" s="70">
        <f>AC20+AC25+AC30+AC35+AC40+AC45+AC51+AC55+AC60+AC65+AC70+AC75+AC80+AC85+AC90+AC95+AC100</f>
        <v>254773.92185036003</v>
      </c>
      <c r="AD15" s="112">
        <f t="shared" ref="AD15:AD78" si="9">F15/AC15</f>
        <v>2.2745110022109081E-2</v>
      </c>
      <c r="AE15" s="70">
        <f>AE20+AE25+AE30+AE35+AE40+AE45+AE50+AE55+AE60+AE65+AE70+AE75+AE80+AE85+AE90+AE95+AE100</f>
        <v>236587.31022990003</v>
      </c>
      <c r="AF15" s="106">
        <f t="shared" ref="AF15:AF78" si="10">H15/AE15</f>
        <v>2.1756141176766584E-2</v>
      </c>
      <c r="AG15" s="70">
        <v>224459.73645555001</v>
      </c>
      <c r="AH15" s="112">
        <f t="shared" ref="AH15:AH48" si="11">J15/AG15</f>
        <v>2.1969859064804868E-2</v>
      </c>
      <c r="AI15" s="70">
        <v>209225.73017635994</v>
      </c>
      <c r="AJ15" s="106">
        <f t="shared" ref="AJ15:AJ48" si="12">L15/AI15</f>
        <v>2.3170947578508287E-2</v>
      </c>
      <c r="AK15" s="70">
        <v>192928.20130006006</v>
      </c>
      <c r="AL15" s="106">
        <f t="shared" ref="AL15:AL78" si="13">N15/AK15</f>
        <v>2.2513445916966204E-2</v>
      </c>
      <c r="AM15" s="70">
        <v>185542.34781302983</v>
      </c>
      <c r="AN15" s="106">
        <f t="shared" ref="AN15:AN78" si="14">P15/AM15</f>
        <v>2.2083659898620708E-2</v>
      </c>
      <c r="AO15" s="70">
        <v>176736.57394902006</v>
      </c>
      <c r="AP15" s="81">
        <f t="shared" ref="AP15:AP78" si="15">R15/AO15</f>
        <v>2.2267397054074708E-2</v>
      </c>
    </row>
    <row r="16" spans="2:45" x14ac:dyDescent="0.35">
      <c r="B16" s="192"/>
      <c r="C16" s="43" t="s">
        <v>17</v>
      </c>
      <c r="D16" s="52">
        <v>5727.0962991999995</v>
      </c>
      <c r="E16" s="107">
        <f t="shared" ref="E16:E79" si="16">D16/$D$15</f>
        <v>0.97662488953126037</v>
      </c>
      <c r="F16" s="52">
        <f>F21+F26+F31+F36+F41+F46+F51+F56+F61+F66+F71+F76+F81+F86+F91+F96+F101</f>
        <v>5614.6786914306595</v>
      </c>
      <c r="G16" s="113">
        <f t="shared" ref="G16:G79" si="17">F16/$F$15</f>
        <v>0.96890655436771655</v>
      </c>
      <c r="H16" s="52">
        <v>5008.7113538631784</v>
      </c>
      <c r="I16" s="113">
        <f t="shared" ref="I16:I18" si="18">H16/$H$15</f>
        <v>0.97308928278678619</v>
      </c>
      <c r="J16" s="52">
        <v>4796.6141628216765</v>
      </c>
      <c r="K16" s="107">
        <f t="shared" ref="K16:K19" si="19">J16/$J$15</f>
        <v>0.97267793884398379</v>
      </c>
      <c r="L16" s="52">
        <v>4597.4001808115554</v>
      </c>
      <c r="M16" s="107">
        <f t="shared" si="0"/>
        <v>0.94831675044144936</v>
      </c>
      <c r="N16" s="52">
        <v>4198.6526002964711</v>
      </c>
      <c r="O16" s="113">
        <f t="shared" ref="O16:O19" si="20">N16/$N$15</f>
        <v>0.9666566736005423</v>
      </c>
      <c r="P16" s="52">
        <v>3954.9177439245423</v>
      </c>
      <c r="Q16" s="113">
        <f t="shared" si="1"/>
        <v>0.96521343295463657</v>
      </c>
      <c r="R16" s="44">
        <v>3768.7986636796663</v>
      </c>
      <c r="S16" s="107">
        <f t="shared" si="2"/>
        <v>0.95765052735067646</v>
      </c>
      <c r="T16" s="90">
        <f t="shared" ref="T16:T79" si="21">(D16-F16)/F16</f>
        <v>2.0022091013136012E-2</v>
      </c>
      <c r="U16" s="47">
        <f t="shared" ref="U16:U79" si="22">(F16-H16)/H16</f>
        <v>0.12098268292104783</v>
      </c>
      <c r="V16" s="47">
        <f t="shared" si="3"/>
        <v>4.4218105488962801E-2</v>
      </c>
      <c r="W16" s="47">
        <f t="shared" si="4"/>
        <v>4.3331877621093855E-2</v>
      </c>
      <c r="X16" s="98">
        <f t="shared" si="5"/>
        <v>9.4970367514313606E-2</v>
      </c>
      <c r="Y16" s="98">
        <f t="shared" si="6"/>
        <v>6.1628299791152148E-2</v>
      </c>
      <c r="Z16" s="45">
        <f t="shared" si="7"/>
        <v>4.9384192909673393E-2</v>
      </c>
      <c r="AA16" s="52">
        <f>AA21+AA26+AA31+AA36+AA41+AA46+AA51+AA56+AA61+AA66+AA71+AA76+AA81+AA86+AA91+AA96+AA101</f>
        <v>227712.68839537</v>
      </c>
      <c r="AB16" s="107">
        <f t="shared" si="8"/>
        <v>2.5150536579921414E-2</v>
      </c>
      <c r="AC16" s="52">
        <f>AC21+AC26+AC31+AC36+AC41+AC46+AC51+AC56+AC61+AC66+AC71+AC76+AC81+AC86+AC91+AC96+AC101</f>
        <v>216273.96987904</v>
      </c>
      <c r="AD16" s="113">
        <f t="shared" si="9"/>
        <v>2.5960954499382873E-2</v>
      </c>
      <c r="AE16" s="52">
        <f>AE21+AE26+AE31+AE36+AE41+AE46+AE51+AE56+AE61+AE66+AE71+AE76+AE81+AE86+AE91+AE96+AE101</f>
        <v>195608.45808332003</v>
      </c>
      <c r="AF16" s="107">
        <f t="shared" si="10"/>
        <v>2.5605801522803794E-2</v>
      </c>
      <c r="AG16" s="52">
        <v>186270.85508708001</v>
      </c>
      <c r="AH16" s="113">
        <f t="shared" si="11"/>
        <v>2.5750749684266501E-2</v>
      </c>
      <c r="AI16" s="52">
        <v>170464.34775741998</v>
      </c>
      <c r="AJ16" s="107">
        <f t="shared" si="12"/>
        <v>2.6969863442377437E-2</v>
      </c>
      <c r="AK16" s="52">
        <v>162740.29492142005</v>
      </c>
      <c r="AL16" s="107">
        <f t="shared" si="13"/>
        <v>2.579971114298282E-2</v>
      </c>
      <c r="AM16" s="52">
        <v>157331.14498582989</v>
      </c>
      <c r="AN16" s="107">
        <f t="shared" si="14"/>
        <v>2.5137538688101101E-2</v>
      </c>
      <c r="AO16" s="52">
        <v>151463.73400232007</v>
      </c>
      <c r="AP16" s="82">
        <f t="shared" si="15"/>
        <v>2.4882515200780254E-2</v>
      </c>
      <c r="AQ16" s="3"/>
    </row>
    <row r="17" spans="1:43" x14ac:dyDescent="0.35">
      <c r="B17" s="192"/>
      <c r="C17" s="8" t="s">
        <v>16</v>
      </c>
      <c r="D17" s="9">
        <v>1606.66240698</v>
      </c>
      <c r="E17" s="14">
        <f t="shared" si="16"/>
        <v>0.27397941535399972</v>
      </c>
      <c r="F17" s="18">
        <f>F22+F27+F32+F37+F42+F47+F52+F57+F62+F67+F72+F77+F82+F87+F92+F97+F102</f>
        <v>1631.1435490796239</v>
      </c>
      <c r="G17" s="114">
        <f t="shared" si="17"/>
        <v>0.28148105397909479</v>
      </c>
      <c r="H17" s="18">
        <f>H22+H27+H32+H37+H42+H47+H52+H57+H62+H67+H72+H77+H82+H87+H92+H97+H102</f>
        <v>1437.2699664081779</v>
      </c>
      <c r="I17" s="114">
        <f t="shared" si="18"/>
        <v>0.27923190257398234</v>
      </c>
      <c r="J17" s="18">
        <v>1612.4155788536216</v>
      </c>
      <c r="K17" s="14">
        <f t="shared" si="19"/>
        <v>0.32697252865480825</v>
      </c>
      <c r="L17" s="18">
        <v>1425.9069247150512</v>
      </c>
      <c r="M17" s="14">
        <f t="shared" si="0"/>
        <v>0.29412523776406141</v>
      </c>
      <c r="N17" s="18">
        <v>1445.5037976749138</v>
      </c>
      <c r="O17" s="114">
        <f t="shared" si="20"/>
        <v>0.33279864417425681</v>
      </c>
      <c r="P17" s="18">
        <v>1326.132109944914</v>
      </c>
      <c r="Q17" s="114">
        <f t="shared" si="1"/>
        <v>0.32364782513052631</v>
      </c>
      <c r="R17" s="26">
        <v>1271.1818268733332</v>
      </c>
      <c r="S17" s="108">
        <f t="shared" si="2"/>
        <v>0.32300689304407848</v>
      </c>
      <c r="T17" s="92">
        <f t="shared" si="21"/>
        <v>-1.500857610811593E-2</v>
      </c>
      <c r="U17" s="15">
        <f t="shared" si="22"/>
        <v>0.13489016482821767</v>
      </c>
      <c r="V17" s="15">
        <f t="shared" si="3"/>
        <v>-0.10862312095121712</v>
      </c>
      <c r="W17" s="15">
        <f t="shared" si="4"/>
        <v>0.13080001990721918</v>
      </c>
      <c r="X17" s="87">
        <f t="shared" si="5"/>
        <v>-1.3557123123013633E-2</v>
      </c>
      <c r="Y17" s="87">
        <f t="shared" si="6"/>
        <v>9.0014929006551558E-2</v>
      </c>
      <c r="Z17" s="12">
        <f t="shared" si="7"/>
        <v>4.3227712912431597E-2</v>
      </c>
      <c r="AA17" s="29">
        <f>AA22+AA27+AA32+AA37+AA42+AA47+AA52+AA57+AA62+AA67+AA72+AA77+AA82+AA87+AA92+AA97+AA102</f>
        <v>13990.33419256</v>
      </c>
      <c r="AB17" s="108">
        <f t="shared" si="8"/>
        <v>0.11484088834950178</v>
      </c>
      <c r="AC17" s="29">
        <f>AC22+AC27+AC32+AC37+AC42+AC47+AC52+AC57+AC62+AC67+AC72+AC77+AC82+AC87+AC92+AC97+AC102</f>
        <v>13957.728445399998</v>
      </c>
      <c r="AD17" s="119">
        <f t="shared" si="9"/>
        <v>0.11686310959984283</v>
      </c>
      <c r="AE17" s="18">
        <f>AE22+AE27+AE32+AE37+AE42+AE47+AE52+AE57+AE62+AE67+AE72+AE77+AE82+AE87+AE92+AE97+AE102</f>
        <v>11312.183422489999</v>
      </c>
      <c r="AF17" s="108">
        <f t="shared" si="10"/>
        <v>0.12705504434720444</v>
      </c>
      <c r="AG17" s="29">
        <v>9804.6679193500004</v>
      </c>
      <c r="AH17" s="119">
        <f t="shared" si="11"/>
        <v>0.16445386953610527</v>
      </c>
      <c r="AI17" s="29">
        <v>8797.7892128100011</v>
      </c>
      <c r="AJ17" s="108">
        <f t="shared" si="12"/>
        <v>0.1620755953824016</v>
      </c>
      <c r="AK17" s="29">
        <v>8847.6804437400024</v>
      </c>
      <c r="AL17" s="108">
        <f t="shared" si="13"/>
        <v>0.16337658292096782</v>
      </c>
      <c r="AM17" s="29">
        <v>8323.9756189899999</v>
      </c>
      <c r="AN17" s="108">
        <f t="shared" si="14"/>
        <v>0.15931475182598168</v>
      </c>
      <c r="AO17" s="29">
        <v>7489.2047073500007</v>
      </c>
      <c r="AP17" s="83">
        <f t="shared" si="15"/>
        <v>0.16973522243633948</v>
      </c>
      <c r="AQ17" s="3"/>
    </row>
    <row r="18" spans="1:43" x14ac:dyDescent="0.35">
      <c r="B18" s="192"/>
      <c r="C18" s="43" t="s">
        <v>20</v>
      </c>
      <c r="D18" s="46">
        <v>137.07566753</v>
      </c>
      <c r="E18" s="107">
        <f t="shared" si="16"/>
        <v>2.3375110468739652E-2</v>
      </c>
      <c r="F18" s="52">
        <f>F23+F28+F33+F38+F43+F48+F53+F58+F63+F68+F73+F78+F83+F88+F93+F98+F103</f>
        <v>180.18219181999999</v>
      </c>
      <c r="G18" s="113">
        <f t="shared" si="17"/>
        <v>3.1093445632283372E-2</v>
      </c>
      <c r="H18" s="52">
        <f>H23+H28+H33+H38+H43+H48+H53+H58+H63+H68+H73+H78+H83+H88+H93+H98+H103</f>
        <v>138.51556812999996</v>
      </c>
      <c r="I18" s="113">
        <f t="shared" si="18"/>
        <v>2.691071721321393E-2</v>
      </c>
      <c r="J18" s="52">
        <v>134.73461282999997</v>
      </c>
      <c r="K18" s="107">
        <f t="shared" si="19"/>
        <v>2.7322061156016045E-2</v>
      </c>
      <c r="L18" s="52">
        <v>250.55824517999997</v>
      </c>
      <c r="M18" s="107">
        <f t="shared" si="0"/>
        <v>5.1683249558550651E-2</v>
      </c>
      <c r="N18" s="52">
        <v>144.82602552999998</v>
      </c>
      <c r="O18" s="113">
        <f t="shared" si="20"/>
        <v>3.3343326399457689E-2</v>
      </c>
      <c r="P18" s="52">
        <v>142.53636196999997</v>
      </c>
      <c r="Q18" s="113">
        <f t="shared" si="1"/>
        <v>3.4786567045363384E-2</v>
      </c>
      <c r="R18" s="44">
        <v>166.66480242</v>
      </c>
      <c r="S18" s="107">
        <f t="shared" si="2"/>
        <v>4.234947264932358E-2</v>
      </c>
      <c r="T18" s="90">
        <f t="shared" si="21"/>
        <v>-0.23923853880667031</v>
      </c>
      <c r="U18" s="47">
        <f t="shared" si="22"/>
        <v>0.30080823587204986</v>
      </c>
      <c r="V18" s="47">
        <f t="shared" si="3"/>
        <v>2.8062241918270621E-2</v>
      </c>
      <c r="W18" s="47">
        <f t="shared" si="4"/>
        <v>-0.4622623065818201</v>
      </c>
      <c r="X18" s="98">
        <f t="shared" si="5"/>
        <v>0.73006366958608615</v>
      </c>
      <c r="Y18" s="98">
        <f t="shared" si="6"/>
        <v>1.6063715450250652E-2</v>
      </c>
      <c r="Z18" s="45">
        <f t="shared" si="7"/>
        <v>-0.14477226204724186</v>
      </c>
      <c r="AA18" s="52">
        <f>AA23+AA28+AA33+AA38+AA43+AA48+AA53+AA58+AA63+AA68+AA73+AA78+AA83+AA88+AA93+AA98+AA103</f>
        <v>38158.431278119999</v>
      </c>
      <c r="AB18" s="107">
        <f t="shared" si="8"/>
        <v>3.5922773274120164E-3</v>
      </c>
      <c r="AC18" s="52">
        <f>AC23+AC28+AC33+AC38+AC43+AC48+AC53+AC58+AC63+AC68+AC73+AC78+AC83+AC88+AC93+AC98+AC103</f>
        <v>39839.782790320001</v>
      </c>
      <c r="AD18" s="113">
        <f t="shared" si="9"/>
        <v>4.5226700348321028E-3</v>
      </c>
      <c r="AE18" s="52">
        <f>AE23+AE28+AE33+AE38+AE43+AE48+AE53+AE58+AE63+AE68+AE73+AE78+AE83+AE88+AE93+AE98+AE103</f>
        <v>40978.852146579993</v>
      </c>
      <c r="AF18" s="107">
        <f t="shared" si="10"/>
        <v>3.3801719880911835E-3</v>
      </c>
      <c r="AG18" s="52">
        <v>38188.881368469993</v>
      </c>
      <c r="AH18" s="113">
        <f t="shared" si="11"/>
        <v>3.5281110103749032E-3</v>
      </c>
      <c r="AI18" s="52">
        <v>38761.382418940004</v>
      </c>
      <c r="AJ18" s="107">
        <f t="shared" si="12"/>
        <v>6.4641204607183847E-3</v>
      </c>
      <c r="AK18" s="52">
        <v>30187.906378640004</v>
      </c>
      <c r="AL18" s="107">
        <f t="shared" si="13"/>
        <v>4.7974849170883292E-3</v>
      </c>
      <c r="AM18" s="52">
        <v>28211.202827199999</v>
      </c>
      <c r="AN18" s="107">
        <f t="shared" si="14"/>
        <v>5.0524737581402485E-3</v>
      </c>
      <c r="AO18" s="52">
        <v>25272.839946700009</v>
      </c>
      <c r="AP18" s="82">
        <f t="shared" si="15"/>
        <v>6.5946210545191298E-3</v>
      </c>
    </row>
    <row r="19" spans="1:43" ht="15" thickBot="1" x14ac:dyDescent="0.4">
      <c r="B19" s="193"/>
      <c r="C19" s="77" t="s">
        <v>18</v>
      </c>
      <c r="D19" s="72">
        <v>94.016196180000009</v>
      </c>
      <c r="E19" s="118">
        <f t="shared" si="16"/>
        <v>1.6032305449668736E-2</v>
      </c>
      <c r="F19" s="73">
        <f>F24+F29+F34+F39+F44+F49+F54+F59+F64+F69+F74+F79+F84+F89+F94+F99+F104</f>
        <v>97.962585180000005</v>
      </c>
      <c r="G19" s="115">
        <f t="shared" si="17"/>
        <v>1.6905079716952126E-2</v>
      </c>
      <c r="H19" s="73">
        <f>H24+H29+H34+H39+H44+H49+H54+H59+H64+H69+H74+H79+H84+H89+H94+H99+H104</f>
        <v>74.429381129999996</v>
      </c>
      <c r="I19" s="115">
        <f>H19/$H$15</f>
        <v>1.4460093222619853E-2</v>
      </c>
      <c r="J19" s="73">
        <v>67.269621830000006</v>
      </c>
      <c r="K19" s="118">
        <f t="shared" si="19"/>
        <v>1.3641221679987608E-2</v>
      </c>
      <c r="L19" s="73">
        <v>172.68351891</v>
      </c>
      <c r="M19" s="118">
        <f t="shared" si="0"/>
        <v>3.5619843186811356E-2</v>
      </c>
      <c r="N19" s="73">
        <v>70.12406553000001</v>
      </c>
      <c r="O19" s="115">
        <f t="shared" si="20"/>
        <v>1.6144678395109382E-2</v>
      </c>
      <c r="P19" s="73">
        <v>76.279960970000005</v>
      </c>
      <c r="Q19" s="115">
        <f t="shared" si="1"/>
        <v>1.8616428396419298E-2</v>
      </c>
      <c r="R19" s="76">
        <v>118.02480490000001</v>
      </c>
      <c r="S19" s="109">
        <f t="shared" si="2"/>
        <v>2.999006493559735E-2</v>
      </c>
      <c r="T19" s="125">
        <f t="shared" si="21"/>
        <v>-4.0284655542202751E-2</v>
      </c>
      <c r="U19" s="278">
        <f t="shared" si="22"/>
        <v>0.31618164349501171</v>
      </c>
      <c r="V19" s="278">
        <f t="shared" si="3"/>
        <v>0.10643376765360343</v>
      </c>
      <c r="W19" s="278">
        <f t="shared" si="4"/>
        <v>-0.61044561603438308</v>
      </c>
      <c r="X19" s="126">
        <f t="shared" si="5"/>
        <v>1.4625428888763401</v>
      </c>
      <c r="Y19" s="126">
        <f t="shared" si="6"/>
        <v>-8.0701344910507164E-2</v>
      </c>
      <c r="Z19" s="127">
        <f t="shared" si="7"/>
        <v>-0.35369551312005598</v>
      </c>
      <c r="AA19" s="78">
        <f>AA24+AA29+AA34+AA39+AA44+AA49+AA54+AA59+AA64+AA69+AA74+AA79+AA84+AA89+AA94+AA99+AA104</f>
        <v>2661.01448076</v>
      </c>
      <c r="AB19" s="109">
        <f t="shared" si="8"/>
        <v>3.5330960000318552E-2</v>
      </c>
      <c r="AC19" s="78">
        <f>AC24+AC29+AC34+AC39+AC44+AC49+AC54+AC59+AC64+AC69+AC74+AC79+AC84+AC89+AC94+AC99+AC104</f>
        <v>2406.4874557600006</v>
      </c>
      <c r="AD19" s="120">
        <f t="shared" si="9"/>
        <v>4.0707706556094271E-2</v>
      </c>
      <c r="AE19" s="73">
        <f>AE24+AE29+AE34+AE39+AE44+AE49+AE54+AE59+AE64+AE69+AE74+AE79+AE84+AE89+AE94+AE99+AE104</f>
        <v>2775.7161233300008</v>
      </c>
      <c r="AF19" s="109">
        <f t="shared" si="10"/>
        <v>2.6814478795010119E-2</v>
      </c>
      <c r="AG19" s="78">
        <v>1921.9297925599999</v>
      </c>
      <c r="AH19" s="120">
        <f t="shared" si="11"/>
        <v>3.5001081772293691E-2</v>
      </c>
      <c r="AI19" s="78">
        <v>2026.4053145600003</v>
      </c>
      <c r="AJ19" s="109">
        <f t="shared" si="12"/>
        <v>8.5216672927792489E-2</v>
      </c>
      <c r="AK19" s="78">
        <v>1919.0631589199998</v>
      </c>
      <c r="AL19" s="109">
        <f t="shared" si="13"/>
        <v>3.6540780434482452E-2</v>
      </c>
      <c r="AM19" s="78">
        <v>1922.8742044800001</v>
      </c>
      <c r="AN19" s="109">
        <f t="shared" si="14"/>
        <v>3.9669761439557236E-2</v>
      </c>
      <c r="AO19" s="78">
        <v>1904.34034148</v>
      </c>
      <c r="AP19" s="84">
        <f t="shared" si="15"/>
        <v>6.1976739309253112E-2</v>
      </c>
    </row>
    <row r="20" spans="1:43" x14ac:dyDescent="0.35">
      <c r="B20" s="275" t="s">
        <v>94</v>
      </c>
      <c r="C20" s="38" t="s">
        <v>1</v>
      </c>
      <c r="D20" s="56">
        <v>977.09872831999985</v>
      </c>
      <c r="E20" s="106">
        <f t="shared" si="16"/>
        <v>0.16662177266688397</v>
      </c>
      <c r="F20" s="70">
        <v>1026.5492525880361</v>
      </c>
      <c r="G20" s="112">
        <f t="shared" si="17"/>
        <v>0.17714821343772924</v>
      </c>
      <c r="H20" s="70">
        <v>857.53838172500002</v>
      </c>
      <c r="I20" s="112">
        <f>H20/$H$20</f>
        <v>1</v>
      </c>
      <c r="J20" s="70">
        <v>922.29382283387906</v>
      </c>
      <c r="K20" s="106">
        <f>J20/$J$20</f>
        <v>1</v>
      </c>
      <c r="L20" s="70">
        <v>1001.4455225891834</v>
      </c>
      <c r="M20" s="106">
        <f>L20/$L$20</f>
        <v>1</v>
      </c>
      <c r="N20" s="70">
        <v>989.99548791999985</v>
      </c>
      <c r="O20" s="106">
        <f>N20/$N$20</f>
        <v>1</v>
      </c>
      <c r="P20" s="70">
        <v>889.69737444999998</v>
      </c>
      <c r="Q20" s="106">
        <f>P20/$P$20</f>
        <v>1</v>
      </c>
      <c r="R20" s="54">
        <v>846.7384414833333</v>
      </c>
      <c r="S20" s="106">
        <f>R20/$R$20</f>
        <v>1</v>
      </c>
      <c r="T20" s="88">
        <f t="shared" si="21"/>
        <v>-4.8171604181062325E-2</v>
      </c>
      <c r="U20" s="57">
        <f t="shared" si="22"/>
        <v>0.19708840381355128</v>
      </c>
      <c r="V20" s="57">
        <f t="shared" si="3"/>
        <v>-7.0211292221288801E-2</v>
      </c>
      <c r="W20" s="57">
        <f t="shared" si="4"/>
        <v>-7.9037449336896395E-2</v>
      </c>
      <c r="X20" s="97">
        <f t="shared" si="5"/>
        <v>1.1565744297724313E-2</v>
      </c>
      <c r="Y20" s="97">
        <f t="shared" si="6"/>
        <v>0.11273284191942561</v>
      </c>
      <c r="Z20" s="55">
        <f t="shared" si="7"/>
        <v>5.0734596260222184E-2</v>
      </c>
      <c r="AA20" s="54">
        <v>42026.092290999994</v>
      </c>
      <c r="AB20" s="106">
        <f t="shared" si="8"/>
        <v>2.3249811606425475E-2</v>
      </c>
      <c r="AC20" s="70">
        <v>41077.207632000005</v>
      </c>
      <c r="AD20" s="112">
        <f t="shared" si="9"/>
        <v>2.4990726287546693E-2</v>
      </c>
      <c r="AE20" s="70">
        <v>36074.924971</v>
      </c>
      <c r="AF20" s="106">
        <f t="shared" si="10"/>
        <v>2.3771037151549452E-2</v>
      </c>
      <c r="AG20" s="70">
        <v>35828.346548000001</v>
      </c>
      <c r="AH20" s="112">
        <f t="shared" si="11"/>
        <v>2.5742014680980668E-2</v>
      </c>
      <c r="AI20" s="70">
        <v>34240.599927000003</v>
      </c>
      <c r="AJ20" s="106">
        <f t="shared" si="12"/>
        <v>2.9247312393014056E-2</v>
      </c>
      <c r="AK20" s="70">
        <v>32195.391106999999</v>
      </c>
      <c r="AL20" s="106">
        <f t="shared" si="13"/>
        <v>3.0749602781025159E-2</v>
      </c>
      <c r="AM20" s="70">
        <v>30714.714639000002</v>
      </c>
      <c r="AN20" s="106">
        <f t="shared" si="14"/>
        <v>2.896648674444486E-2</v>
      </c>
      <c r="AO20" s="70">
        <v>29194.209769000001</v>
      </c>
      <c r="AP20" s="81">
        <f t="shared" si="15"/>
        <v>2.9003643125920339E-2</v>
      </c>
    </row>
    <row r="21" spans="1:43" x14ac:dyDescent="0.35">
      <c r="A21" s="3"/>
      <c r="B21" s="192"/>
      <c r="C21" s="43" t="s">
        <v>17</v>
      </c>
      <c r="D21" s="46">
        <v>955.07337831999985</v>
      </c>
      <c r="E21" s="107">
        <f t="shared" si="16"/>
        <v>0.16286585450401983</v>
      </c>
      <c r="F21" s="52">
        <v>1004.0920245880361</v>
      </c>
      <c r="G21" s="113">
        <f t="shared" si="17"/>
        <v>0.17327284378650779</v>
      </c>
      <c r="H21" s="52">
        <v>835.34594172499999</v>
      </c>
      <c r="I21" s="113">
        <f t="shared" ref="I21:I24" si="23">H21/$H$20</f>
        <v>0.9741207618539961</v>
      </c>
      <c r="J21" s="52">
        <v>883.23244383387907</v>
      </c>
      <c r="K21" s="107">
        <f t="shared" ref="K21:K24" si="24">J21/$J$20</f>
        <v>0.95764757604037909</v>
      </c>
      <c r="L21" s="52">
        <v>962.64252558918338</v>
      </c>
      <c r="M21" s="107">
        <f t="shared" ref="M21:M24" si="25">L21/$L$20</f>
        <v>0.9612530126454838</v>
      </c>
      <c r="N21" s="52">
        <v>951.44772791999981</v>
      </c>
      <c r="O21" s="107">
        <f t="shared" ref="O21:O24" si="26">N21/$N$20</f>
        <v>0.96106269122398769</v>
      </c>
      <c r="P21" s="52">
        <v>853.29584545</v>
      </c>
      <c r="Q21" s="107">
        <f t="shared" ref="Q21:Q24" si="27">P21/$P$20</f>
        <v>0.9590854935112032</v>
      </c>
      <c r="R21" s="44">
        <v>824.60525148333329</v>
      </c>
      <c r="S21" s="107">
        <f t="shared" ref="S21:S24" si="28">R21/$R$20</f>
        <v>0.97386065292934298</v>
      </c>
      <c r="T21" s="90">
        <f t="shared" si="21"/>
        <v>-4.8818878218007837E-2</v>
      </c>
      <c r="U21" s="47">
        <f t="shared" si="22"/>
        <v>0.20200742522861045</v>
      </c>
      <c r="V21" s="47">
        <f t="shared" si="3"/>
        <v>-5.4217326869262651E-2</v>
      </c>
      <c r="W21" s="47">
        <f t="shared" si="4"/>
        <v>-8.2491765784709681E-2</v>
      </c>
      <c r="X21" s="98">
        <f t="shared" si="5"/>
        <v>1.1766066953207185E-2</v>
      </c>
      <c r="Y21" s="98">
        <f t="shared" si="6"/>
        <v>0.11502679052449594</v>
      </c>
      <c r="Z21" s="45">
        <f t="shared" si="7"/>
        <v>3.4793125456158459E-2</v>
      </c>
      <c r="AA21" s="44">
        <v>38271.252127</v>
      </c>
      <c r="AB21" s="107">
        <f t="shared" si="8"/>
        <v>2.4955373164971647E-2</v>
      </c>
      <c r="AC21" s="52">
        <v>36237.899765000002</v>
      </c>
      <c r="AD21" s="113">
        <f t="shared" si="9"/>
        <v>2.7708339365677806E-2</v>
      </c>
      <c r="AE21" s="52">
        <v>31287.631332000001</v>
      </c>
      <c r="AF21" s="107">
        <f t="shared" si="10"/>
        <v>2.6698919226609351E-2</v>
      </c>
      <c r="AG21" s="52">
        <v>31309.741905000003</v>
      </c>
      <c r="AH21" s="113">
        <f t="shared" si="11"/>
        <v>2.8209508929003067E-2</v>
      </c>
      <c r="AI21" s="52">
        <v>29048.126206000001</v>
      </c>
      <c r="AJ21" s="107">
        <f t="shared" si="12"/>
        <v>3.3139573918208397E-2</v>
      </c>
      <c r="AK21" s="52">
        <v>27923.682729000004</v>
      </c>
      <c r="AL21" s="107">
        <f t="shared" si="13"/>
        <v>3.4073146337960589E-2</v>
      </c>
      <c r="AM21" s="52">
        <v>26584.115082000004</v>
      </c>
      <c r="AN21" s="107">
        <f t="shared" si="14"/>
        <v>3.2097959357231462E-2</v>
      </c>
      <c r="AO21" s="52">
        <v>25432.493890000002</v>
      </c>
      <c r="AP21" s="82">
        <f t="shared" si="15"/>
        <v>3.2423294980425267E-2</v>
      </c>
      <c r="AQ21" s="3"/>
    </row>
    <row r="22" spans="1:43" x14ac:dyDescent="0.35">
      <c r="B22" s="192"/>
      <c r="C22" s="8" t="s">
        <v>16</v>
      </c>
      <c r="D22" s="9">
        <v>223.86579699999999</v>
      </c>
      <c r="E22" s="14">
        <f t="shared" si="16"/>
        <v>3.8175176012928698E-2</v>
      </c>
      <c r="F22" s="18">
        <v>248.9588232233599</v>
      </c>
      <c r="G22" s="114">
        <f t="shared" si="17"/>
        <v>4.2962001718271629E-2</v>
      </c>
      <c r="H22" s="18">
        <v>209.52578482000001</v>
      </c>
      <c r="I22" s="114">
        <f t="shared" si="23"/>
        <v>0.24433400216853718</v>
      </c>
      <c r="J22" s="18">
        <v>448.23113943034332</v>
      </c>
      <c r="K22" s="14">
        <f t="shared" si="24"/>
        <v>0.48599603329564689</v>
      </c>
      <c r="L22" s="18">
        <v>443.40988074745599</v>
      </c>
      <c r="M22" s="14">
        <f t="shared" si="25"/>
        <v>0.44276984693190663</v>
      </c>
      <c r="N22" s="18">
        <v>522.48338791999993</v>
      </c>
      <c r="O22" s="14">
        <f t="shared" si="26"/>
        <v>0.52776340326332993</v>
      </c>
      <c r="P22" s="18">
        <v>475.18184499999995</v>
      </c>
      <c r="Q22" s="14">
        <f t="shared" si="27"/>
        <v>0.53409379261544021</v>
      </c>
      <c r="R22" s="26">
        <v>484.65742417333331</v>
      </c>
      <c r="S22" s="14">
        <f t="shared" si="28"/>
        <v>0.57238150582168057</v>
      </c>
      <c r="T22" s="92">
        <f t="shared" si="21"/>
        <v>-0.1007918735253944</v>
      </c>
      <c r="U22" s="15">
        <f t="shared" si="22"/>
        <v>0.18820136355645264</v>
      </c>
      <c r="V22" s="15">
        <f t="shared" si="3"/>
        <v>-0.5325496905764151</v>
      </c>
      <c r="W22" s="15">
        <f t="shared" si="4"/>
        <v>1.0873142192411539E-2</v>
      </c>
      <c r="X22" s="87">
        <f t="shared" si="5"/>
        <v>-0.15134166750704672</v>
      </c>
      <c r="Y22" s="87">
        <f t="shared" si="6"/>
        <v>9.9544087001051107E-2</v>
      </c>
      <c r="Z22" s="12">
        <f t="shared" si="7"/>
        <v>-1.9551086397769701E-2</v>
      </c>
      <c r="AA22" s="26">
        <v>2264.621126</v>
      </c>
      <c r="AB22" s="108">
        <f t="shared" si="8"/>
        <v>9.8853532023440105E-2</v>
      </c>
      <c r="AC22" s="29">
        <v>2263.1189159999999</v>
      </c>
      <c r="AD22" s="119">
        <f t="shared" si="9"/>
        <v>0.1100069560919882</v>
      </c>
      <c r="AE22" s="29">
        <v>1393.9011129999999</v>
      </c>
      <c r="AF22" s="108">
        <f t="shared" si="10"/>
        <v>0.15031610410945989</v>
      </c>
      <c r="AG22" s="29">
        <v>2173.2937809999999</v>
      </c>
      <c r="AH22" s="119">
        <f t="shared" si="11"/>
        <v>0.20624507526271862</v>
      </c>
      <c r="AI22" s="29">
        <v>2406.2333140000001</v>
      </c>
      <c r="AJ22" s="108">
        <f t="shared" si="12"/>
        <v>0.18427551400256939</v>
      </c>
      <c r="AK22" s="29">
        <v>2391.295803</v>
      </c>
      <c r="AL22" s="108">
        <f t="shared" si="13"/>
        <v>0.21849383387221205</v>
      </c>
      <c r="AM22" s="29">
        <v>2395.0043219999998</v>
      </c>
      <c r="AN22" s="108">
        <f t="shared" si="14"/>
        <v>0.19840542275230183</v>
      </c>
      <c r="AO22" s="29">
        <v>2350.1364130000002</v>
      </c>
      <c r="AP22" s="83">
        <f t="shared" si="15"/>
        <v>0.20622523079613816</v>
      </c>
      <c r="AQ22" s="3"/>
    </row>
    <row r="23" spans="1:43" x14ac:dyDescent="0.35">
      <c r="B23" s="192"/>
      <c r="C23" s="43" t="s">
        <v>20</v>
      </c>
      <c r="D23" s="46">
        <v>22.02535</v>
      </c>
      <c r="E23" s="107">
        <f t="shared" si="16"/>
        <v>3.7559181628641519E-3</v>
      </c>
      <c r="F23" s="52">
        <v>22.457228000000001</v>
      </c>
      <c r="G23" s="113">
        <f t="shared" si="17"/>
        <v>3.8753696512214618E-3</v>
      </c>
      <c r="H23" s="52">
        <v>22.192440000000001</v>
      </c>
      <c r="I23" s="113">
        <f t="shared" si="23"/>
        <v>2.5879238146003816E-2</v>
      </c>
      <c r="J23" s="52">
        <v>39.061379000000002</v>
      </c>
      <c r="K23" s="107">
        <f t="shared" si="24"/>
        <v>4.2352423959620973E-2</v>
      </c>
      <c r="L23" s="52">
        <v>38.802996999999998</v>
      </c>
      <c r="M23" s="107">
        <f t="shared" si="25"/>
        <v>3.8746987354516239E-2</v>
      </c>
      <c r="N23" s="52">
        <v>38.547759999999997</v>
      </c>
      <c r="O23" s="107">
        <f t="shared" si="26"/>
        <v>3.8937308776012307E-2</v>
      </c>
      <c r="P23" s="52">
        <v>36.401528999999996</v>
      </c>
      <c r="Q23" s="107">
        <f t="shared" si="27"/>
        <v>4.0914506488796798E-2</v>
      </c>
      <c r="R23" s="44">
        <v>22.133189999999999</v>
      </c>
      <c r="S23" s="107">
        <f t="shared" si="28"/>
        <v>2.6139347070656949E-2</v>
      </c>
      <c r="T23" s="90">
        <f t="shared" si="21"/>
        <v>-1.9231135739459969E-2</v>
      </c>
      <c r="U23" s="47">
        <f t="shared" si="22"/>
        <v>1.1931450530000276E-2</v>
      </c>
      <c r="V23" s="47">
        <f t="shared" si="3"/>
        <v>-0.43185723166609147</v>
      </c>
      <c r="W23" s="47">
        <f t="shared" si="4"/>
        <v>6.6588155548914065E-3</v>
      </c>
      <c r="X23" s="98">
        <f t="shared" si="5"/>
        <v>6.6213185928313623E-3</v>
      </c>
      <c r="Y23" s="98">
        <f t="shared" si="6"/>
        <v>5.8959913469568831E-2</v>
      </c>
      <c r="Z23" s="45">
        <f t="shared" si="7"/>
        <v>0.6446580452252928</v>
      </c>
      <c r="AA23" s="44">
        <v>3754.8401639999997</v>
      </c>
      <c r="AB23" s="107">
        <f t="shared" si="8"/>
        <v>5.8658555459086652E-3</v>
      </c>
      <c r="AC23" s="52">
        <v>4839.3078669999995</v>
      </c>
      <c r="AD23" s="113">
        <f t="shared" si="9"/>
        <v>4.6405867568664865E-3</v>
      </c>
      <c r="AE23" s="52">
        <v>4787.2936390000004</v>
      </c>
      <c r="AF23" s="107">
        <f t="shared" si="10"/>
        <v>4.6356964233837334E-3</v>
      </c>
      <c r="AG23" s="52">
        <v>4518.6046429999997</v>
      </c>
      <c r="AH23" s="113">
        <f t="shared" si="11"/>
        <v>8.6445666496873033E-3</v>
      </c>
      <c r="AI23" s="52">
        <v>5192.4737210000003</v>
      </c>
      <c r="AJ23" s="107">
        <f t="shared" si="12"/>
        <v>7.4729308389310566E-3</v>
      </c>
      <c r="AK23" s="52">
        <v>4271.7083780000003</v>
      </c>
      <c r="AL23" s="107">
        <f t="shared" si="13"/>
        <v>9.0239680682621722E-3</v>
      </c>
      <c r="AM23" s="52">
        <v>4130.5995570000005</v>
      </c>
      <c r="AN23" s="107">
        <f t="shared" si="14"/>
        <v>8.8126501970667778E-3</v>
      </c>
      <c r="AO23" s="52">
        <v>3761.7158790000003</v>
      </c>
      <c r="AP23" s="82">
        <f t="shared" si="15"/>
        <v>5.8838016245617679E-3</v>
      </c>
    </row>
    <row r="24" spans="1:43" ht="15" thickBot="1" x14ac:dyDescent="0.4">
      <c r="B24" s="193"/>
      <c r="C24" s="77" t="s">
        <v>18</v>
      </c>
      <c r="D24" s="73">
        <v>0</v>
      </c>
      <c r="E24" s="118">
        <f t="shared" si="16"/>
        <v>0</v>
      </c>
      <c r="F24" s="73">
        <v>0</v>
      </c>
      <c r="G24" s="115">
        <f t="shared" si="17"/>
        <v>0</v>
      </c>
      <c r="H24" s="73">
        <v>0</v>
      </c>
      <c r="I24" s="115">
        <f t="shared" si="23"/>
        <v>0</v>
      </c>
      <c r="J24" s="73">
        <v>0</v>
      </c>
      <c r="K24" s="118">
        <f t="shared" si="24"/>
        <v>0</v>
      </c>
      <c r="L24" s="73">
        <v>0</v>
      </c>
      <c r="M24" s="118">
        <f t="shared" si="25"/>
        <v>0</v>
      </c>
      <c r="N24" s="78">
        <v>0</v>
      </c>
      <c r="O24" s="118">
        <f t="shared" si="26"/>
        <v>0</v>
      </c>
      <c r="P24" s="73">
        <v>36.401528999999996</v>
      </c>
      <c r="Q24" s="118">
        <f t="shared" si="27"/>
        <v>4.0914506488796798E-2</v>
      </c>
      <c r="R24" s="78">
        <v>0</v>
      </c>
      <c r="S24" s="118">
        <f t="shared" si="28"/>
        <v>0</v>
      </c>
      <c r="T24" s="75">
        <v>0</v>
      </c>
      <c r="U24" s="78">
        <v>0</v>
      </c>
      <c r="V24" s="78">
        <v>0</v>
      </c>
      <c r="W24" s="78">
        <v>0</v>
      </c>
      <c r="X24" s="154">
        <v>0</v>
      </c>
      <c r="Y24" s="279">
        <f t="shared" si="6"/>
        <v>-1</v>
      </c>
      <c r="Z24" s="280">
        <v>0</v>
      </c>
      <c r="AA24" s="76">
        <v>218.94974099999999</v>
      </c>
      <c r="AB24" s="109">
        <f t="shared" si="8"/>
        <v>0</v>
      </c>
      <c r="AC24" s="78">
        <v>82.567740999999998</v>
      </c>
      <c r="AD24" s="120">
        <f t="shared" si="9"/>
        <v>0</v>
      </c>
      <c r="AE24" s="78">
        <v>4.7288410000000001</v>
      </c>
      <c r="AF24" s="109">
        <f t="shared" si="10"/>
        <v>0</v>
      </c>
      <c r="AG24" s="78">
        <v>4.7288410000000001</v>
      </c>
      <c r="AH24" s="120">
        <f t="shared" si="11"/>
        <v>0</v>
      </c>
      <c r="AI24" s="78">
        <v>59.121262000000002</v>
      </c>
      <c r="AJ24" s="109">
        <f t="shared" si="12"/>
        <v>0</v>
      </c>
      <c r="AK24" s="78">
        <v>58.054580999999999</v>
      </c>
      <c r="AL24" s="109">
        <f t="shared" si="13"/>
        <v>0</v>
      </c>
      <c r="AM24" s="78">
        <v>64.772779</v>
      </c>
      <c r="AN24" s="109">
        <f t="shared" si="14"/>
        <v>0.56198806909303667</v>
      </c>
      <c r="AO24" s="78">
        <v>22.356071</v>
      </c>
      <c r="AP24" s="84">
        <f t="shared" si="15"/>
        <v>0</v>
      </c>
    </row>
    <row r="25" spans="1:43" x14ac:dyDescent="0.35">
      <c r="B25" s="275" t="s">
        <v>47</v>
      </c>
      <c r="C25" s="38" t="s">
        <v>1</v>
      </c>
      <c r="D25" s="56">
        <v>179.38798179</v>
      </c>
      <c r="E25" s="106">
        <f t="shared" si="16"/>
        <v>3.0590504986508942E-2</v>
      </c>
      <c r="F25" s="70">
        <v>177.71250392806306</v>
      </c>
      <c r="G25" s="112">
        <f t="shared" si="17"/>
        <v>3.0667259751087281E-2</v>
      </c>
      <c r="H25" s="70">
        <v>144.68361118999999</v>
      </c>
      <c r="I25" s="112">
        <f>H25/$H$25</f>
        <v>1</v>
      </c>
      <c r="J25" s="70">
        <v>148.22485643844493</v>
      </c>
      <c r="K25" s="106">
        <f>J25/$J$25</f>
        <v>1</v>
      </c>
      <c r="L25" s="70">
        <v>139.17113104310397</v>
      </c>
      <c r="M25" s="106">
        <f>L25/$L$25</f>
        <v>1</v>
      </c>
      <c r="N25" s="70">
        <v>125.96457911754219</v>
      </c>
      <c r="O25" s="112">
        <f>N25/$N$25</f>
        <v>1</v>
      </c>
      <c r="P25" s="70">
        <v>120.37689514754219</v>
      </c>
      <c r="Q25" s="112">
        <f>P25/$P$25</f>
        <v>1</v>
      </c>
      <c r="R25" s="54">
        <v>118.63794629</v>
      </c>
      <c r="S25" s="106">
        <f>R25/$R$25</f>
        <v>1</v>
      </c>
      <c r="T25" s="88">
        <f t="shared" si="21"/>
        <v>9.4280246178691154E-3</v>
      </c>
      <c r="U25" s="57">
        <f t="shared" si="22"/>
        <v>0.22828358005724081</v>
      </c>
      <c r="V25" s="57">
        <f>(H25-J25)/J25</f>
        <v>-2.3891035103923691E-2</v>
      </c>
      <c r="W25" s="57">
        <f>(J25-L25)/L25</f>
        <v>6.5054622517487837E-2</v>
      </c>
      <c r="X25" s="97">
        <f>(L25-N25)/N25</f>
        <v>0.10484337754376381</v>
      </c>
      <c r="Y25" s="97">
        <f t="shared" si="6"/>
        <v>4.6418242995479753E-2</v>
      </c>
      <c r="Z25" s="55">
        <f>(P25-R25)/R25</f>
        <v>1.4657610924008043E-2</v>
      </c>
      <c r="AA25" s="56">
        <v>8095.1191070699988</v>
      </c>
      <c r="AB25" s="106">
        <f t="shared" si="8"/>
        <v>2.2160017588046196E-2</v>
      </c>
      <c r="AC25" s="70">
        <v>7800.0138324399995</v>
      </c>
      <c r="AD25" s="112">
        <f t="shared" si="9"/>
        <v>2.2783613945524382E-2</v>
      </c>
      <c r="AE25" s="70">
        <v>6991.6656433700009</v>
      </c>
      <c r="AF25" s="106">
        <f t="shared" si="10"/>
        <v>2.0693725725743104E-2</v>
      </c>
      <c r="AG25" s="70">
        <v>7001.8218307200004</v>
      </c>
      <c r="AH25" s="112">
        <f t="shared" si="11"/>
        <v>2.116946989255265E-2</v>
      </c>
      <c r="AI25" s="70">
        <v>6015.4036467899996</v>
      </c>
      <c r="AJ25" s="106">
        <f t="shared" si="12"/>
        <v>2.3135792577671802E-2</v>
      </c>
      <c r="AK25" s="70">
        <v>5721.50539596</v>
      </c>
      <c r="AL25" s="106">
        <f t="shared" si="13"/>
        <v>2.2015985374493709E-2</v>
      </c>
      <c r="AM25" s="70">
        <v>5721.50539596</v>
      </c>
      <c r="AN25" s="106">
        <f t="shared" si="14"/>
        <v>2.1039374573087227E-2</v>
      </c>
      <c r="AO25" s="70">
        <v>5130.6761654499996</v>
      </c>
      <c r="AP25" s="81">
        <f t="shared" si="15"/>
        <v>2.3123257532585775E-2</v>
      </c>
    </row>
    <row r="26" spans="1:43" x14ac:dyDescent="0.35">
      <c r="A26" s="3"/>
      <c r="B26" s="192"/>
      <c r="C26" s="43" t="s">
        <v>17</v>
      </c>
      <c r="D26" s="46">
        <v>175.17978343999999</v>
      </c>
      <c r="E26" s="107">
        <f t="shared" si="16"/>
        <v>2.9872893297446114E-2</v>
      </c>
      <c r="F26" s="52">
        <v>168.30599628806306</v>
      </c>
      <c r="G26" s="113">
        <f t="shared" si="17"/>
        <v>2.9044009800913609E-2</v>
      </c>
      <c r="H26" s="52">
        <v>135.33557218999999</v>
      </c>
      <c r="I26" s="113">
        <f t="shared" ref="I26:I29" si="29">H26/$H$25</f>
        <v>0.93538978656176852</v>
      </c>
      <c r="J26" s="52">
        <v>138.89701943844494</v>
      </c>
      <c r="K26" s="107">
        <f t="shared" ref="K26:K28" si="30">J26/$J$25</f>
        <v>0.93706968436920923</v>
      </c>
      <c r="L26" s="52">
        <v>131.13000804310397</v>
      </c>
      <c r="M26" s="107">
        <f>L26/$L$25</f>
        <v>0.94222132895140798</v>
      </c>
      <c r="N26" s="52">
        <v>118.65490111754218</v>
      </c>
      <c r="O26" s="113">
        <f t="shared" ref="O26:O28" si="31">N26/$N$25</f>
        <v>0.94197036935931744</v>
      </c>
      <c r="P26" s="52">
        <v>113.06721714754218</v>
      </c>
      <c r="Q26" s="113">
        <f>P26/$P$25</f>
        <v>0.93927673586330029</v>
      </c>
      <c r="R26" s="44">
        <v>112.42106329000001</v>
      </c>
      <c r="S26" s="107">
        <f>R26/$R$25</f>
        <v>0.94759785385357753</v>
      </c>
      <c r="T26" s="90">
        <f t="shared" si="21"/>
        <v>4.0841011630816472E-2</v>
      </c>
      <c r="U26" s="47">
        <f t="shared" si="22"/>
        <v>0.24361979311525947</v>
      </c>
      <c r="V26" s="47">
        <f>(H26-J26)/J26</f>
        <v>-2.5640919170502988E-2</v>
      </c>
      <c r="W26" s="47">
        <f>(J26-L26)/L26</f>
        <v>5.9231380454028988E-2</v>
      </c>
      <c r="X26" s="98">
        <f>(L26-N26)/N26</f>
        <v>0.1051377297361166</v>
      </c>
      <c r="Y26" s="98">
        <f t="shared" si="6"/>
        <v>4.9419134130705575E-2</v>
      </c>
      <c r="Z26" s="45">
        <f>(P26-R26)/R26</f>
        <v>5.7476227197332539E-3</v>
      </c>
      <c r="AA26" s="46">
        <v>7072.3573900599986</v>
      </c>
      <c r="AB26" s="107">
        <f t="shared" si="8"/>
        <v>2.4769645222710367E-2</v>
      </c>
      <c r="AC26" s="52">
        <v>6451.9871882299994</v>
      </c>
      <c r="AD26" s="113">
        <f t="shared" si="9"/>
        <v>2.6085916071732801E-2</v>
      </c>
      <c r="AE26" s="52">
        <v>5627.6138581100013</v>
      </c>
      <c r="AF26" s="107">
        <f t="shared" si="10"/>
        <v>2.4048482287917956E-2</v>
      </c>
      <c r="AG26" s="52">
        <v>5725.152951</v>
      </c>
      <c r="AH26" s="113">
        <f t="shared" si="11"/>
        <v>2.4260839950867006E-2</v>
      </c>
      <c r="AI26" s="52">
        <v>5132.5950743099993</v>
      </c>
      <c r="AJ26" s="107">
        <f t="shared" si="12"/>
        <v>2.5548481059697162E-2</v>
      </c>
      <c r="AK26" s="52">
        <v>4862.8009492799993</v>
      </c>
      <c r="AL26" s="107">
        <f t="shared" si="13"/>
        <v>2.4400526025049531E-2</v>
      </c>
      <c r="AM26" s="52">
        <v>4862.8009492799993</v>
      </c>
      <c r="AN26" s="107">
        <f t="shared" si="14"/>
        <v>2.3251459051451252E-2</v>
      </c>
      <c r="AO26" s="52">
        <v>4606.2726002700001</v>
      </c>
      <c r="AP26" s="82">
        <f t="shared" si="15"/>
        <v>2.440608123874613E-2</v>
      </c>
    </row>
    <row r="27" spans="1:43" x14ac:dyDescent="0.35">
      <c r="B27" s="192"/>
      <c r="C27" s="8" t="s">
        <v>16</v>
      </c>
      <c r="D27" s="30">
        <v>27.198505560000001</v>
      </c>
      <c r="E27" s="14">
        <f t="shared" si="16"/>
        <v>4.6380811671807992E-3</v>
      </c>
      <c r="F27" s="29">
        <v>30.878304229999998</v>
      </c>
      <c r="G27" s="114">
        <f t="shared" si="17"/>
        <v>5.3285669582249983E-3</v>
      </c>
      <c r="H27" s="29">
        <v>19.887826220000001</v>
      </c>
      <c r="I27" s="114">
        <f t="shared" si="29"/>
        <v>0.13745735302309467</v>
      </c>
      <c r="J27" s="29">
        <v>23.421928963104001</v>
      </c>
      <c r="K27" s="14">
        <f t="shared" si="30"/>
        <v>0.15801620271989064</v>
      </c>
      <c r="L27" s="29">
        <v>17.301015963104</v>
      </c>
      <c r="M27" s="14">
        <f>L27/$L$25</f>
        <v>0.12431468964454663</v>
      </c>
      <c r="N27" s="29">
        <v>17.260294168913791</v>
      </c>
      <c r="O27" s="114">
        <f t="shared" si="31"/>
        <v>0.13702498186262008</v>
      </c>
      <c r="P27" s="29">
        <v>11.763110198913793</v>
      </c>
      <c r="Q27" s="119">
        <f>P27/$P$25</f>
        <v>9.7719003173292671E-2</v>
      </c>
      <c r="R27" s="26">
        <v>10.840131300000001</v>
      </c>
      <c r="S27" s="108">
        <f>R27/$R$25</f>
        <v>9.1371535322284286E-2</v>
      </c>
      <c r="T27" s="92">
        <f t="shared" si="21"/>
        <v>-0.1191710089579617</v>
      </c>
      <c r="U27" s="15">
        <f t="shared" si="22"/>
        <v>0.55262339324684606</v>
      </c>
      <c r="V27" s="15">
        <f>(H27-J27)/J27</f>
        <v>-0.1508886287150468</v>
      </c>
      <c r="W27" s="15">
        <f>(J27-L27)/L27</f>
        <v>0.35378922330650459</v>
      </c>
      <c r="X27" s="87">
        <f>(L27-N27)/N27</f>
        <v>2.3592757916924274E-3</v>
      </c>
      <c r="Y27" s="87">
        <f t="shared" si="6"/>
        <v>0.46732402205222978</v>
      </c>
      <c r="Z27" s="12">
        <f>(P27-R27)/R27</f>
        <v>8.5144623563165864E-2</v>
      </c>
      <c r="AA27" s="30">
        <v>615.27133762999995</v>
      </c>
      <c r="AB27" s="108">
        <f t="shared" si="8"/>
        <v>4.4205708760573073E-2</v>
      </c>
      <c r="AC27" s="29">
        <v>590.90160147000006</v>
      </c>
      <c r="AD27" s="119">
        <f t="shared" si="9"/>
        <v>5.2256254092362078E-2</v>
      </c>
      <c r="AE27" s="29">
        <v>379.17494497000001</v>
      </c>
      <c r="AF27" s="108">
        <f t="shared" si="10"/>
        <v>5.2450264670239506E-2</v>
      </c>
      <c r="AG27" s="29">
        <v>294.39536649000001</v>
      </c>
      <c r="AH27" s="119">
        <f t="shared" si="11"/>
        <v>7.9559434791238795E-2</v>
      </c>
      <c r="AI27" s="29">
        <v>288.59303685000003</v>
      </c>
      <c r="AJ27" s="108">
        <f t="shared" si="12"/>
        <v>5.9949526682781425E-2</v>
      </c>
      <c r="AK27" s="29">
        <v>268.67612908000007</v>
      </c>
      <c r="AL27" s="108">
        <f t="shared" si="13"/>
        <v>6.4242008503012288E-2</v>
      </c>
      <c r="AM27" s="29">
        <v>268.67612908000007</v>
      </c>
      <c r="AN27" s="108">
        <f t="shared" si="14"/>
        <v>4.3781746592795559E-2</v>
      </c>
      <c r="AO27" s="29">
        <v>239.49503644000001</v>
      </c>
      <c r="AP27" s="83">
        <f t="shared" si="15"/>
        <v>4.526244660905842E-2</v>
      </c>
    </row>
    <row r="28" spans="1:43" x14ac:dyDescent="0.35">
      <c r="B28" s="192"/>
      <c r="C28" s="43" t="s">
        <v>20</v>
      </c>
      <c r="D28" s="46">
        <v>4.20819835</v>
      </c>
      <c r="E28" s="107">
        <f t="shared" si="16"/>
        <v>7.1761168906282779E-4</v>
      </c>
      <c r="F28" s="52">
        <v>9.4065076400000009</v>
      </c>
      <c r="G28" s="113">
        <f t="shared" si="17"/>
        <v>1.623249950173673E-3</v>
      </c>
      <c r="H28" s="52">
        <v>9.348039</v>
      </c>
      <c r="I28" s="113">
        <f t="shared" si="29"/>
        <v>6.4610213438231506E-2</v>
      </c>
      <c r="J28" s="52">
        <v>9.3278370000000006</v>
      </c>
      <c r="K28" s="107">
        <f t="shared" si="30"/>
        <v>6.2930315630790851E-2</v>
      </c>
      <c r="L28" s="52">
        <v>8.0411230000000007</v>
      </c>
      <c r="M28" s="107">
        <f>L28/$L$25</f>
        <v>5.7778671048592044E-2</v>
      </c>
      <c r="N28" s="52">
        <v>7.3096779999999999</v>
      </c>
      <c r="O28" s="113">
        <f t="shared" si="31"/>
        <v>5.8029630640682492E-2</v>
      </c>
      <c r="P28" s="52">
        <v>7.3096779999999999</v>
      </c>
      <c r="Q28" s="113">
        <f>P28/$P$25</f>
        <v>6.072326413669963E-2</v>
      </c>
      <c r="R28" s="44">
        <v>6.2168830000000002</v>
      </c>
      <c r="S28" s="107">
        <f>R28/$R$25</f>
        <v>5.2402146146422475E-2</v>
      </c>
      <c r="T28" s="90">
        <f t="shared" si="21"/>
        <v>-0.55262904033531413</v>
      </c>
      <c r="U28" s="47">
        <f t="shared" si="22"/>
        <v>6.2546422837988763E-3</v>
      </c>
      <c r="V28" s="47">
        <f>(H28-J28)/J28</f>
        <v>2.1657754096688639E-3</v>
      </c>
      <c r="W28" s="47">
        <f>(J28-L28)/L28</f>
        <v>0.16001670413448468</v>
      </c>
      <c r="X28" s="98">
        <f>(L28-N28)/N28</f>
        <v>0.10006528331343745</v>
      </c>
      <c r="Y28" s="98">
        <f t="shared" si="6"/>
        <v>0</v>
      </c>
      <c r="Z28" s="45">
        <f>(P28-R28)/R28</f>
        <v>0.17577860159182659</v>
      </c>
      <c r="AA28" s="46">
        <v>1022.76171701</v>
      </c>
      <c r="AB28" s="107">
        <f t="shared" si="8"/>
        <v>4.1145442579748562E-3</v>
      </c>
      <c r="AC28" s="52">
        <v>1348.0266442100001</v>
      </c>
      <c r="AD28" s="113">
        <f t="shared" si="9"/>
        <v>6.9779834696906953E-3</v>
      </c>
      <c r="AE28" s="52">
        <v>1364.0517852600001</v>
      </c>
      <c r="AF28" s="107">
        <f t="shared" si="10"/>
        <v>6.8531408418766029E-3</v>
      </c>
      <c r="AG28" s="52">
        <v>1276.6688797199999</v>
      </c>
      <c r="AH28" s="113">
        <f t="shared" si="11"/>
        <v>7.3063870735580157E-3</v>
      </c>
      <c r="AI28" s="52">
        <v>882.80857248000007</v>
      </c>
      <c r="AJ28" s="107">
        <f t="shared" si="12"/>
        <v>9.1085692308251476E-3</v>
      </c>
      <c r="AK28" s="52">
        <v>858.70444667999993</v>
      </c>
      <c r="AL28" s="107">
        <f t="shared" si="13"/>
        <v>8.5124492230840686E-3</v>
      </c>
      <c r="AM28" s="52">
        <v>858.70444667999993</v>
      </c>
      <c r="AN28" s="107">
        <f t="shared" si="14"/>
        <v>8.5124492230840686E-3</v>
      </c>
      <c r="AO28" s="52">
        <v>524.40356517999999</v>
      </c>
      <c r="AP28" s="82">
        <f t="shared" si="15"/>
        <v>1.1855150141601484E-2</v>
      </c>
    </row>
    <row r="29" spans="1:43" ht="15" thickBot="1" x14ac:dyDescent="0.4">
      <c r="B29" s="193"/>
      <c r="C29" s="77" t="s">
        <v>18</v>
      </c>
      <c r="D29" s="74">
        <v>0</v>
      </c>
      <c r="E29" s="118">
        <f t="shared" si="16"/>
        <v>0</v>
      </c>
      <c r="F29" s="73">
        <v>0</v>
      </c>
      <c r="G29" s="115">
        <f t="shared" si="17"/>
        <v>0</v>
      </c>
      <c r="H29" s="73">
        <v>0</v>
      </c>
      <c r="I29" s="115">
        <f t="shared" si="29"/>
        <v>0</v>
      </c>
      <c r="J29" s="73">
        <v>0</v>
      </c>
      <c r="K29" s="118">
        <f t="shared" ref="K29" si="32">J29/$J$20</f>
        <v>0</v>
      </c>
      <c r="L29" s="73">
        <v>0</v>
      </c>
      <c r="M29" s="118">
        <f t="shared" ref="M29" si="33">L29/$J$20</f>
        <v>0</v>
      </c>
      <c r="N29" s="78">
        <v>0</v>
      </c>
      <c r="O29" s="118">
        <f t="shared" ref="O29" si="34">N29/$J$20</f>
        <v>0</v>
      </c>
      <c r="P29" s="78">
        <v>0</v>
      </c>
      <c r="Q29" s="118">
        <f t="shared" ref="Q29" si="35">P29/$J$20</f>
        <v>0</v>
      </c>
      <c r="R29" s="78">
        <v>0</v>
      </c>
      <c r="S29" s="118">
        <f t="shared" ref="S29" si="36">R29/$J$20</f>
        <v>0</v>
      </c>
      <c r="T29" s="9">
        <v>0</v>
      </c>
      <c r="U29" s="18">
        <v>0</v>
      </c>
      <c r="V29" s="18">
        <v>0</v>
      </c>
      <c r="W29" s="18">
        <v>0</v>
      </c>
      <c r="X29" s="154">
        <v>0</v>
      </c>
      <c r="Y29" s="78">
        <v>0</v>
      </c>
      <c r="Z29" s="155">
        <v>0</v>
      </c>
      <c r="AA29" s="75">
        <v>2.25</v>
      </c>
      <c r="AB29" s="109">
        <f t="shared" si="8"/>
        <v>0</v>
      </c>
      <c r="AC29" s="78">
        <v>2.25</v>
      </c>
      <c r="AD29" s="120">
        <f t="shared" si="9"/>
        <v>0</v>
      </c>
      <c r="AE29" s="29">
        <v>2.25</v>
      </c>
      <c r="AF29" s="109">
        <f t="shared" si="10"/>
        <v>0</v>
      </c>
      <c r="AG29" s="29">
        <v>2.25</v>
      </c>
      <c r="AH29" s="119">
        <f t="shared" si="11"/>
        <v>0</v>
      </c>
      <c r="AI29" s="29">
        <v>2.25</v>
      </c>
      <c r="AJ29" s="108">
        <f t="shared" si="12"/>
        <v>0</v>
      </c>
      <c r="AK29" s="29">
        <v>3.2374999999999998</v>
      </c>
      <c r="AL29" s="108">
        <f t="shared" si="13"/>
        <v>0</v>
      </c>
      <c r="AM29" s="29">
        <v>3.2374999999999998</v>
      </c>
      <c r="AN29" s="108">
        <f t="shared" si="14"/>
        <v>0</v>
      </c>
      <c r="AO29" s="29">
        <v>3.1875</v>
      </c>
      <c r="AP29" s="83">
        <f t="shared" si="15"/>
        <v>0</v>
      </c>
    </row>
    <row r="30" spans="1:43" x14ac:dyDescent="0.35">
      <c r="B30" s="275" t="s">
        <v>41</v>
      </c>
      <c r="C30" s="38" t="s">
        <v>1</v>
      </c>
      <c r="D30" s="56">
        <v>125.07723513000001</v>
      </c>
      <c r="E30" s="106">
        <f t="shared" si="16"/>
        <v>2.1329053076822715E-2</v>
      </c>
      <c r="F30" s="70">
        <v>119.11964391486745</v>
      </c>
      <c r="G30" s="112">
        <f t="shared" si="17"/>
        <v>2.0556083453041694E-2</v>
      </c>
      <c r="H30" s="70">
        <v>111.87923674</v>
      </c>
      <c r="I30" s="112">
        <f>H30/$H$30</f>
        <v>1</v>
      </c>
      <c r="J30" s="70">
        <v>107.02157922475082</v>
      </c>
      <c r="K30" s="106">
        <f>J30/$J$30</f>
        <v>1</v>
      </c>
      <c r="L30" s="70">
        <v>93.38842806000001</v>
      </c>
      <c r="M30" s="106">
        <f>L30/$L$30</f>
        <v>1</v>
      </c>
      <c r="N30" s="70">
        <v>90.652570949999998</v>
      </c>
      <c r="O30" s="112">
        <f>N30/$N$30</f>
        <v>1</v>
      </c>
      <c r="P30" s="70">
        <v>84.104859333333337</v>
      </c>
      <c r="Q30" s="112">
        <f>P30/$P$30</f>
        <v>1</v>
      </c>
      <c r="R30" s="54">
        <v>81.913962000000012</v>
      </c>
      <c r="S30" s="106">
        <f>R30/$R$30</f>
        <v>1</v>
      </c>
      <c r="T30" s="88">
        <f t="shared" si="21"/>
        <v>5.0013507590656751E-2</v>
      </c>
      <c r="U30" s="57">
        <f t="shared" si="22"/>
        <v>6.471627252600666E-2</v>
      </c>
      <c r="V30" s="57">
        <f t="shared" ref="V30:V37" si="37">(H30-J30)/J30</f>
        <v>4.5389514436596397E-2</v>
      </c>
      <c r="W30" s="57">
        <f t="shared" ref="W30:W37" si="38">(J30-L30)/L30</f>
        <v>0.14598330272774068</v>
      </c>
      <c r="X30" s="97">
        <f t="shared" ref="X30:X37" si="39">(L30-N30)/N30</f>
        <v>3.0179586539349129E-2</v>
      </c>
      <c r="Y30" s="97">
        <f t="shared" ref="Y30:Y37" si="40">(N30-P30)/P30</f>
        <v>7.785176348391562E-2</v>
      </c>
      <c r="Z30" s="55">
        <f t="shared" ref="Z30:Z37" si="41">(P30-R30)/R30</f>
        <v>2.6746323579530003E-2</v>
      </c>
      <c r="AA30" s="56">
        <v>6284.0889259999994</v>
      </c>
      <c r="AB30" s="106">
        <f t="shared" si="8"/>
        <v>1.9903797766530847E-2</v>
      </c>
      <c r="AC30" s="70">
        <v>5903.6869640000004</v>
      </c>
      <c r="AD30" s="112">
        <f t="shared" si="9"/>
        <v>2.0177161262317132E-2</v>
      </c>
      <c r="AE30" s="70">
        <v>5289.634059</v>
      </c>
      <c r="AF30" s="106">
        <f t="shared" si="10"/>
        <v>2.1150657208440362E-2</v>
      </c>
      <c r="AG30" s="70">
        <v>5172.956819</v>
      </c>
      <c r="AH30" s="112">
        <f t="shared" si="11"/>
        <v>2.0688666650312285E-2</v>
      </c>
      <c r="AI30" s="70">
        <v>4692.6787450000002</v>
      </c>
      <c r="AJ30" s="106">
        <f t="shared" si="12"/>
        <v>1.9900878183810131E-2</v>
      </c>
      <c r="AK30" s="70">
        <v>4459.7662540000001</v>
      </c>
      <c r="AL30" s="106">
        <f t="shared" si="13"/>
        <v>2.0326753867132157E-2</v>
      </c>
      <c r="AM30" s="281">
        <v>4149.4813999999997</v>
      </c>
      <c r="AN30" s="106">
        <f t="shared" si="14"/>
        <v>2.0268764027556153E-2</v>
      </c>
      <c r="AO30" s="70">
        <v>4161.6059569999998</v>
      </c>
      <c r="AP30" s="81">
        <f t="shared" si="15"/>
        <v>1.9683257580458142E-2</v>
      </c>
    </row>
    <row r="31" spans="1:43" x14ac:dyDescent="0.35">
      <c r="A31" s="3"/>
      <c r="B31" s="192"/>
      <c r="C31" s="43" t="s">
        <v>17</v>
      </c>
      <c r="D31" s="46">
        <v>125.04723513</v>
      </c>
      <c r="E31" s="107">
        <f t="shared" si="16"/>
        <v>2.1323937265047378E-2</v>
      </c>
      <c r="F31" s="52">
        <v>119.08964391486745</v>
      </c>
      <c r="G31" s="113">
        <f t="shared" si="17"/>
        <v>2.0550906452143067E-2</v>
      </c>
      <c r="H31" s="52">
        <v>111.04763674</v>
      </c>
      <c r="I31" s="113">
        <f t="shared" ref="I31:I34" si="42">H31/$H$30</f>
        <v>0.99256698540111976</v>
      </c>
      <c r="J31" s="52">
        <v>106.18997922475083</v>
      </c>
      <c r="K31" s="107">
        <f t="shared" ref="K31:K34" si="43">J31/$J$30</f>
        <v>0.9922296044776765</v>
      </c>
      <c r="L31" s="52">
        <v>92.558428060000011</v>
      </c>
      <c r="M31" s="107">
        <f>L31/$L$30</f>
        <v>0.99111238921950007</v>
      </c>
      <c r="N31" s="52">
        <v>89.822570949999999</v>
      </c>
      <c r="O31" s="113">
        <f t="shared" ref="O31:O34" si="44">N31/$N$30</f>
        <v>0.99084416480082194</v>
      </c>
      <c r="P31" s="52">
        <v>83.274859333333339</v>
      </c>
      <c r="Q31" s="113">
        <f>P31/$P$30</f>
        <v>0.99013136688439785</v>
      </c>
      <c r="R31" s="44">
        <v>81.083962000000014</v>
      </c>
      <c r="S31" s="107">
        <f>R31/$R$30</f>
        <v>0.98986741722980021</v>
      </c>
      <c r="T31" s="90">
        <f t="shared" si="21"/>
        <v>5.0026106547026057E-2</v>
      </c>
      <c r="U31" s="47">
        <f t="shared" si="22"/>
        <v>7.241943557697228E-2</v>
      </c>
      <c r="V31" s="47">
        <f t="shared" si="37"/>
        <v>4.5744970954066697E-2</v>
      </c>
      <c r="W31" s="47">
        <f t="shared" si="38"/>
        <v>0.14727509369448571</v>
      </c>
      <c r="X31" s="98">
        <f t="shared" si="39"/>
        <v>3.0458459171948383E-2</v>
      </c>
      <c r="Y31" s="98">
        <f t="shared" si="40"/>
        <v>7.8627711521642121E-2</v>
      </c>
      <c r="Z31" s="45">
        <f t="shared" si="41"/>
        <v>2.7020107050680683E-2</v>
      </c>
      <c r="AA31" s="46">
        <v>5698.5585609999998</v>
      </c>
      <c r="AB31" s="107">
        <f t="shared" si="8"/>
        <v>2.1943660627759935E-2</v>
      </c>
      <c r="AC31" s="52">
        <v>5273.9094320000004</v>
      </c>
      <c r="AD31" s="113">
        <f t="shared" si="9"/>
        <v>2.2580904251460691E-2</v>
      </c>
      <c r="AE31" s="52">
        <v>4689.3103590000001</v>
      </c>
      <c r="AF31" s="107">
        <f t="shared" si="10"/>
        <v>2.3681016660983177E-2</v>
      </c>
      <c r="AG31" s="52">
        <v>4538.7759939999996</v>
      </c>
      <c r="AH31" s="113">
        <f t="shared" si="11"/>
        <v>2.339617098643508E-2</v>
      </c>
      <c r="AI31" s="52">
        <v>4094.432507</v>
      </c>
      <c r="AJ31" s="107">
        <f t="shared" si="12"/>
        <v>2.2605923507533352E-2</v>
      </c>
      <c r="AK31" s="52">
        <v>3969.5093039999997</v>
      </c>
      <c r="AL31" s="107">
        <f t="shared" si="13"/>
        <v>2.2628129592614253E-2</v>
      </c>
      <c r="AM31" s="53">
        <v>3716.69317</v>
      </c>
      <c r="AN31" s="107">
        <f t="shared" si="14"/>
        <v>2.2405631975623466E-2</v>
      </c>
      <c r="AO31" s="52">
        <v>3728.8057269999999</v>
      </c>
      <c r="AP31" s="82">
        <f t="shared" si="15"/>
        <v>2.1745290030230641E-2</v>
      </c>
    </row>
    <row r="32" spans="1:43" x14ac:dyDescent="0.35">
      <c r="B32" s="192"/>
      <c r="C32" s="8" t="s">
        <v>16</v>
      </c>
      <c r="D32" s="9">
        <v>39.030552</v>
      </c>
      <c r="E32" s="14">
        <f t="shared" si="16"/>
        <v>6.6557652506504441E-3</v>
      </c>
      <c r="F32" s="18">
        <v>40.949069999999999</v>
      </c>
      <c r="G32" s="114">
        <f t="shared" si="17"/>
        <v>7.066445739596321E-3</v>
      </c>
      <c r="H32" s="18">
        <v>41.978059000000002</v>
      </c>
      <c r="I32" s="114">
        <f t="shared" si="42"/>
        <v>0.37520866447770157</v>
      </c>
      <c r="J32" s="18">
        <v>39.264985000000003</v>
      </c>
      <c r="K32" s="14">
        <f t="shared" si="43"/>
        <v>0.3668884844012768</v>
      </c>
      <c r="L32" s="18">
        <v>32.007426000000002</v>
      </c>
      <c r="M32" s="14">
        <f>L32/$L$30</f>
        <v>0.34273439081163176</v>
      </c>
      <c r="N32" s="18">
        <v>26.686627999999999</v>
      </c>
      <c r="O32" s="114">
        <f t="shared" si="44"/>
        <v>0.29438357589129138</v>
      </c>
      <c r="P32" s="29">
        <v>26.716628</v>
      </c>
      <c r="Q32" s="119">
        <f>P32/$P$30</f>
        <v>0.31765855399762116</v>
      </c>
      <c r="R32" s="26">
        <v>24.443640000000002</v>
      </c>
      <c r="S32" s="108">
        <f>R32/$R$30</f>
        <v>0.29840627169273048</v>
      </c>
      <c r="T32" s="92">
        <f t="shared" si="21"/>
        <v>-4.6851320432918231E-2</v>
      </c>
      <c r="U32" s="15">
        <f t="shared" si="22"/>
        <v>-2.451254356472277E-2</v>
      </c>
      <c r="V32" s="15">
        <f t="shared" si="37"/>
        <v>6.909652454979924E-2</v>
      </c>
      <c r="W32" s="15">
        <f t="shared" si="38"/>
        <v>0.22674609948328867</v>
      </c>
      <c r="X32" s="87">
        <f t="shared" si="39"/>
        <v>0.19938067859303932</v>
      </c>
      <c r="Y32" s="87">
        <f t="shared" si="40"/>
        <v>-1.1228961978286009E-3</v>
      </c>
      <c r="Z32" s="12">
        <f t="shared" si="41"/>
        <v>9.298893290851927E-2</v>
      </c>
      <c r="AA32" s="30">
        <v>488.39283999999998</v>
      </c>
      <c r="AB32" s="108">
        <f t="shared" si="8"/>
        <v>7.9916306717354835E-2</v>
      </c>
      <c r="AC32" s="29">
        <v>457.24146100000002</v>
      </c>
      <c r="AD32" s="119">
        <f t="shared" si="9"/>
        <v>8.955677359276043E-2</v>
      </c>
      <c r="AE32" s="29">
        <v>320.826866</v>
      </c>
      <c r="AF32" s="108">
        <f t="shared" si="10"/>
        <v>0.1308433409064938</v>
      </c>
      <c r="AG32" s="29">
        <v>257.76234399999998</v>
      </c>
      <c r="AH32" s="119">
        <f t="shared" si="11"/>
        <v>0.15233018287574235</v>
      </c>
      <c r="AI32" s="29">
        <v>199.217266</v>
      </c>
      <c r="AJ32" s="108">
        <f t="shared" si="12"/>
        <v>0.16066592340445032</v>
      </c>
      <c r="AK32" s="29">
        <v>201.44305700000001</v>
      </c>
      <c r="AL32" s="108">
        <f t="shared" si="13"/>
        <v>0.13247727867831155</v>
      </c>
      <c r="AM32" s="33">
        <v>167.32350299999999</v>
      </c>
      <c r="AN32" s="108">
        <f t="shared" si="14"/>
        <v>0.15967050367096366</v>
      </c>
      <c r="AO32" s="29">
        <v>167.66723200000001</v>
      </c>
      <c r="AP32" s="83">
        <f t="shared" si="15"/>
        <v>0.14578662573734144</v>
      </c>
    </row>
    <row r="33" spans="1:42" x14ac:dyDescent="0.35">
      <c r="B33" s="192"/>
      <c r="C33" s="43" t="s">
        <v>20</v>
      </c>
      <c r="D33" s="46">
        <v>0.03</v>
      </c>
      <c r="E33" s="107">
        <f t="shared" si="16"/>
        <v>5.1158117753372617E-6</v>
      </c>
      <c r="F33" s="52">
        <v>0.03</v>
      </c>
      <c r="G33" s="113">
        <f t="shared" si="17"/>
        <v>5.1770008986257721E-6</v>
      </c>
      <c r="H33" s="52">
        <v>0.83160000000000001</v>
      </c>
      <c r="I33" s="113">
        <f t="shared" si="42"/>
        <v>7.4330145988802535E-3</v>
      </c>
      <c r="J33" s="52">
        <v>0.83160000000000001</v>
      </c>
      <c r="K33" s="107">
        <f t="shared" si="43"/>
        <v>7.7703955223235605E-3</v>
      </c>
      <c r="L33" s="52">
        <v>0.83000000000000007</v>
      </c>
      <c r="M33" s="107">
        <f>L33/$L$30</f>
        <v>8.88761078049995E-3</v>
      </c>
      <c r="N33" s="52">
        <v>0.83000000000000007</v>
      </c>
      <c r="O33" s="113">
        <f t="shared" si="44"/>
        <v>9.1558351991781004E-3</v>
      </c>
      <c r="P33" s="52">
        <v>0.83000000000000007</v>
      </c>
      <c r="Q33" s="113">
        <f>P33/$P$30</f>
        <v>9.8686331156022222E-3</v>
      </c>
      <c r="R33" s="44">
        <v>0.83000000000000007</v>
      </c>
      <c r="S33" s="107">
        <f>R33/$R$30</f>
        <v>1.0132582770199785E-2</v>
      </c>
      <c r="T33" s="90">
        <f t="shared" si="21"/>
        <v>0</v>
      </c>
      <c r="U33" s="47">
        <f t="shared" si="22"/>
        <v>-0.96392496392496385</v>
      </c>
      <c r="V33" s="47">
        <f t="shared" si="37"/>
        <v>0</v>
      </c>
      <c r="W33" s="47">
        <f t="shared" si="38"/>
        <v>1.9277108433734152E-3</v>
      </c>
      <c r="X33" s="98">
        <f t="shared" si="39"/>
        <v>0</v>
      </c>
      <c r="Y33" s="98">
        <f t="shared" si="40"/>
        <v>0</v>
      </c>
      <c r="Z33" s="45">
        <f t="shared" si="41"/>
        <v>0</v>
      </c>
      <c r="AA33" s="46">
        <v>585.53036499999996</v>
      </c>
      <c r="AB33" s="107">
        <f t="shared" si="8"/>
        <v>5.1235600736095044E-5</v>
      </c>
      <c r="AC33" s="52">
        <v>629.77753199999995</v>
      </c>
      <c r="AD33" s="113">
        <f t="shared" si="9"/>
        <v>4.7635868978571311E-5</v>
      </c>
      <c r="AE33" s="52">
        <v>600.32369999999992</v>
      </c>
      <c r="AF33" s="107">
        <f t="shared" si="10"/>
        <v>1.3852526561919847E-3</v>
      </c>
      <c r="AG33" s="52">
        <v>634.18082500000003</v>
      </c>
      <c r="AH33" s="113">
        <f t="shared" si="11"/>
        <v>1.31129792516196E-3</v>
      </c>
      <c r="AI33" s="52">
        <v>598.24623799999995</v>
      </c>
      <c r="AJ33" s="107">
        <f t="shared" si="12"/>
        <v>1.3873885822914278E-3</v>
      </c>
      <c r="AK33" s="52">
        <v>490.25695000000002</v>
      </c>
      <c r="AL33" s="107">
        <f t="shared" si="13"/>
        <v>1.6929897679165997E-3</v>
      </c>
      <c r="AM33" s="53">
        <v>432.78823</v>
      </c>
      <c r="AN33" s="107">
        <f t="shared" si="14"/>
        <v>1.9177970713297819E-3</v>
      </c>
      <c r="AO33" s="52">
        <v>432.80023</v>
      </c>
      <c r="AP33" s="82">
        <f t="shared" si="15"/>
        <v>1.9177438976869306E-3</v>
      </c>
    </row>
    <row r="34" spans="1:42" ht="15" thickBot="1" x14ac:dyDescent="0.4">
      <c r="B34" s="193"/>
      <c r="C34" s="77" t="s">
        <v>18</v>
      </c>
      <c r="D34" s="72">
        <v>0.03</v>
      </c>
      <c r="E34" s="118">
        <f t="shared" si="16"/>
        <v>5.1158117753372617E-6</v>
      </c>
      <c r="F34" s="73">
        <v>0.03</v>
      </c>
      <c r="G34" s="115">
        <f t="shared" si="17"/>
        <v>5.1770008986257721E-6</v>
      </c>
      <c r="H34" s="73">
        <v>3.1600000000000003E-2</v>
      </c>
      <c r="I34" s="115">
        <f t="shared" si="42"/>
        <v>2.8244740419025496E-4</v>
      </c>
      <c r="J34" s="73">
        <v>3.1600000000000003E-2</v>
      </c>
      <c r="K34" s="118">
        <f t="shared" si="43"/>
        <v>2.9526755472032771E-4</v>
      </c>
      <c r="L34" s="73">
        <v>0.03</v>
      </c>
      <c r="M34" s="118">
        <f>L34/$L$30</f>
        <v>3.2123894387349212E-4</v>
      </c>
      <c r="N34" s="73">
        <v>0.03</v>
      </c>
      <c r="O34" s="115">
        <f t="shared" si="44"/>
        <v>3.3093380237993127E-4</v>
      </c>
      <c r="P34" s="78">
        <v>0.03</v>
      </c>
      <c r="Q34" s="120">
        <f>P34/$P$30</f>
        <v>3.5669758249164655E-4</v>
      </c>
      <c r="R34" s="76">
        <v>0.03</v>
      </c>
      <c r="S34" s="109">
        <f>R34/$R$30</f>
        <v>3.6623793145300424E-4</v>
      </c>
      <c r="T34" s="125">
        <f t="shared" si="21"/>
        <v>0</v>
      </c>
      <c r="U34" s="278">
        <f t="shared" si="22"/>
        <v>-5.0632911392405194E-2</v>
      </c>
      <c r="V34" s="278">
        <f t="shared" si="37"/>
        <v>0</v>
      </c>
      <c r="W34" s="278">
        <f t="shared" si="38"/>
        <v>5.3333333333333476E-2</v>
      </c>
      <c r="X34" s="126">
        <f t="shared" si="39"/>
        <v>0</v>
      </c>
      <c r="Y34" s="126">
        <f t="shared" si="40"/>
        <v>0</v>
      </c>
      <c r="Z34" s="127">
        <f t="shared" si="41"/>
        <v>0</v>
      </c>
      <c r="AA34" s="75">
        <v>18.514365000000002</v>
      </c>
      <c r="AB34" s="109">
        <f t="shared" si="8"/>
        <v>1.6203634313140091E-3</v>
      </c>
      <c r="AC34" s="78">
        <v>30.464607999999998</v>
      </c>
      <c r="AD34" s="120">
        <f t="shared" si="9"/>
        <v>9.8474925395396532E-4</v>
      </c>
      <c r="AE34" s="78">
        <v>30.083945</v>
      </c>
      <c r="AF34" s="109">
        <f t="shared" si="10"/>
        <v>1.0503941554207735E-3</v>
      </c>
      <c r="AG34" s="78">
        <v>32.177903999999998</v>
      </c>
      <c r="AH34" s="120">
        <f t="shared" si="11"/>
        <v>9.8204034669256289E-4</v>
      </c>
      <c r="AI34" s="78">
        <v>54.028244000000001</v>
      </c>
      <c r="AJ34" s="109">
        <f t="shared" si="12"/>
        <v>5.5526513132649654E-4</v>
      </c>
      <c r="AK34" s="78">
        <v>50.525029000000004</v>
      </c>
      <c r="AL34" s="109">
        <f t="shared" si="13"/>
        <v>5.9376512183694137E-4</v>
      </c>
      <c r="AM34" s="154">
        <v>51.796309000000001</v>
      </c>
      <c r="AN34" s="109">
        <f t="shared" si="14"/>
        <v>5.7919184936517385E-4</v>
      </c>
      <c r="AO34" s="78">
        <v>51.808309000000001</v>
      </c>
      <c r="AP34" s="84">
        <f t="shared" si="15"/>
        <v>5.7905769516623286E-4</v>
      </c>
    </row>
    <row r="35" spans="1:42" x14ac:dyDescent="0.35">
      <c r="B35" s="275" t="s">
        <v>48</v>
      </c>
      <c r="C35" s="38" t="s">
        <v>1</v>
      </c>
      <c r="D35" s="56">
        <v>82.577449290000004</v>
      </c>
      <c r="E35" s="106">
        <f t="shared" si="16"/>
        <v>1.4081689581836587E-2</v>
      </c>
      <c r="F35" s="70">
        <v>87.708491650287925</v>
      </c>
      <c r="G35" s="112">
        <f t="shared" si="17"/>
        <v>1.5135564669688387E-2</v>
      </c>
      <c r="H35" s="70">
        <v>61.721255339999999</v>
      </c>
      <c r="I35" s="112">
        <f>H35/$H$35</f>
        <v>1</v>
      </c>
      <c r="J35" s="70">
        <v>56.036679097214908</v>
      </c>
      <c r="K35" s="106">
        <f>J35/$J$35</f>
        <v>1</v>
      </c>
      <c r="L35" s="70">
        <v>60.655417112000002</v>
      </c>
      <c r="M35" s="106">
        <f>L35/$L$35</f>
        <v>1</v>
      </c>
      <c r="N35" s="70">
        <v>52.09702815</v>
      </c>
      <c r="O35" s="112">
        <f>N35/$N$35</f>
        <v>1</v>
      </c>
      <c r="P35" s="70">
        <v>48.054337059999995</v>
      </c>
      <c r="Q35" s="112">
        <f>P35/$P$35</f>
        <v>1</v>
      </c>
      <c r="R35" s="54">
        <v>37.886727710000002</v>
      </c>
      <c r="S35" s="106">
        <f>R35/$R$35</f>
        <v>1</v>
      </c>
      <c r="T35" s="88">
        <f t="shared" si="21"/>
        <v>-5.8501089959983106E-2</v>
      </c>
      <c r="U35" s="57">
        <f t="shared" si="22"/>
        <v>0.42104192740626661</v>
      </c>
      <c r="V35" s="57">
        <f t="shared" si="37"/>
        <v>0.10144384596601874</v>
      </c>
      <c r="W35" s="57">
        <f t="shared" si="38"/>
        <v>-7.6147164337467363E-2</v>
      </c>
      <c r="X35" s="97">
        <f t="shared" si="39"/>
        <v>0.16427787276768113</v>
      </c>
      <c r="Y35" s="97">
        <f t="shared" si="40"/>
        <v>8.412749685740864E-2</v>
      </c>
      <c r="Z35" s="55">
        <f t="shared" si="41"/>
        <v>0.26836863367633373</v>
      </c>
      <c r="AA35" s="54">
        <v>7320.6534469999997</v>
      </c>
      <c r="AB35" s="106">
        <f t="shared" si="8"/>
        <v>1.1280065350428548E-2</v>
      </c>
      <c r="AC35" s="70">
        <v>7133.3717150000002</v>
      </c>
      <c r="AD35" s="112">
        <f t="shared" si="9"/>
        <v>1.2295516784279609E-2</v>
      </c>
      <c r="AE35" s="277">
        <v>6397.821715</v>
      </c>
      <c r="AF35" s="106">
        <f t="shared" si="10"/>
        <v>9.6472296493182279E-3</v>
      </c>
      <c r="AG35" s="277">
        <v>5881.5517149999996</v>
      </c>
      <c r="AH35" s="276">
        <f t="shared" si="11"/>
        <v>9.5275331770529048E-3</v>
      </c>
      <c r="AI35" s="70">
        <v>5893.1236920000001</v>
      </c>
      <c r="AJ35" s="138">
        <f t="shared" si="12"/>
        <v>1.0292574919874939E-2</v>
      </c>
      <c r="AK35" s="277">
        <v>5457.7486399999998</v>
      </c>
      <c r="AL35" s="138">
        <f t="shared" si="13"/>
        <v>9.5455162167380429E-3</v>
      </c>
      <c r="AM35" s="277">
        <v>5008.8091000000004</v>
      </c>
      <c r="AN35" s="138">
        <f t="shared" si="14"/>
        <v>9.5939645733354052E-3</v>
      </c>
      <c r="AO35" s="277">
        <v>4668.2358940000004</v>
      </c>
      <c r="AP35" s="153">
        <f t="shared" si="15"/>
        <v>8.1158554473854099E-3</v>
      </c>
    </row>
    <row r="36" spans="1:42" x14ac:dyDescent="0.35">
      <c r="A36" s="3"/>
      <c r="B36" s="192"/>
      <c r="C36" s="43" t="s">
        <v>17</v>
      </c>
      <c r="D36" s="46">
        <v>82.577449290000004</v>
      </c>
      <c r="E36" s="107">
        <f t="shared" si="16"/>
        <v>1.4081689581836587E-2</v>
      </c>
      <c r="F36" s="52">
        <v>87.708491650287925</v>
      </c>
      <c r="G36" s="113">
        <f t="shared" si="17"/>
        <v>1.5135564669688387E-2</v>
      </c>
      <c r="H36" s="52">
        <v>61.721255339999999</v>
      </c>
      <c r="I36" s="113">
        <f t="shared" ref="I36:I39" si="45">H36/$H$35</f>
        <v>1</v>
      </c>
      <c r="J36" s="52">
        <v>56.036679097214908</v>
      </c>
      <c r="K36" s="107">
        <f t="shared" ref="K36:S39" si="46">J36/$J$35</f>
        <v>1</v>
      </c>
      <c r="L36" s="52">
        <v>60.655417112000002</v>
      </c>
      <c r="M36" s="107">
        <f>L36/$L$35</f>
        <v>1</v>
      </c>
      <c r="N36" s="52">
        <v>52.09702815</v>
      </c>
      <c r="O36" s="113">
        <f t="shared" ref="O36:O38" si="47">N36/$N$35</f>
        <v>1</v>
      </c>
      <c r="P36" s="52">
        <v>48.054337059999995</v>
      </c>
      <c r="Q36" s="113">
        <f>P36/$P$35</f>
        <v>1</v>
      </c>
      <c r="R36" s="44">
        <v>37.886727710000002</v>
      </c>
      <c r="S36" s="107">
        <f>R36/$R$35</f>
        <v>1</v>
      </c>
      <c r="T36" s="90">
        <f t="shared" si="21"/>
        <v>-5.8501089959983106E-2</v>
      </c>
      <c r="U36" s="47">
        <f t="shared" si="22"/>
        <v>0.42104192740626661</v>
      </c>
      <c r="V36" s="47">
        <f t="shared" si="37"/>
        <v>0.10144384596601874</v>
      </c>
      <c r="W36" s="47">
        <f t="shared" si="38"/>
        <v>-7.6147164337467363E-2</v>
      </c>
      <c r="X36" s="98">
        <f t="shared" si="39"/>
        <v>0.16427787276768113</v>
      </c>
      <c r="Y36" s="98">
        <f t="shared" si="40"/>
        <v>8.412749685740864E-2</v>
      </c>
      <c r="Z36" s="45">
        <f t="shared" si="41"/>
        <v>0.26836863367633373</v>
      </c>
      <c r="AA36" s="44">
        <v>6365.4759629999999</v>
      </c>
      <c r="AB36" s="107">
        <f t="shared" si="8"/>
        <v>1.297270616839811E-2</v>
      </c>
      <c r="AC36" s="52">
        <v>5947.4917150000001</v>
      </c>
      <c r="AD36" s="113">
        <f t="shared" si="9"/>
        <v>1.4747139778115341E-2</v>
      </c>
      <c r="AE36" s="52">
        <v>5176.6417149999997</v>
      </c>
      <c r="AF36" s="107">
        <f t="shared" si="10"/>
        <v>1.1923030168604203E-2</v>
      </c>
      <c r="AG36" s="52">
        <v>4726.5617150000007</v>
      </c>
      <c r="AH36" s="113">
        <f t="shared" si="11"/>
        <v>1.1855696059014624E-2</v>
      </c>
      <c r="AI36" s="52">
        <v>4383.8339939999996</v>
      </c>
      <c r="AJ36" s="107">
        <f t="shared" si="12"/>
        <v>1.3836157389859414E-2</v>
      </c>
      <c r="AK36" s="52">
        <v>4434.0637499999993</v>
      </c>
      <c r="AL36" s="107">
        <f t="shared" si="13"/>
        <v>1.1749273598062276E-2</v>
      </c>
      <c r="AM36" s="52">
        <v>4086.5437269999993</v>
      </c>
      <c r="AN36" s="107">
        <f t="shared" si="14"/>
        <v>1.1759163799594895E-2</v>
      </c>
      <c r="AO36" s="52">
        <v>3839.6435699999997</v>
      </c>
      <c r="AP36" s="82">
        <f t="shared" si="15"/>
        <v>9.8672512224878221E-3</v>
      </c>
    </row>
    <row r="37" spans="1:42" x14ac:dyDescent="0.35">
      <c r="B37" s="192"/>
      <c r="C37" s="8" t="s">
        <v>16</v>
      </c>
      <c r="D37" s="9">
        <v>22.909258309999998</v>
      </c>
      <c r="E37" s="14">
        <f t="shared" si="16"/>
        <v>3.906648447551367E-3</v>
      </c>
      <c r="F37" s="18">
        <v>30.369279499263957</v>
      </c>
      <c r="G37" s="114">
        <f t="shared" si="17"/>
        <v>5.2407262419435583E-3</v>
      </c>
      <c r="H37" s="18">
        <v>13.42901</v>
      </c>
      <c r="I37" s="114">
        <f t="shared" si="45"/>
        <v>0.21757512749901889</v>
      </c>
      <c r="J37" s="18">
        <v>8.6552710000000008</v>
      </c>
      <c r="K37" s="14">
        <f t="shared" si="46"/>
        <v>0.15445724370968619</v>
      </c>
      <c r="L37" s="18">
        <v>11.070543772000001</v>
      </c>
      <c r="M37" s="14">
        <f>L37/$L$35</f>
        <v>0.18251533497096034</v>
      </c>
      <c r="N37" s="18">
        <v>14.01352004</v>
      </c>
      <c r="O37" s="114">
        <f t="shared" si="47"/>
        <v>0.26898885670890232</v>
      </c>
      <c r="P37" s="29">
        <v>15.234068619999999</v>
      </c>
      <c r="Q37" s="119">
        <f>P37/$P$35</f>
        <v>0.31701755870607362</v>
      </c>
      <c r="R37" s="26">
        <v>6.56701362</v>
      </c>
      <c r="S37" s="108">
        <f>R37/$R$35</f>
        <v>0.17333282700650526</v>
      </c>
      <c r="T37" s="92">
        <f t="shared" si="21"/>
        <v>-0.2456436672936137</v>
      </c>
      <c r="U37" s="15">
        <f t="shared" si="22"/>
        <v>1.261468231780597</v>
      </c>
      <c r="V37" s="15">
        <f t="shared" si="37"/>
        <v>0.55154125156797495</v>
      </c>
      <c r="W37" s="15">
        <f t="shared" si="38"/>
        <v>-0.2181711053894923</v>
      </c>
      <c r="X37" s="87">
        <f t="shared" si="39"/>
        <v>-0.21000978052620667</v>
      </c>
      <c r="Y37" s="87">
        <f t="shared" si="40"/>
        <v>-8.0119671930426115E-2</v>
      </c>
      <c r="Z37" s="12">
        <f t="shared" si="41"/>
        <v>1.319786359754801</v>
      </c>
      <c r="AA37" s="26">
        <v>809.30061699999999</v>
      </c>
      <c r="AB37" s="108">
        <f t="shared" si="8"/>
        <v>2.830747663942532E-2</v>
      </c>
      <c r="AC37" s="29">
        <v>676.36263899999994</v>
      </c>
      <c r="AD37" s="119">
        <f t="shared" si="9"/>
        <v>4.4900882674662281E-2</v>
      </c>
      <c r="AE37" s="29">
        <v>371.79887400000001</v>
      </c>
      <c r="AF37" s="108">
        <f t="shared" si="10"/>
        <v>3.6119017401865502E-2</v>
      </c>
      <c r="AG37" s="29">
        <v>348.89253300000001</v>
      </c>
      <c r="AH37" s="119">
        <f t="shared" si="11"/>
        <v>2.4807842476812194E-2</v>
      </c>
      <c r="AI37" s="29">
        <v>379.74348099999997</v>
      </c>
      <c r="AJ37" s="108">
        <f t="shared" si="12"/>
        <v>2.9152689449328563E-2</v>
      </c>
      <c r="AK37" s="29">
        <v>409.26457199999999</v>
      </c>
      <c r="AL37" s="108">
        <f t="shared" si="13"/>
        <v>3.4240735697005309E-2</v>
      </c>
      <c r="AM37" s="29">
        <v>370.567587</v>
      </c>
      <c r="AN37" s="108">
        <f t="shared" si="14"/>
        <v>4.1110094769297778E-2</v>
      </c>
      <c r="AO37" s="29">
        <v>304.99834700000002</v>
      </c>
      <c r="AP37" s="83">
        <f t="shared" si="15"/>
        <v>2.1531308889356046E-2</v>
      </c>
    </row>
    <row r="38" spans="1:42" x14ac:dyDescent="0.35">
      <c r="B38" s="192"/>
      <c r="C38" s="43" t="s">
        <v>20</v>
      </c>
      <c r="D38" s="61">
        <v>0</v>
      </c>
      <c r="E38" s="107">
        <f t="shared" si="16"/>
        <v>0</v>
      </c>
      <c r="F38" s="65">
        <v>0</v>
      </c>
      <c r="G38" s="113">
        <f t="shared" si="17"/>
        <v>0</v>
      </c>
      <c r="H38" s="65">
        <v>0</v>
      </c>
      <c r="I38" s="113">
        <f t="shared" si="45"/>
        <v>0</v>
      </c>
      <c r="J38" s="65">
        <v>0</v>
      </c>
      <c r="K38" s="107">
        <f t="shared" si="46"/>
        <v>0</v>
      </c>
      <c r="L38" s="52">
        <v>0</v>
      </c>
      <c r="M38" s="107">
        <f>L38/$L$35</f>
        <v>0</v>
      </c>
      <c r="N38" s="52">
        <v>0</v>
      </c>
      <c r="O38" s="113">
        <f t="shared" si="47"/>
        <v>0</v>
      </c>
      <c r="P38" s="52">
        <v>0</v>
      </c>
      <c r="Q38" s="113">
        <f>P38/$P$35</f>
        <v>0</v>
      </c>
      <c r="R38" s="44">
        <v>0</v>
      </c>
      <c r="S38" s="107">
        <f>R38/$R$35</f>
        <v>0</v>
      </c>
      <c r="T38" s="46">
        <v>0</v>
      </c>
      <c r="U38" s="52">
        <v>0</v>
      </c>
      <c r="V38" s="52">
        <v>0</v>
      </c>
      <c r="W38" s="52">
        <v>0</v>
      </c>
      <c r="X38" s="53">
        <v>0</v>
      </c>
      <c r="Y38" s="53">
        <v>0</v>
      </c>
      <c r="Z38" s="51">
        <v>0</v>
      </c>
      <c r="AA38" s="44">
        <v>955.17748400000005</v>
      </c>
      <c r="AB38" s="107">
        <f t="shared" si="8"/>
        <v>0</v>
      </c>
      <c r="AC38" s="52">
        <v>1185.8799999999999</v>
      </c>
      <c r="AD38" s="113">
        <f t="shared" si="9"/>
        <v>0</v>
      </c>
      <c r="AE38" s="52">
        <v>1221.1799999999998</v>
      </c>
      <c r="AF38" s="107">
        <f t="shared" si="10"/>
        <v>0</v>
      </c>
      <c r="AG38" s="52">
        <v>1154.99</v>
      </c>
      <c r="AH38" s="113">
        <f t="shared" si="11"/>
        <v>0</v>
      </c>
      <c r="AI38" s="52">
        <v>1509.289698</v>
      </c>
      <c r="AJ38" s="107">
        <f t="shared" si="12"/>
        <v>0</v>
      </c>
      <c r="AK38" s="52">
        <v>1023.68489</v>
      </c>
      <c r="AL38" s="107">
        <f t="shared" si="13"/>
        <v>0</v>
      </c>
      <c r="AM38" s="52">
        <v>922.26537300000007</v>
      </c>
      <c r="AN38" s="107">
        <f t="shared" si="14"/>
        <v>0</v>
      </c>
      <c r="AO38" s="52">
        <v>828.59232400000008</v>
      </c>
      <c r="AP38" s="82">
        <f t="shared" si="15"/>
        <v>0</v>
      </c>
    </row>
    <row r="39" spans="1:42" ht="15" thickBot="1" x14ac:dyDescent="0.4">
      <c r="B39" s="193"/>
      <c r="C39" s="77" t="s">
        <v>18</v>
      </c>
      <c r="D39" s="74">
        <v>0</v>
      </c>
      <c r="E39" s="118">
        <f t="shared" si="16"/>
        <v>0</v>
      </c>
      <c r="F39" s="73">
        <v>0</v>
      </c>
      <c r="G39" s="115">
        <f t="shared" si="17"/>
        <v>0</v>
      </c>
      <c r="H39" s="73">
        <v>0</v>
      </c>
      <c r="I39" s="115">
        <f t="shared" si="45"/>
        <v>0</v>
      </c>
      <c r="J39" s="73">
        <v>0</v>
      </c>
      <c r="K39" s="118">
        <f t="shared" si="46"/>
        <v>0</v>
      </c>
      <c r="L39" s="73">
        <v>0</v>
      </c>
      <c r="M39" s="118">
        <f t="shared" si="46"/>
        <v>0</v>
      </c>
      <c r="N39" s="78">
        <v>0</v>
      </c>
      <c r="O39" s="115">
        <f t="shared" si="46"/>
        <v>0</v>
      </c>
      <c r="P39" s="78">
        <v>0</v>
      </c>
      <c r="Q39" s="118">
        <f t="shared" si="46"/>
        <v>0</v>
      </c>
      <c r="R39" s="78">
        <v>0</v>
      </c>
      <c r="S39" s="118">
        <f t="shared" si="46"/>
        <v>0</v>
      </c>
      <c r="T39" s="75">
        <v>0</v>
      </c>
      <c r="U39" s="78">
        <v>0</v>
      </c>
      <c r="V39" s="78">
        <v>0</v>
      </c>
      <c r="W39" s="78">
        <v>0</v>
      </c>
      <c r="X39" s="154">
        <v>0</v>
      </c>
      <c r="Y39" s="154">
        <v>0</v>
      </c>
      <c r="Z39" s="155">
        <v>0</v>
      </c>
      <c r="AA39" s="76">
        <v>32.089875999999997</v>
      </c>
      <c r="AB39" s="109">
        <f t="shared" si="8"/>
        <v>0</v>
      </c>
      <c r="AC39" s="78">
        <v>32.944904000000001</v>
      </c>
      <c r="AD39" s="120">
        <f t="shared" si="9"/>
        <v>0</v>
      </c>
      <c r="AE39" s="78">
        <v>41.014069999999997</v>
      </c>
      <c r="AF39" s="109">
        <f t="shared" si="10"/>
        <v>0</v>
      </c>
      <c r="AG39" s="78">
        <v>29.08043</v>
      </c>
      <c r="AH39" s="120">
        <f t="shared" si="11"/>
        <v>0</v>
      </c>
      <c r="AI39" s="78">
        <v>31.226358000000001</v>
      </c>
      <c r="AJ39" s="109">
        <f t="shared" si="12"/>
        <v>0</v>
      </c>
      <c r="AK39" s="78">
        <v>34.058030000000002</v>
      </c>
      <c r="AL39" s="109">
        <f t="shared" si="13"/>
        <v>0</v>
      </c>
      <c r="AM39" s="78">
        <v>50.074013000000001</v>
      </c>
      <c r="AN39" s="109">
        <f t="shared" si="14"/>
        <v>0</v>
      </c>
      <c r="AO39" s="78">
        <v>20.674295000000001</v>
      </c>
      <c r="AP39" s="84">
        <f t="shared" si="15"/>
        <v>0</v>
      </c>
    </row>
    <row r="40" spans="1:42" x14ac:dyDescent="0.35">
      <c r="B40" s="275" t="s">
        <v>49</v>
      </c>
      <c r="C40" s="38" t="s">
        <v>1</v>
      </c>
      <c r="D40" s="56">
        <v>156.3867736</v>
      </c>
      <c r="E40" s="106">
        <f t="shared" si="16"/>
        <v>2.6668176596329415E-2</v>
      </c>
      <c r="F40" s="70">
        <v>168.7845466255248</v>
      </c>
      <c r="G40" s="112">
        <f t="shared" si="17"/>
        <v>2.9126591651816178E-2</v>
      </c>
      <c r="H40" s="70">
        <v>139.79984273999997</v>
      </c>
      <c r="I40" s="112">
        <f>H40/$H$40</f>
        <v>1</v>
      </c>
      <c r="J40" s="70">
        <v>133.74931566196381</v>
      </c>
      <c r="K40" s="106">
        <f>J40/$J$40</f>
        <v>1</v>
      </c>
      <c r="L40" s="70">
        <v>141.53885254000002</v>
      </c>
      <c r="M40" s="106">
        <f>L40/$L$40</f>
        <v>1</v>
      </c>
      <c r="N40" s="70">
        <v>142.099075817</v>
      </c>
      <c r="O40" s="112">
        <f>N40/$N$40</f>
        <v>1</v>
      </c>
      <c r="P40" s="70">
        <v>132.21233233333331</v>
      </c>
      <c r="Q40" s="112">
        <f>P40/$P$40</f>
        <v>1</v>
      </c>
      <c r="R40" s="54">
        <v>132.52104442000001</v>
      </c>
      <c r="S40" s="106">
        <f>R40/$R$40</f>
        <v>1</v>
      </c>
      <c r="T40" s="88">
        <f t="shared" si="21"/>
        <v>-7.3453247192299065E-2</v>
      </c>
      <c r="U40" s="57">
        <f t="shared" si="22"/>
        <v>0.20733001781290006</v>
      </c>
      <c r="V40" s="57">
        <f>(H40-J40)/J40</f>
        <v>4.5237817091551988E-2</v>
      </c>
      <c r="W40" s="57">
        <f t="shared" ref="W40:W68" si="48">(J40-L40)/L40</f>
        <v>-5.5034619387173779E-2</v>
      </c>
      <c r="X40" s="97">
        <f t="shared" ref="X40:X47" si="49">(L40-N40)/N40</f>
        <v>-3.9424836071520397E-3</v>
      </c>
      <c r="Y40" s="97">
        <f t="shared" ref="Y40:Y47" si="50">(N40-P40)/P40</f>
        <v>7.4779283514492922E-2</v>
      </c>
      <c r="Z40" s="55">
        <f t="shared" ref="Z40:Z47" si="51">(P40-R40)/R40</f>
        <v>-2.3295325509833627E-3</v>
      </c>
      <c r="AA40" s="54">
        <v>11970.645245000003</v>
      </c>
      <c r="AB40" s="106">
        <f t="shared" si="8"/>
        <v>1.3064189139288118E-2</v>
      </c>
      <c r="AC40" s="70">
        <v>11059.201625</v>
      </c>
      <c r="AD40" s="112">
        <f t="shared" si="9"/>
        <v>1.5261910610615602E-2</v>
      </c>
      <c r="AE40" s="70">
        <v>9973.5974640000004</v>
      </c>
      <c r="AF40" s="106">
        <f t="shared" si="10"/>
        <v>1.4016992689409384E-2</v>
      </c>
      <c r="AG40" s="70">
        <v>9531.4720319999997</v>
      </c>
      <c r="AH40" s="112">
        <f t="shared" si="11"/>
        <v>1.4032388199107902E-2</v>
      </c>
      <c r="AI40" s="70">
        <v>9603.3976820300013</v>
      </c>
      <c r="AJ40" s="106">
        <f t="shared" si="12"/>
        <v>1.4738414176562667E-2</v>
      </c>
      <c r="AK40" s="70">
        <v>8833.4814080300002</v>
      </c>
      <c r="AL40" s="106">
        <f t="shared" si="13"/>
        <v>1.6086418168925566E-2</v>
      </c>
      <c r="AM40" s="70">
        <v>8272.9924470000005</v>
      </c>
      <c r="AN40" s="106">
        <f t="shared" si="14"/>
        <v>1.598119823997626E-2</v>
      </c>
      <c r="AO40" s="70">
        <v>7339.1879779999999</v>
      </c>
      <c r="AP40" s="81">
        <f t="shared" si="15"/>
        <v>1.8056635804566665E-2</v>
      </c>
    </row>
    <row r="41" spans="1:42" x14ac:dyDescent="0.35">
      <c r="A41" s="3"/>
      <c r="B41" s="192"/>
      <c r="C41" s="43" t="s">
        <v>17</v>
      </c>
      <c r="D41" s="46">
        <v>155.23677359999999</v>
      </c>
      <c r="E41" s="107">
        <f t="shared" si="16"/>
        <v>2.6472070478274816E-2</v>
      </c>
      <c r="F41" s="52">
        <v>143.3480476255248</v>
      </c>
      <c r="G41" s="113">
        <f t="shared" si="17"/>
        <v>2.4737099045786394E-2</v>
      </c>
      <c r="H41" s="52">
        <v>126.51849273999999</v>
      </c>
      <c r="I41" s="113">
        <f t="shared" ref="I41:I44" si="52">H41/$H$40</f>
        <v>0.90499738955571885</v>
      </c>
      <c r="J41" s="52">
        <v>120.4679656619638</v>
      </c>
      <c r="K41" s="107">
        <f t="shared" ref="K41:K44" si="53">J41/$J$40</f>
        <v>0.90069967884122037</v>
      </c>
      <c r="L41" s="52">
        <v>118.25960254000002</v>
      </c>
      <c r="M41" s="107">
        <f>L41/$L$40</f>
        <v>0.83552749240056823</v>
      </c>
      <c r="N41" s="52">
        <v>120.94907581700001</v>
      </c>
      <c r="O41" s="113">
        <f t="shared" ref="O41:O44" si="54">N41/$N$40</f>
        <v>0.85116018609974864</v>
      </c>
      <c r="P41" s="52">
        <v>113.56233233333332</v>
      </c>
      <c r="Q41" s="113">
        <f>P41/$P$40</f>
        <v>0.85893902882690498</v>
      </c>
      <c r="R41" s="44">
        <v>102.19642741999999</v>
      </c>
      <c r="S41" s="107">
        <f>R41/$R$40</f>
        <v>0.77117130994008798</v>
      </c>
      <c r="T41" s="90">
        <f t="shared" si="21"/>
        <v>8.2936085781458987E-2</v>
      </c>
      <c r="U41" s="47">
        <f t="shared" si="22"/>
        <v>0.13302051361068734</v>
      </c>
      <c r="V41" s="47">
        <f>(H41-J41)/J41</f>
        <v>5.0225195094720176E-2</v>
      </c>
      <c r="W41" s="47">
        <f t="shared" si="48"/>
        <v>1.8673858820190355E-2</v>
      </c>
      <c r="X41" s="98">
        <f t="shared" si="49"/>
        <v>-2.22364103142818E-2</v>
      </c>
      <c r="Y41" s="98">
        <f t="shared" si="50"/>
        <v>6.504571834598101E-2</v>
      </c>
      <c r="Z41" s="45">
        <f t="shared" si="51"/>
        <v>0.11121626460211269</v>
      </c>
      <c r="AA41" s="44">
        <v>11301.378054000003</v>
      </c>
      <c r="AB41" s="107">
        <f t="shared" si="8"/>
        <v>1.3736092435652623E-2</v>
      </c>
      <c r="AC41" s="52">
        <v>10180.787731</v>
      </c>
      <c r="AD41" s="113">
        <f t="shared" si="9"/>
        <v>1.4080251097764961E-2</v>
      </c>
      <c r="AE41" s="52">
        <v>9098.3116470000004</v>
      </c>
      <c r="AF41" s="107">
        <f t="shared" si="10"/>
        <v>1.3905711042742432E-2</v>
      </c>
      <c r="AG41" s="52">
        <v>8503.8192459999991</v>
      </c>
      <c r="AH41" s="113">
        <f t="shared" si="11"/>
        <v>1.4166336580899126E-2</v>
      </c>
      <c r="AI41" s="52">
        <v>8100.74344303</v>
      </c>
      <c r="AJ41" s="107">
        <f t="shared" si="12"/>
        <v>1.4598611025232794E-2</v>
      </c>
      <c r="AK41" s="52">
        <v>7889.5549870300001</v>
      </c>
      <c r="AL41" s="107">
        <f t="shared" si="13"/>
        <v>1.5330278579189031E-2</v>
      </c>
      <c r="AM41" s="52">
        <v>7399.1402929999995</v>
      </c>
      <c r="AN41" s="107">
        <f t="shared" si="14"/>
        <v>1.5348044210050947E-2</v>
      </c>
      <c r="AO41" s="52">
        <v>6636.4689260000005</v>
      </c>
      <c r="AP41" s="82">
        <f t="shared" si="15"/>
        <v>1.5399217348795281E-2</v>
      </c>
    </row>
    <row r="42" spans="1:42" x14ac:dyDescent="0.35">
      <c r="B42" s="282"/>
      <c r="C42" s="8" t="s">
        <v>16</v>
      </c>
      <c r="D42" s="9">
        <v>31.914275249999999</v>
      </c>
      <c r="E42" s="14">
        <f t="shared" si="16"/>
        <v>5.4422475041768174E-3</v>
      </c>
      <c r="F42" s="18">
        <v>36.551380599999995</v>
      </c>
      <c r="G42" s="114">
        <f t="shared" si="17"/>
        <v>6.3075510070737528E-3</v>
      </c>
      <c r="H42" s="18">
        <v>27.459785</v>
      </c>
      <c r="I42" s="114">
        <f t="shared" si="52"/>
        <v>0.19642214513123427</v>
      </c>
      <c r="J42" s="18">
        <v>21.500592999999999</v>
      </c>
      <c r="K42" s="14">
        <f t="shared" si="53"/>
        <v>0.16075291969598038</v>
      </c>
      <c r="L42" s="18">
        <v>22.091757000000001</v>
      </c>
      <c r="M42" s="14">
        <f>L42/$L$40</f>
        <v>0.15608263458089497</v>
      </c>
      <c r="N42" s="18">
        <v>17.570378000000002</v>
      </c>
      <c r="O42" s="119">
        <f t="shared" si="54"/>
        <v>0.12364878447645732</v>
      </c>
      <c r="P42" s="29">
        <v>12.513204</v>
      </c>
      <c r="Q42" s="119">
        <f>P42/$P$40</f>
        <v>9.4644756500110366E-2</v>
      </c>
      <c r="R42" s="26">
        <v>9.3349820000000001</v>
      </c>
      <c r="S42" s="108">
        <f>R42/$R$40</f>
        <v>7.0441506410216376E-2</v>
      </c>
      <c r="T42" s="92">
        <f t="shared" si="21"/>
        <v>-0.12686539533885613</v>
      </c>
      <c r="U42" s="15">
        <f t="shared" si="22"/>
        <v>0.33108764689891035</v>
      </c>
      <c r="V42" s="15">
        <f>(H42-J42)/J42</f>
        <v>0.27716407635826612</v>
      </c>
      <c r="W42" s="15">
        <f t="shared" si="48"/>
        <v>-2.6759483186421192E-2</v>
      </c>
      <c r="X42" s="87">
        <f t="shared" si="49"/>
        <v>0.25732963741588255</v>
      </c>
      <c r="Y42" s="87">
        <f t="shared" si="50"/>
        <v>0.40414701142888759</v>
      </c>
      <c r="Z42" s="12">
        <f t="shared" si="51"/>
        <v>0.34046364524323663</v>
      </c>
      <c r="AA42" s="26">
        <v>865.41400999999996</v>
      </c>
      <c r="AB42" s="108">
        <f t="shared" si="8"/>
        <v>3.6877465445700378E-2</v>
      </c>
      <c r="AC42" s="29">
        <v>799.51674500000001</v>
      </c>
      <c r="AD42" s="119">
        <f t="shared" si="9"/>
        <v>4.5716841865519643E-2</v>
      </c>
      <c r="AE42" s="29">
        <v>649.53204500000004</v>
      </c>
      <c r="AF42" s="108">
        <f t="shared" si="10"/>
        <v>4.2276259056625909E-2</v>
      </c>
      <c r="AG42" s="29">
        <v>533.16434000000004</v>
      </c>
      <c r="AH42" s="119">
        <f t="shared" si="11"/>
        <v>4.0326389795686632E-2</v>
      </c>
      <c r="AI42" s="29">
        <v>470.99533300000002</v>
      </c>
      <c r="AJ42" s="108">
        <f t="shared" si="12"/>
        <v>4.6904407437090255E-2</v>
      </c>
      <c r="AK42" s="29">
        <v>560.61850900000002</v>
      </c>
      <c r="AL42" s="108">
        <f t="shared" si="13"/>
        <v>3.1341059415503532E-2</v>
      </c>
      <c r="AM42" s="29">
        <v>493.426963</v>
      </c>
      <c r="AN42" s="108">
        <f t="shared" si="14"/>
        <v>2.5359789671647918E-2</v>
      </c>
      <c r="AO42" s="29">
        <v>224.25238400000001</v>
      </c>
      <c r="AP42" s="83">
        <f t="shared" si="15"/>
        <v>4.1627124909405643E-2</v>
      </c>
    </row>
    <row r="43" spans="1:42" x14ac:dyDescent="0.35">
      <c r="B43" s="192"/>
      <c r="C43" s="43" t="s">
        <v>20</v>
      </c>
      <c r="D43" s="46">
        <v>1.1499999999999999</v>
      </c>
      <c r="E43" s="107">
        <f t="shared" si="16"/>
        <v>1.9610611805459503E-4</v>
      </c>
      <c r="F43" s="52">
        <v>25.436499000000001</v>
      </c>
      <c r="G43" s="113">
        <f t="shared" si="17"/>
        <v>4.3894926060297854E-3</v>
      </c>
      <c r="H43" s="52">
        <v>13.28135</v>
      </c>
      <c r="I43" s="113">
        <f t="shared" si="52"/>
        <v>9.5002610444281266E-2</v>
      </c>
      <c r="J43" s="52">
        <f>J40-J41</f>
        <v>13.281350000000003</v>
      </c>
      <c r="K43" s="107">
        <f t="shared" si="53"/>
        <v>9.9300321158779653E-2</v>
      </c>
      <c r="L43" s="52">
        <v>23.279249999999998</v>
      </c>
      <c r="M43" s="107">
        <f>L43/$L$40</f>
        <v>0.16447250759943172</v>
      </c>
      <c r="N43" s="52">
        <v>21.15</v>
      </c>
      <c r="O43" s="113">
        <f t="shared" si="54"/>
        <v>0.14883981390025144</v>
      </c>
      <c r="P43" s="52">
        <v>18.649999999999999</v>
      </c>
      <c r="Q43" s="113">
        <f>P43/$P$40</f>
        <v>0.1410609711730951</v>
      </c>
      <c r="R43" s="44">
        <v>30.324617000000003</v>
      </c>
      <c r="S43" s="107">
        <f>R43/$R$40</f>
        <v>0.22882869005991194</v>
      </c>
      <c r="T43" s="90">
        <f t="shared" si="21"/>
        <v>-0.95478937569199285</v>
      </c>
      <c r="U43" s="47">
        <f t="shared" si="22"/>
        <v>0.9152043278732962</v>
      </c>
      <c r="V43" s="47">
        <f>(H43-J43)/J43</f>
        <v>-2.6749642760717096E-16</v>
      </c>
      <c r="W43" s="47">
        <f t="shared" si="48"/>
        <v>-0.4294768946594068</v>
      </c>
      <c r="X43" s="98">
        <f t="shared" si="49"/>
        <v>0.10067375886524818</v>
      </c>
      <c r="Y43" s="98">
        <f t="shared" si="50"/>
        <v>0.13404825737265416</v>
      </c>
      <c r="Z43" s="45">
        <f t="shared" si="51"/>
        <v>-0.38498811048462717</v>
      </c>
      <c r="AA43" s="44">
        <v>669.26719099999991</v>
      </c>
      <c r="AB43" s="107">
        <f t="shared" si="8"/>
        <v>1.7182972891315691E-3</v>
      </c>
      <c r="AC43" s="52">
        <v>878.41389400000003</v>
      </c>
      <c r="AD43" s="113">
        <f t="shared" si="9"/>
        <v>2.8957304949003917E-2</v>
      </c>
      <c r="AE43" s="52">
        <v>875.28581700000007</v>
      </c>
      <c r="AF43" s="107">
        <f t="shared" si="10"/>
        <v>1.5173729245974973E-2</v>
      </c>
      <c r="AG43" s="52">
        <v>1027.6527859999999</v>
      </c>
      <c r="AH43" s="113">
        <f t="shared" si="11"/>
        <v>1.2923966324945092E-2</v>
      </c>
      <c r="AI43" s="52">
        <v>1502.654239</v>
      </c>
      <c r="AJ43" s="107">
        <f t="shared" si="12"/>
        <v>1.5492086865899427E-2</v>
      </c>
      <c r="AK43" s="52">
        <v>943.926421</v>
      </c>
      <c r="AL43" s="107">
        <f t="shared" si="13"/>
        <v>2.2406407458744074E-2</v>
      </c>
      <c r="AM43" s="52">
        <v>873.85215399999993</v>
      </c>
      <c r="AN43" s="107">
        <f t="shared" si="14"/>
        <v>2.1342283033383699E-2</v>
      </c>
      <c r="AO43" s="52">
        <v>702.71905200000003</v>
      </c>
      <c r="AP43" s="82">
        <f t="shared" si="15"/>
        <v>4.3153258636852786E-2</v>
      </c>
    </row>
    <row r="44" spans="1:42" ht="15" thickBot="1" x14ac:dyDescent="0.4">
      <c r="B44" s="193"/>
      <c r="C44" s="77" t="s">
        <v>18</v>
      </c>
      <c r="D44" s="74">
        <v>0</v>
      </c>
      <c r="E44" s="118">
        <f t="shared" si="16"/>
        <v>0</v>
      </c>
      <c r="F44" s="73">
        <v>0</v>
      </c>
      <c r="G44" s="115">
        <f t="shared" si="17"/>
        <v>0</v>
      </c>
      <c r="H44" s="73">
        <v>0</v>
      </c>
      <c r="I44" s="115">
        <f t="shared" si="52"/>
        <v>0</v>
      </c>
      <c r="J44" s="73">
        <v>0</v>
      </c>
      <c r="K44" s="118">
        <f t="shared" si="53"/>
        <v>0</v>
      </c>
      <c r="L44" s="73">
        <v>9.9978999999999996</v>
      </c>
      <c r="M44" s="118">
        <f>L44/$L$40</f>
        <v>7.0637141820649646E-2</v>
      </c>
      <c r="N44" s="73">
        <v>10</v>
      </c>
      <c r="O44" s="120">
        <f t="shared" si="54"/>
        <v>7.0373434468203988E-2</v>
      </c>
      <c r="P44" s="78">
        <v>10</v>
      </c>
      <c r="Q44" s="120">
        <f>P44/$P$40</f>
        <v>7.5635909476190408E-2</v>
      </c>
      <c r="R44" s="76">
        <v>21.674617000000001</v>
      </c>
      <c r="S44" s="109">
        <f>R44/$R$40</f>
        <v>0.16355603817388026</v>
      </c>
      <c r="T44" s="75">
        <v>0</v>
      </c>
      <c r="U44" s="78">
        <v>0</v>
      </c>
      <c r="V44" s="78">
        <v>0</v>
      </c>
      <c r="W44" s="278">
        <f t="shared" si="48"/>
        <v>-1</v>
      </c>
      <c r="X44" s="126">
        <f t="shared" si="49"/>
        <v>-2.1000000000004349E-4</v>
      </c>
      <c r="Y44" s="126">
        <f t="shared" si="50"/>
        <v>0</v>
      </c>
      <c r="Z44" s="127">
        <f t="shared" si="51"/>
        <v>-0.53863083255404243</v>
      </c>
      <c r="AA44" s="76">
        <v>6.1281650000000001</v>
      </c>
      <c r="AB44" s="109">
        <f t="shared" si="8"/>
        <v>0</v>
      </c>
      <c r="AC44" s="78">
        <v>6.6601650000000001</v>
      </c>
      <c r="AD44" s="120">
        <f t="shared" si="9"/>
        <v>0</v>
      </c>
      <c r="AE44" s="78">
        <v>16.260611999999998</v>
      </c>
      <c r="AF44" s="109">
        <f t="shared" si="10"/>
        <v>0</v>
      </c>
      <c r="AG44" s="78">
        <v>7.0606070000000001</v>
      </c>
      <c r="AH44" s="120">
        <f t="shared" si="11"/>
        <v>0</v>
      </c>
      <c r="AI44" s="78">
        <v>17.058506999999999</v>
      </c>
      <c r="AJ44" s="109">
        <f t="shared" si="12"/>
        <v>0.58609466819106737</v>
      </c>
      <c r="AK44" s="78">
        <v>17.060607000000001</v>
      </c>
      <c r="AL44" s="109">
        <f t="shared" si="13"/>
        <v>0.58614561603816318</v>
      </c>
      <c r="AM44" s="78">
        <v>42.020735999999999</v>
      </c>
      <c r="AN44" s="109">
        <f t="shared" si="14"/>
        <v>0.23797774508280864</v>
      </c>
      <c r="AO44" s="78">
        <v>51.995206000000003</v>
      </c>
      <c r="AP44" s="84">
        <f t="shared" si="15"/>
        <v>0.41685798879227443</v>
      </c>
    </row>
    <row r="45" spans="1:42" x14ac:dyDescent="0.35">
      <c r="B45" s="275" t="s">
        <v>125</v>
      </c>
      <c r="C45" s="38" t="s">
        <v>1</v>
      </c>
      <c r="D45" s="56">
        <v>92.65358719999999</v>
      </c>
      <c r="E45" s="106">
        <f t="shared" si="16"/>
        <v>1.5799943747499923E-2</v>
      </c>
      <c r="F45" s="70">
        <v>82.742317677499031</v>
      </c>
      <c r="G45" s="112">
        <f t="shared" si="17"/>
        <v>1.4278568432359719E-2</v>
      </c>
      <c r="H45" s="70">
        <v>71.4510255</v>
      </c>
      <c r="I45" s="112">
        <f>H45/$H$45</f>
        <v>1</v>
      </c>
      <c r="J45" s="70">
        <v>71.3841161736852</v>
      </c>
      <c r="K45" s="106">
        <f>J45/$J$45</f>
        <v>1</v>
      </c>
      <c r="L45" s="70">
        <v>78.039870186502412</v>
      </c>
      <c r="M45" s="106">
        <f>L45/$L$45</f>
        <v>1</v>
      </c>
      <c r="N45" s="70">
        <v>51.335192666666664</v>
      </c>
      <c r="O45" s="112">
        <f>N45/$N$45</f>
        <v>1</v>
      </c>
      <c r="P45" s="70">
        <v>51.587798583333331</v>
      </c>
      <c r="Q45" s="112">
        <f>P45/$P$45</f>
        <v>1</v>
      </c>
      <c r="R45" s="54">
        <v>55.446774266666665</v>
      </c>
      <c r="S45" s="106">
        <f>R45/$R$45</f>
        <v>1</v>
      </c>
      <c r="T45" s="88">
        <f t="shared" si="21"/>
        <v>0.11978477036540919</v>
      </c>
      <c r="U45" s="57">
        <f t="shared" si="22"/>
        <v>0.15802841314711474</v>
      </c>
      <c r="V45" s="57">
        <f t="shared" ref="V45:V68" si="55">(H45-J45)/J45</f>
        <v>9.373139278211752E-4</v>
      </c>
      <c r="W45" s="57">
        <f t="shared" si="48"/>
        <v>-8.5286584881690067E-2</v>
      </c>
      <c r="X45" s="97">
        <f t="shared" si="49"/>
        <v>0.52020214851897928</v>
      </c>
      <c r="Y45" s="97">
        <f t="shared" si="50"/>
        <v>-4.8966213640346604E-3</v>
      </c>
      <c r="Z45" s="55">
        <f t="shared" si="51"/>
        <v>-6.9597839267869943E-2</v>
      </c>
      <c r="AA45" s="54">
        <v>3547.6678520000005</v>
      </c>
      <c r="AB45" s="106">
        <f t="shared" si="8"/>
        <v>2.6116759252917787E-2</v>
      </c>
      <c r="AC45" s="70">
        <v>3507.3537230000002</v>
      </c>
      <c r="AD45" s="112">
        <f t="shared" si="9"/>
        <v>2.3591095798209293E-2</v>
      </c>
      <c r="AE45" s="70">
        <v>3342.6368349999993</v>
      </c>
      <c r="AF45" s="106">
        <f t="shared" si="10"/>
        <v>2.1375647139363858E-2</v>
      </c>
      <c r="AG45" s="70">
        <v>3078.0368079999998</v>
      </c>
      <c r="AH45" s="112">
        <f t="shared" si="11"/>
        <v>2.3191443321325351E-2</v>
      </c>
      <c r="AI45" s="70">
        <v>2888.2326119999998</v>
      </c>
      <c r="AJ45" s="106">
        <f t="shared" si="12"/>
        <v>2.7019939412865551E-2</v>
      </c>
      <c r="AK45" s="70">
        <v>2853.7633209999999</v>
      </c>
      <c r="AL45" s="106">
        <f t="shared" si="13"/>
        <v>1.7988595020794532E-2</v>
      </c>
      <c r="AM45" s="70">
        <v>2730.9743440000002</v>
      </c>
      <c r="AN45" s="106">
        <f t="shared" si="14"/>
        <v>1.888988766836007E-2</v>
      </c>
      <c r="AO45" s="70">
        <v>2602.8939650000002</v>
      </c>
      <c r="AP45" s="81">
        <f t="shared" si="15"/>
        <v>2.1301971963605004E-2</v>
      </c>
    </row>
    <row r="46" spans="1:42" x14ac:dyDescent="0.35">
      <c r="B46" s="192"/>
      <c r="C46" s="43" t="s">
        <v>17</v>
      </c>
      <c r="D46" s="46">
        <v>92.65058719999999</v>
      </c>
      <c r="E46" s="107">
        <f t="shared" si="16"/>
        <v>1.5799432166322392E-2</v>
      </c>
      <c r="F46" s="52">
        <v>82.739317677499031</v>
      </c>
      <c r="G46" s="113">
        <f t="shared" si="17"/>
        <v>1.4278050732269856E-2</v>
      </c>
      <c r="H46" s="52">
        <v>71.4480255</v>
      </c>
      <c r="I46" s="113">
        <f t="shared" ref="I46:I49" si="56">H46/$H$45</f>
        <v>0.99995801319884481</v>
      </c>
      <c r="J46" s="52">
        <v>71.3811161736852</v>
      </c>
      <c r="K46" s="107">
        <f t="shared" ref="K46:K49" si="57">J46/$J$45</f>
        <v>0.99995797384403129</v>
      </c>
      <c r="L46" s="52">
        <v>63.036870186502419</v>
      </c>
      <c r="M46" s="107">
        <f>L46/$L$45</f>
        <v>0.80775211485942633</v>
      </c>
      <c r="N46" s="52">
        <v>51.325192666666666</v>
      </c>
      <c r="O46" s="113">
        <f t="shared" ref="O46:Q49" si="58">N46/$N$45</f>
        <v>0.99980520186093524</v>
      </c>
      <c r="P46" s="52">
        <v>51.587798583333331</v>
      </c>
      <c r="Q46" s="113">
        <f>P46/$P$45</f>
        <v>1</v>
      </c>
      <c r="R46" s="44">
        <v>45.446774266666665</v>
      </c>
      <c r="S46" s="107">
        <f>R46/$R$45</f>
        <v>0.81964685714797714</v>
      </c>
      <c r="T46" s="90">
        <f t="shared" si="21"/>
        <v>0.119789113576366</v>
      </c>
      <c r="U46" s="47">
        <f t="shared" si="22"/>
        <v>0.15803504853327305</v>
      </c>
      <c r="V46" s="47">
        <f t="shared" si="55"/>
        <v>9.3735332117804882E-4</v>
      </c>
      <c r="W46" s="47">
        <f t="shared" si="48"/>
        <v>0.13237088012928452</v>
      </c>
      <c r="X46" s="98">
        <f t="shared" si="49"/>
        <v>0.22818574877833717</v>
      </c>
      <c r="Y46" s="98">
        <f t="shared" si="50"/>
        <v>-5.0904656503700102E-3</v>
      </c>
      <c r="Z46" s="45">
        <f t="shared" si="51"/>
        <v>0.13512563687431725</v>
      </c>
      <c r="AA46" s="44">
        <v>3163.0351630000005</v>
      </c>
      <c r="AB46" s="107">
        <f t="shared" si="8"/>
        <v>2.929167158297569E-2</v>
      </c>
      <c r="AC46" s="52">
        <v>3054.2813609999998</v>
      </c>
      <c r="AD46" s="113">
        <f t="shared" si="9"/>
        <v>2.7089618767279978E-2</v>
      </c>
      <c r="AE46" s="52">
        <v>2867.2242869999995</v>
      </c>
      <c r="AF46" s="107">
        <f t="shared" si="10"/>
        <v>2.4918882636403954E-2</v>
      </c>
      <c r="AG46" s="52">
        <v>2644.2882430000004</v>
      </c>
      <c r="AH46" s="113">
        <f t="shared" si="11"/>
        <v>2.6994453559533973E-2</v>
      </c>
      <c r="AI46" s="52">
        <v>2461.4723090000002</v>
      </c>
      <c r="AJ46" s="107">
        <f t="shared" si="12"/>
        <v>2.5609416752736834E-2</v>
      </c>
      <c r="AK46" s="52">
        <v>2379.1391869999998</v>
      </c>
      <c r="AL46" s="107">
        <f t="shared" si="13"/>
        <v>2.1573009661274043E-2</v>
      </c>
      <c r="AM46" s="52">
        <v>2315.5849979999998</v>
      </c>
      <c r="AN46" s="107">
        <f t="shared" si="14"/>
        <v>2.2278516499239013E-2</v>
      </c>
      <c r="AO46" s="52">
        <v>2244.9343290000002</v>
      </c>
      <c r="AP46" s="82">
        <f t="shared" si="15"/>
        <v>2.02441441959288E-2</v>
      </c>
    </row>
    <row r="47" spans="1:42" x14ac:dyDescent="0.35">
      <c r="B47" s="192"/>
      <c r="C47" s="8" t="s">
        <v>16</v>
      </c>
      <c r="D47" s="9">
        <v>32.034421999999999</v>
      </c>
      <c r="E47" s="14">
        <f t="shared" si="16"/>
        <v>5.4627357761241014E-3</v>
      </c>
      <c r="F47" s="18">
        <v>26.232726</v>
      </c>
      <c r="G47" s="114">
        <f t="shared" si="17"/>
        <v>4.526894869180122E-3</v>
      </c>
      <c r="H47" s="18">
        <v>21.648248000000002</v>
      </c>
      <c r="I47" s="114">
        <f t="shared" si="56"/>
        <v>0.30298022804445268</v>
      </c>
      <c r="J47" s="18">
        <v>26.608248</v>
      </c>
      <c r="K47" s="14">
        <f t="shared" si="57"/>
        <v>0.3727474601668988</v>
      </c>
      <c r="L47" s="18">
        <v>18.516790999999998</v>
      </c>
      <c r="M47" s="14">
        <f>L47/$L$45</f>
        <v>0.23727347259481496</v>
      </c>
      <c r="N47" s="18">
        <v>19.184715000000001</v>
      </c>
      <c r="O47" s="119">
        <f t="shared" si="58"/>
        <v>0.37371467804886915</v>
      </c>
      <c r="P47" s="29">
        <v>20.311537000000001</v>
      </c>
      <c r="Q47" s="119">
        <f>P47/$P$45</f>
        <v>0.3937275394139832</v>
      </c>
      <c r="R47" s="26">
        <v>14.275810999999999</v>
      </c>
      <c r="S47" s="108">
        <f>R47/$R$45</f>
        <v>0.25746873806114795</v>
      </c>
      <c r="T47" s="92">
        <f t="shared" si="21"/>
        <v>0.22116252805751105</v>
      </c>
      <c r="U47" s="15">
        <f t="shared" si="22"/>
        <v>0.21177131747566807</v>
      </c>
      <c r="V47" s="15">
        <f t="shared" si="55"/>
        <v>-0.18640836480477774</v>
      </c>
      <c r="W47" s="15">
        <f t="shared" si="48"/>
        <v>0.43697944206423256</v>
      </c>
      <c r="X47" s="87">
        <f t="shared" si="49"/>
        <v>-3.4815424675321102E-2</v>
      </c>
      <c r="Y47" s="87">
        <f t="shared" si="50"/>
        <v>-5.5476943965392704E-2</v>
      </c>
      <c r="Z47" s="12">
        <f t="shared" si="51"/>
        <v>0.42279391342460354</v>
      </c>
      <c r="AA47" s="26">
        <v>224.345732</v>
      </c>
      <c r="AB47" s="108">
        <f t="shared" si="8"/>
        <v>0.14279042313138365</v>
      </c>
      <c r="AC47" s="29">
        <v>210.23291</v>
      </c>
      <c r="AD47" s="119">
        <f t="shared" si="9"/>
        <v>0.12477935067349825</v>
      </c>
      <c r="AE47" s="29">
        <v>166.77322599999999</v>
      </c>
      <c r="AF47" s="108">
        <f t="shared" si="10"/>
        <v>0.12980649543830255</v>
      </c>
      <c r="AG47" s="29">
        <v>128.273653</v>
      </c>
      <c r="AH47" s="119">
        <f t="shared" si="11"/>
        <v>0.20743346258331008</v>
      </c>
      <c r="AI47" s="29">
        <v>99.164478000000003</v>
      </c>
      <c r="AJ47" s="108">
        <f t="shared" si="12"/>
        <v>0.18672806405535658</v>
      </c>
      <c r="AK47" s="29">
        <v>104.338149</v>
      </c>
      <c r="AL47" s="108">
        <f t="shared" si="13"/>
        <v>0.18387057067688636</v>
      </c>
      <c r="AM47" s="29">
        <v>96.941445000000002</v>
      </c>
      <c r="AN47" s="108">
        <f t="shared" si="14"/>
        <v>0.20952376973543155</v>
      </c>
      <c r="AO47" s="29">
        <v>90.173434999999998</v>
      </c>
      <c r="AP47" s="83">
        <f t="shared" si="15"/>
        <v>0.15831504034419894</v>
      </c>
    </row>
    <row r="48" spans="1:42" x14ac:dyDescent="0.35">
      <c r="B48" s="192"/>
      <c r="C48" s="43" t="s">
        <v>20</v>
      </c>
      <c r="D48" s="46">
        <v>3.0000000000000001E-3</v>
      </c>
      <c r="E48" s="284">
        <f t="shared" si="16"/>
        <v>5.1158117753372617E-7</v>
      </c>
      <c r="F48" s="52">
        <v>3.0000000000000001E-3</v>
      </c>
      <c r="G48" s="283">
        <f t="shared" si="17"/>
        <v>5.1770008986257721E-7</v>
      </c>
      <c r="H48" s="52">
        <v>3.0000000000000001E-3</v>
      </c>
      <c r="I48" s="283">
        <f t="shared" si="56"/>
        <v>4.1986801155149269E-5</v>
      </c>
      <c r="J48" s="52">
        <v>3.0000000000000001E-3</v>
      </c>
      <c r="K48" s="284">
        <f t="shared" si="57"/>
        <v>4.2026155968656651E-5</v>
      </c>
      <c r="L48" s="52">
        <v>15.003</v>
      </c>
      <c r="M48" s="107">
        <f>L48/$L$40</f>
        <v>0.10599916369789723</v>
      </c>
      <c r="N48" s="52">
        <v>0.01</v>
      </c>
      <c r="O48" s="113">
        <f t="shared" si="58"/>
        <v>1.9479813906480713E-4</v>
      </c>
      <c r="P48" s="52">
        <v>0</v>
      </c>
      <c r="Q48" s="113">
        <f t="shared" si="58"/>
        <v>0</v>
      </c>
      <c r="R48" s="52">
        <v>10</v>
      </c>
      <c r="S48" s="107">
        <f>R48/$R$45</f>
        <v>0.18035314285202289</v>
      </c>
      <c r="T48" s="90">
        <f t="shared" si="21"/>
        <v>0</v>
      </c>
      <c r="U48" s="47">
        <f t="shared" si="22"/>
        <v>0</v>
      </c>
      <c r="V48" s="47">
        <f t="shared" si="55"/>
        <v>0</v>
      </c>
      <c r="W48" s="145">
        <f t="shared" si="48"/>
        <v>-0.99980003999200162</v>
      </c>
      <c r="X48" s="285">
        <v>0</v>
      </c>
      <c r="Y48" s="286">
        <v>0</v>
      </c>
      <c r="Z48" s="287">
        <v>0</v>
      </c>
      <c r="AA48" s="44">
        <v>384.63268899999997</v>
      </c>
      <c r="AB48" s="107">
        <f t="shared" si="8"/>
        <v>7.7996490828682534E-6</v>
      </c>
      <c r="AC48" s="52">
        <v>453.072362</v>
      </c>
      <c r="AD48" s="113">
        <f t="shared" si="9"/>
        <v>6.6214588476707835E-6</v>
      </c>
      <c r="AE48" s="52">
        <v>475.41254800000002</v>
      </c>
      <c r="AF48" s="107">
        <f t="shared" si="10"/>
        <v>6.3103088309734725E-6</v>
      </c>
      <c r="AG48" s="52">
        <v>433.74856499999999</v>
      </c>
      <c r="AH48" s="113">
        <f t="shared" si="11"/>
        <v>6.916449395054483E-6</v>
      </c>
      <c r="AI48" s="52">
        <v>426.76030300000002</v>
      </c>
      <c r="AJ48" s="107">
        <f t="shared" si="12"/>
        <v>3.5155566003991702E-2</v>
      </c>
      <c r="AK48" s="52">
        <v>474.62413400000003</v>
      </c>
      <c r="AL48" s="107">
        <f t="shared" si="13"/>
        <v>2.1069303652392863E-5</v>
      </c>
      <c r="AM48" s="52">
        <v>415.38934599999999</v>
      </c>
      <c r="AN48" s="107">
        <f t="shared" si="14"/>
        <v>0</v>
      </c>
      <c r="AO48" s="52">
        <v>357.95963600000005</v>
      </c>
      <c r="AP48" s="82">
        <f t="shared" si="15"/>
        <v>2.7936110651313767E-2</v>
      </c>
    </row>
    <row r="49" spans="2:42" ht="15" thickBot="1" x14ac:dyDescent="0.4">
      <c r="B49" s="193"/>
      <c r="C49" s="77" t="s">
        <v>18</v>
      </c>
      <c r="D49" s="30">
        <v>3.0000000000000001E-3</v>
      </c>
      <c r="E49" s="289">
        <f t="shared" si="16"/>
        <v>5.1158117753372617E-7</v>
      </c>
      <c r="F49" s="29">
        <v>3.0000000000000001E-3</v>
      </c>
      <c r="G49" s="288">
        <f t="shared" si="17"/>
        <v>5.1770008986257721E-7</v>
      </c>
      <c r="H49" s="29">
        <v>3.0000000000000001E-3</v>
      </c>
      <c r="I49" s="288">
        <f t="shared" si="56"/>
        <v>4.1986801155149269E-5</v>
      </c>
      <c r="J49" s="29">
        <v>3.0000000000000001E-3</v>
      </c>
      <c r="K49" s="289">
        <f t="shared" si="57"/>
        <v>4.2026155968656651E-5</v>
      </c>
      <c r="L49" s="29">
        <v>15.003</v>
      </c>
      <c r="M49" s="118">
        <f>L49/$L$40</f>
        <v>0.10599916369789723</v>
      </c>
      <c r="N49" s="29">
        <v>0.01</v>
      </c>
      <c r="O49" s="119">
        <f t="shared" si="58"/>
        <v>1.9479813906480713E-4</v>
      </c>
      <c r="P49" s="78">
        <v>0</v>
      </c>
      <c r="Q49" s="119">
        <f t="shared" si="58"/>
        <v>0</v>
      </c>
      <c r="R49" s="78">
        <v>10</v>
      </c>
      <c r="S49" s="108">
        <f>R49/$R$45</f>
        <v>0.18035314285202289</v>
      </c>
      <c r="T49" s="92">
        <f t="shared" si="21"/>
        <v>0</v>
      </c>
      <c r="U49" s="15">
        <f t="shared" si="22"/>
        <v>0</v>
      </c>
      <c r="V49" s="15">
        <f t="shared" si="55"/>
        <v>0</v>
      </c>
      <c r="W49" s="290">
        <f t="shared" si="48"/>
        <v>-0.99980003999200162</v>
      </c>
      <c r="X49" s="291">
        <v>0</v>
      </c>
      <c r="Y49" s="292">
        <v>0</v>
      </c>
      <c r="Z49" s="293">
        <v>0</v>
      </c>
      <c r="AA49" s="76">
        <v>19.769575</v>
      </c>
      <c r="AB49" s="109">
        <f t="shared" si="8"/>
        <v>1.5174833045222269E-4</v>
      </c>
      <c r="AC49" s="78">
        <v>18.322331999999999</v>
      </c>
      <c r="AD49" s="120">
        <f t="shared" si="9"/>
        <v>1.6373461631412421E-4</v>
      </c>
      <c r="AE49" s="78">
        <v>457.31808000000001</v>
      </c>
      <c r="AF49" s="109">
        <f t="shared" si="10"/>
        <v>6.5599855575357965E-6</v>
      </c>
      <c r="AG49" s="78">
        <v>7.88</v>
      </c>
      <c r="AH49" s="120">
        <f>J49/AG44</f>
        <v>4.2489264733187957E-4</v>
      </c>
      <c r="AI49" s="78">
        <v>37.020699999999998</v>
      </c>
      <c r="AJ49" s="109">
        <f>L49/AI44</f>
        <v>0.87950252621756408</v>
      </c>
      <c r="AK49" s="78">
        <v>52.470114000000002</v>
      </c>
      <c r="AL49" s="109">
        <f t="shared" si="13"/>
        <v>1.9058468216783366E-4</v>
      </c>
      <c r="AM49" s="78">
        <v>41.284643000000003</v>
      </c>
      <c r="AN49" s="109">
        <f t="shared" si="14"/>
        <v>0</v>
      </c>
      <c r="AO49" s="78">
        <v>31.755393999999999</v>
      </c>
      <c r="AP49" s="84">
        <f t="shared" si="15"/>
        <v>0.31490713042325974</v>
      </c>
    </row>
    <row r="50" spans="2:42" x14ac:dyDescent="0.35">
      <c r="B50" s="275" t="s">
        <v>51</v>
      </c>
      <c r="C50" s="38" t="s">
        <v>1</v>
      </c>
      <c r="D50" s="56">
        <v>364.20619422000004</v>
      </c>
      <c r="E50" s="106">
        <f t="shared" si="16"/>
        <v>6.2107011234714862E-2</v>
      </c>
      <c r="F50" s="70">
        <v>379.34622167116299</v>
      </c>
      <c r="G50" s="112">
        <f t="shared" si="17"/>
        <v>6.5462524349396742E-2</v>
      </c>
      <c r="H50" s="70">
        <v>316.49948905000002</v>
      </c>
      <c r="I50" s="112">
        <f>H50/$H$50</f>
        <v>1</v>
      </c>
      <c r="J50" s="70">
        <v>318.27645903999996</v>
      </c>
      <c r="K50" s="106">
        <f>J50/$J$50</f>
        <v>1</v>
      </c>
      <c r="L50" s="70">
        <v>359.25232849312408</v>
      </c>
      <c r="M50" s="106">
        <f>L50/$L$50</f>
        <v>1</v>
      </c>
      <c r="N50" s="70">
        <v>266.57531733333332</v>
      </c>
      <c r="O50" s="112">
        <f>N50/$N$50</f>
        <v>1</v>
      </c>
      <c r="P50" s="70">
        <v>268.05915233333332</v>
      </c>
      <c r="Q50" s="112">
        <f>P50/$P$50</f>
        <v>1</v>
      </c>
      <c r="R50" s="54">
        <v>258.38804266666665</v>
      </c>
      <c r="S50" s="106">
        <f>R50/$R$50</f>
        <v>1</v>
      </c>
      <c r="T50" s="88">
        <f t="shared" si="21"/>
        <v>-3.9910842882434489E-2</v>
      </c>
      <c r="U50" s="57">
        <f t="shared" si="22"/>
        <v>0.19856819614402144</v>
      </c>
      <c r="V50" s="57">
        <f t="shared" si="55"/>
        <v>-5.5831021727454156E-3</v>
      </c>
      <c r="W50" s="57">
        <f t="shared" si="48"/>
        <v>-0.11405874423972837</v>
      </c>
      <c r="X50" s="97">
        <f t="shared" ref="X50:X68" si="59">(L50-N50)/N50</f>
        <v>0.34765788553448407</v>
      </c>
      <c r="Y50" s="97">
        <f t="shared" ref="Y50:Y68" si="60">(N50-P50)/P50</f>
        <v>-5.5354759838785158E-3</v>
      </c>
      <c r="Z50" s="55">
        <f t="shared" ref="Z50:Z72" si="61">(P50-R50)/R50</f>
        <v>3.7428626986206463E-2</v>
      </c>
      <c r="AA50" s="54">
        <v>13480.865047000001</v>
      </c>
      <c r="AB50" s="106">
        <f t="shared" si="8"/>
        <v>2.7016529944497117E-2</v>
      </c>
      <c r="AC50" s="70">
        <v>12752.807821</v>
      </c>
      <c r="AD50" s="112">
        <f t="shared" si="9"/>
        <v>2.9746094114779572E-2</v>
      </c>
      <c r="AE50" s="70">
        <v>11235.461348000001</v>
      </c>
      <c r="AF50" s="106">
        <f t="shared" si="10"/>
        <v>2.8169692302518524E-2</v>
      </c>
      <c r="AG50" s="70">
        <v>11235.461348000001</v>
      </c>
      <c r="AH50" s="112">
        <f t="shared" ref="AH50:AH104" si="62">J50/AG50</f>
        <v>2.8327849581063765E-2</v>
      </c>
      <c r="AI50" s="70">
        <v>9696.6310470000008</v>
      </c>
      <c r="AJ50" s="106">
        <f t="shared" ref="AJ50:AJ104" si="63">L50/AI50</f>
        <v>3.7049190255029001E-2</v>
      </c>
      <c r="AK50" s="70">
        <v>9728.9983179999999</v>
      </c>
      <c r="AL50" s="106">
        <f t="shared" si="13"/>
        <v>2.7400078468523516E-2</v>
      </c>
      <c r="AM50" s="70">
        <v>9803.2354489999998</v>
      </c>
      <c r="AN50" s="106">
        <f t="shared" si="14"/>
        <v>2.7343947182323084E-2</v>
      </c>
      <c r="AO50" s="70">
        <v>9237.4172890000009</v>
      </c>
      <c r="AP50" s="81">
        <f t="shared" si="15"/>
        <v>2.7971892422177076E-2</v>
      </c>
    </row>
    <row r="51" spans="2:42" x14ac:dyDescent="0.35">
      <c r="B51" s="192"/>
      <c r="C51" s="43" t="s">
        <v>17</v>
      </c>
      <c r="D51" s="46">
        <v>319.67679622000003</v>
      </c>
      <c r="E51" s="107">
        <f t="shared" si="16"/>
        <v>5.451354394681221E-2</v>
      </c>
      <c r="F51" s="52">
        <v>337.36170667116301</v>
      </c>
      <c r="G51" s="113">
        <f t="shared" si="17"/>
        <v>5.8217395286617832E-2</v>
      </c>
      <c r="H51" s="52">
        <v>275.56706105000001</v>
      </c>
      <c r="I51" s="113">
        <f t="shared" ref="I51:I54" si="64">H51/$H$50</f>
        <v>0.87067142470636472</v>
      </c>
      <c r="J51" s="52">
        <v>277.31403103999997</v>
      </c>
      <c r="K51" s="107">
        <f t="shared" ref="K51:K54" si="65">J51/$J$50</f>
        <v>0.87129922167805707</v>
      </c>
      <c r="L51" s="52">
        <v>227.61446049312411</v>
      </c>
      <c r="M51" s="107">
        <f>L51/$L$50</f>
        <v>0.63357824693258891</v>
      </c>
      <c r="N51" s="52">
        <v>220.5545643333333</v>
      </c>
      <c r="O51" s="113">
        <f t="shared" ref="O51:O54" si="66">N51/$N$50</f>
        <v>0.82736303773220543</v>
      </c>
      <c r="P51" s="52">
        <v>222.03839933333333</v>
      </c>
      <c r="Q51" s="113">
        <f>P51/$P$50</f>
        <v>0.82831866549076871</v>
      </c>
      <c r="R51" s="44">
        <v>196.97123466666665</v>
      </c>
      <c r="S51" s="107">
        <f>R51/$R$50</f>
        <v>0.76230785540168855</v>
      </c>
      <c r="T51" s="90">
        <f t="shared" si="21"/>
        <v>-5.2421214682794488E-2</v>
      </c>
      <c r="U51" s="47">
        <f t="shared" si="22"/>
        <v>0.22424539923496417</v>
      </c>
      <c r="V51" s="47">
        <f t="shared" si="55"/>
        <v>-6.2996090873886721E-3</v>
      </c>
      <c r="W51" s="47">
        <f t="shared" si="48"/>
        <v>0.21834979394192405</v>
      </c>
      <c r="X51" s="98">
        <f t="shared" si="59"/>
        <v>3.2009748613140897E-2</v>
      </c>
      <c r="Y51" s="98">
        <f t="shared" si="60"/>
        <v>-6.6827855202308151E-3</v>
      </c>
      <c r="Z51" s="45">
        <f t="shared" si="61"/>
        <v>0.12726307325578637</v>
      </c>
      <c r="AA51" s="44">
        <v>11912.014675</v>
      </c>
      <c r="AB51" s="107">
        <f t="shared" si="8"/>
        <v>2.6836501208390262E-2</v>
      </c>
      <c r="AC51" s="52">
        <v>11412.977002</v>
      </c>
      <c r="AD51" s="113">
        <f t="shared" si="9"/>
        <v>2.9559483613437937E-2</v>
      </c>
      <c r="AE51" s="52">
        <v>9924.2898559999994</v>
      </c>
      <c r="AF51" s="107">
        <f t="shared" si="10"/>
        <v>2.7766929931354076E-2</v>
      </c>
      <c r="AG51" s="52">
        <v>9924.2898559999994</v>
      </c>
      <c r="AH51" s="113">
        <f t="shared" si="62"/>
        <v>2.7942959653918433E-2</v>
      </c>
      <c r="AI51" s="52">
        <v>8420.0359690000005</v>
      </c>
      <c r="AJ51" s="107">
        <f t="shared" si="63"/>
        <v>2.7032480779313889E-2</v>
      </c>
      <c r="AK51" s="52">
        <v>8447.2498560000022</v>
      </c>
      <c r="AL51" s="107">
        <f t="shared" si="13"/>
        <v>2.6109629535425127E-2</v>
      </c>
      <c r="AM51" s="52">
        <v>8521.4869870000002</v>
      </c>
      <c r="AN51" s="107">
        <f t="shared" si="14"/>
        <v>2.605629741288876E-2</v>
      </c>
      <c r="AO51" s="52">
        <v>8192.1964940000016</v>
      </c>
      <c r="AP51" s="82">
        <f t="shared" si="15"/>
        <v>2.4043763453541329E-2</v>
      </c>
    </row>
    <row r="52" spans="2:42" x14ac:dyDescent="0.35">
      <c r="B52" s="192"/>
      <c r="C52" s="8" t="s">
        <v>16</v>
      </c>
      <c r="D52" s="9">
        <v>114.3225564</v>
      </c>
      <c r="E52" s="14">
        <f t="shared" si="16"/>
        <v>1.9495089340592606E-2</v>
      </c>
      <c r="F52" s="18">
        <v>136.19561400000001</v>
      </c>
      <c r="G52" s="114">
        <f t="shared" si="17"/>
        <v>2.3502827202229626E-2</v>
      </c>
      <c r="H52" s="18">
        <v>96.849470000000011</v>
      </c>
      <c r="I52" s="114">
        <f t="shared" si="64"/>
        <v>0.30600197899434811</v>
      </c>
      <c r="J52" s="18">
        <v>98.768439999999984</v>
      </c>
      <c r="K52" s="14">
        <f t="shared" si="65"/>
        <v>0.31032279389405637</v>
      </c>
      <c r="L52" s="18">
        <v>68.274703000000002</v>
      </c>
      <c r="M52" s="14">
        <f>L52/$L$50</f>
        <v>0.19004665407842095</v>
      </c>
      <c r="N52" s="18">
        <v>69.828220999999999</v>
      </c>
      <c r="O52" s="119">
        <f t="shared" si="66"/>
        <v>0.26194556082131498</v>
      </c>
      <c r="P52" s="29">
        <v>69.857564999999994</v>
      </c>
      <c r="Q52" s="119">
        <f>P52/$P$50</f>
        <v>0.26060503583601446</v>
      </c>
      <c r="R52" s="26">
        <v>54.673653999999999</v>
      </c>
      <c r="S52" s="108">
        <f>R52/$R$50</f>
        <v>0.21159513975858285</v>
      </c>
      <c r="T52" s="92">
        <f t="shared" si="21"/>
        <v>-0.16060030831829877</v>
      </c>
      <c r="U52" s="15">
        <f t="shared" si="22"/>
        <v>0.4062608086549156</v>
      </c>
      <c r="V52" s="15">
        <f t="shared" si="55"/>
        <v>-1.9428979540427826E-2</v>
      </c>
      <c r="W52" s="15">
        <f t="shared" si="48"/>
        <v>0.44663302306858782</v>
      </c>
      <c r="X52" s="87">
        <f t="shared" si="59"/>
        <v>-2.2247709847856453E-2</v>
      </c>
      <c r="Y52" s="87">
        <f t="shared" si="60"/>
        <v>-4.2005472134613782E-4</v>
      </c>
      <c r="Z52" s="12">
        <f t="shared" si="61"/>
        <v>0.27771897228599346</v>
      </c>
      <c r="AA52" s="26">
        <v>1181.127575</v>
      </c>
      <c r="AB52" s="108">
        <f t="shared" si="8"/>
        <v>9.6791031569980909E-2</v>
      </c>
      <c r="AC52" s="29">
        <v>1245.624679</v>
      </c>
      <c r="AD52" s="119">
        <f t="shared" si="9"/>
        <v>0.10933920650106195</v>
      </c>
      <c r="AE52" s="29">
        <v>921.28275299999996</v>
      </c>
      <c r="AF52" s="108">
        <f t="shared" si="10"/>
        <v>0.10512458817298626</v>
      </c>
      <c r="AG52" s="29">
        <v>921.28275299999996</v>
      </c>
      <c r="AH52" s="119">
        <f t="shared" si="62"/>
        <v>0.10720752090319441</v>
      </c>
      <c r="AI52" s="29">
        <v>702.72965299999998</v>
      </c>
      <c r="AJ52" s="108">
        <f t="shared" si="63"/>
        <v>9.7156428092269514E-2</v>
      </c>
      <c r="AK52" s="29">
        <v>712.10076200000003</v>
      </c>
      <c r="AL52" s="108">
        <f t="shared" si="13"/>
        <v>9.8059466758441682E-2</v>
      </c>
      <c r="AM52" s="29">
        <v>746.62837000000002</v>
      </c>
      <c r="AN52" s="108">
        <f t="shared" si="14"/>
        <v>9.3564037755490048E-2</v>
      </c>
      <c r="AO52" s="29">
        <v>715.62762899999996</v>
      </c>
      <c r="AP52" s="83">
        <f t="shared" si="15"/>
        <v>7.6399585181471524E-2</v>
      </c>
    </row>
    <row r="53" spans="2:42" x14ac:dyDescent="0.35">
      <c r="B53" s="192"/>
      <c r="C53" s="43" t="s">
        <v>20</v>
      </c>
      <c r="D53" s="46">
        <v>44.529398</v>
      </c>
      <c r="E53" s="107">
        <f t="shared" si="16"/>
        <v>7.5934672879026501E-3</v>
      </c>
      <c r="F53" s="52">
        <v>41.984515000000002</v>
      </c>
      <c r="G53" s="113">
        <f t="shared" si="17"/>
        <v>7.2451290627789074E-3</v>
      </c>
      <c r="H53" s="52">
        <v>40.932428000000002</v>
      </c>
      <c r="I53" s="113">
        <f t="shared" si="64"/>
        <v>0.1293285752936352</v>
      </c>
      <c r="J53" s="52">
        <v>40.962428000000003</v>
      </c>
      <c r="K53" s="107">
        <f t="shared" si="65"/>
        <v>0.12870077832194299</v>
      </c>
      <c r="L53" s="52">
        <v>131.637868</v>
      </c>
      <c r="M53" s="107">
        <f>L53/$L$50</f>
        <v>0.3664217530674112</v>
      </c>
      <c r="N53" s="52">
        <v>46.020752999999999</v>
      </c>
      <c r="O53" s="113">
        <f t="shared" si="66"/>
        <v>0.17263696226779446</v>
      </c>
      <c r="P53" s="52">
        <v>46.020752999999999</v>
      </c>
      <c r="Q53" s="113">
        <f>P53/$P$50</f>
        <v>0.17168133450923134</v>
      </c>
      <c r="R53" s="44">
        <v>61.416808000000003</v>
      </c>
      <c r="S53" s="107">
        <f>R53/$R$50</f>
        <v>0.23769214459831148</v>
      </c>
      <c r="T53" s="90">
        <f t="shared" si="21"/>
        <v>6.0614800480605732E-2</v>
      </c>
      <c r="U53" s="47">
        <f t="shared" si="22"/>
        <v>2.5703019620531675E-2</v>
      </c>
      <c r="V53" s="47">
        <f t="shared" si="55"/>
        <v>-7.3237846155020734E-4</v>
      </c>
      <c r="W53" s="47">
        <f t="shared" si="48"/>
        <v>-0.6888248904183103</v>
      </c>
      <c r="X53" s="98">
        <f t="shared" si="59"/>
        <v>1.8604023058901273</v>
      </c>
      <c r="Y53" s="98">
        <f t="shared" si="60"/>
        <v>0</v>
      </c>
      <c r="Z53" s="45">
        <f t="shared" si="61"/>
        <v>-0.25068145840467648</v>
      </c>
      <c r="AA53" s="44">
        <v>1568.8503720000001</v>
      </c>
      <c r="AB53" s="107">
        <f t="shared" si="8"/>
        <v>2.8383457590817333E-2</v>
      </c>
      <c r="AC53" s="52">
        <v>1339.830819</v>
      </c>
      <c r="AD53" s="113">
        <f t="shared" si="9"/>
        <v>3.1335683882339475E-2</v>
      </c>
      <c r="AE53" s="52">
        <v>1311.1714919999999</v>
      </c>
      <c r="AF53" s="107">
        <f t="shared" si="10"/>
        <v>3.1218210775436843E-2</v>
      </c>
      <c r="AG53" s="52">
        <v>1311.1714919999999</v>
      </c>
      <c r="AH53" s="113">
        <f t="shared" si="62"/>
        <v>3.1241091077657449E-2</v>
      </c>
      <c r="AI53" s="52">
        <v>1276.5950780000001</v>
      </c>
      <c r="AJ53" s="107">
        <f t="shared" si="63"/>
        <v>0.10311638378414616</v>
      </c>
      <c r="AK53" s="52">
        <v>1281.748462</v>
      </c>
      <c r="AL53" s="107">
        <f t="shared" si="13"/>
        <v>3.5904668009658199E-2</v>
      </c>
      <c r="AM53" s="52">
        <v>1281.748462</v>
      </c>
      <c r="AN53" s="107">
        <f t="shared" si="14"/>
        <v>3.5904668009658199E-2</v>
      </c>
      <c r="AO53" s="52">
        <v>1045.220795</v>
      </c>
      <c r="AP53" s="82">
        <f t="shared" si="15"/>
        <v>5.8759649916838866E-2</v>
      </c>
    </row>
    <row r="54" spans="2:42" ht="15" thickBot="1" x14ac:dyDescent="0.4">
      <c r="B54" s="193"/>
      <c r="C54" s="77" t="s">
        <v>18</v>
      </c>
      <c r="D54" s="72">
        <v>34.684807999999997</v>
      </c>
      <c r="E54" s="118">
        <f t="shared" si="16"/>
        <v>5.9146983063904012E-3</v>
      </c>
      <c r="F54" s="73">
        <v>32.804808000000001</v>
      </c>
      <c r="G54" s="115">
        <f t="shared" si="17"/>
        <v>5.6610173498415307E-3</v>
      </c>
      <c r="H54" s="73">
        <v>33.697428000000002</v>
      </c>
      <c r="I54" s="115">
        <f t="shared" si="64"/>
        <v>0.10646913870586547</v>
      </c>
      <c r="J54" s="73">
        <v>33.727428000000003</v>
      </c>
      <c r="K54" s="118">
        <f t="shared" si="65"/>
        <v>0.10596896830425416</v>
      </c>
      <c r="L54" s="73">
        <v>125.518923</v>
      </c>
      <c r="M54" s="118">
        <f>L54/$L$50</f>
        <v>0.34938930953206715</v>
      </c>
      <c r="N54" s="73">
        <v>39.901808000000003</v>
      </c>
      <c r="O54" s="120">
        <f t="shared" si="66"/>
        <v>0.14968305542746727</v>
      </c>
      <c r="P54" s="78">
        <v>39.901808000000003</v>
      </c>
      <c r="Q54" s="120">
        <f>P54/$P$50</f>
        <v>0.14885448846895494</v>
      </c>
      <c r="R54" s="76">
        <v>57.401808000000003</v>
      </c>
      <c r="S54" s="109">
        <f>R54/$R$50</f>
        <v>0.22215349985854868</v>
      </c>
      <c r="T54" s="125">
        <f t="shared" si="21"/>
        <v>5.7308672557998062E-2</v>
      </c>
      <c r="U54" s="278">
        <f t="shared" si="22"/>
        <v>-2.6489262029137678E-2</v>
      </c>
      <c r="V54" s="278">
        <f t="shared" si="55"/>
        <v>-8.8948377563806923E-4</v>
      </c>
      <c r="W54" s="278">
        <f t="shared" si="48"/>
        <v>-0.73129606919906409</v>
      </c>
      <c r="X54" s="126">
        <f t="shared" si="59"/>
        <v>2.1456951273987381</v>
      </c>
      <c r="Y54" s="126">
        <f t="shared" si="60"/>
        <v>0</v>
      </c>
      <c r="Z54" s="127">
        <f t="shared" si="61"/>
        <v>-0.30486844595556989</v>
      </c>
      <c r="AA54" s="76">
        <v>84.716136000000006</v>
      </c>
      <c r="AB54" s="109">
        <f t="shared" si="8"/>
        <v>0.40942386701867511</v>
      </c>
      <c r="AC54" s="78">
        <v>74.295264000000003</v>
      </c>
      <c r="AD54" s="120">
        <f t="shared" si="9"/>
        <v>0.44154642212456502</v>
      </c>
      <c r="AE54" s="78">
        <v>90.248180000000005</v>
      </c>
      <c r="AF54" s="109">
        <f t="shared" si="10"/>
        <v>0.3733862333844295</v>
      </c>
      <c r="AG54" s="78">
        <v>90.248180000000005</v>
      </c>
      <c r="AH54" s="120">
        <f t="shared" si="62"/>
        <v>0.37371865006031146</v>
      </c>
      <c r="AI54" s="78">
        <v>89.063115999999994</v>
      </c>
      <c r="AJ54" s="109">
        <f t="shared" si="63"/>
        <v>1.4093255282018204</v>
      </c>
      <c r="AK54" s="78">
        <v>94.216499999999996</v>
      </c>
      <c r="AL54" s="109">
        <f t="shared" si="13"/>
        <v>0.42351189016785812</v>
      </c>
      <c r="AM54" s="78">
        <v>94.216499999999996</v>
      </c>
      <c r="AN54" s="109">
        <f t="shared" si="14"/>
        <v>0.42351189016785812</v>
      </c>
      <c r="AO54" s="78">
        <v>109.79035500000001</v>
      </c>
      <c r="AP54" s="84">
        <f t="shared" si="15"/>
        <v>0.52283106289254644</v>
      </c>
    </row>
    <row r="55" spans="2:42" x14ac:dyDescent="0.35">
      <c r="B55" s="275" t="s">
        <v>57</v>
      </c>
      <c r="C55" s="38" t="s">
        <v>1</v>
      </c>
      <c r="D55" s="56">
        <v>101.99719772999998</v>
      </c>
      <c r="E55" s="106">
        <f t="shared" si="16"/>
        <v>1.7393282173284563E-2</v>
      </c>
      <c r="F55" s="70">
        <v>105.57814466108117</v>
      </c>
      <c r="G55" s="112">
        <f t="shared" si="17"/>
        <v>1.8219271659521964E-2</v>
      </c>
      <c r="H55" s="70">
        <v>87.756699900000001</v>
      </c>
      <c r="I55" s="112">
        <f>H55/$H$55</f>
        <v>1</v>
      </c>
      <c r="J55" s="70">
        <v>95.637854499999975</v>
      </c>
      <c r="K55" s="106">
        <f>J55/$J$55</f>
        <v>1</v>
      </c>
      <c r="L55" s="70">
        <v>77.88337503000001</v>
      </c>
      <c r="M55" s="106">
        <f>L55/$L$55</f>
        <v>1</v>
      </c>
      <c r="N55" s="70">
        <v>80.620523124596048</v>
      </c>
      <c r="O55" s="112">
        <f>N55/$N$55</f>
        <v>1</v>
      </c>
      <c r="P55" s="70">
        <v>81.748846186666668</v>
      </c>
      <c r="Q55" s="112">
        <f>P55/$P$55</f>
        <v>1</v>
      </c>
      <c r="R55" s="54">
        <v>77.149807883999998</v>
      </c>
      <c r="S55" s="106">
        <f>R55/$R$55</f>
        <v>1</v>
      </c>
      <c r="T55" s="88">
        <f t="shared" si="21"/>
        <v>-3.3917501984681263E-2</v>
      </c>
      <c r="U55" s="57">
        <f t="shared" si="22"/>
        <v>0.20307788216043854</v>
      </c>
      <c r="V55" s="57">
        <f t="shared" si="55"/>
        <v>-8.2406225455423365E-2</v>
      </c>
      <c r="W55" s="57">
        <f t="shared" si="48"/>
        <v>0.22796237917477369</v>
      </c>
      <c r="X55" s="97">
        <f t="shared" si="59"/>
        <v>-3.3951008856217366E-2</v>
      </c>
      <c r="Y55" s="97">
        <f t="shared" si="60"/>
        <v>-1.3802311772011914E-2</v>
      </c>
      <c r="Z55" s="55">
        <f t="shared" si="61"/>
        <v>5.9611792029108338E-2</v>
      </c>
      <c r="AA55" s="54">
        <v>11606.500489999999</v>
      </c>
      <c r="AB55" s="106">
        <f t="shared" si="8"/>
        <v>8.7879372268910311E-3</v>
      </c>
      <c r="AC55" s="70">
        <v>11571.45731</v>
      </c>
      <c r="AD55" s="112">
        <f t="shared" si="9"/>
        <v>9.1240145327106739E-3</v>
      </c>
      <c r="AE55" s="70">
        <v>11436.317890000002</v>
      </c>
      <c r="AF55" s="106">
        <f t="shared" si="10"/>
        <v>7.6735100181794602E-3</v>
      </c>
      <c r="AG55" s="70">
        <v>11231.43161</v>
      </c>
      <c r="AH55" s="112">
        <f t="shared" si="62"/>
        <v>8.5151971557079157E-3</v>
      </c>
      <c r="AI55" s="70">
        <v>9666.4265599999999</v>
      </c>
      <c r="AJ55" s="106">
        <f t="shared" si="63"/>
        <v>8.0571009924478246E-3</v>
      </c>
      <c r="AK55" s="70">
        <v>8397.4604999999992</v>
      </c>
      <c r="AL55" s="106">
        <f t="shared" si="13"/>
        <v>9.6005837865621464E-3</v>
      </c>
      <c r="AM55" s="70">
        <v>8397.4604999999992</v>
      </c>
      <c r="AN55" s="106">
        <f t="shared" si="14"/>
        <v>9.7349485819750708E-3</v>
      </c>
      <c r="AO55" s="70">
        <v>8085.7329799999998</v>
      </c>
      <c r="AP55" s="81">
        <f t="shared" si="15"/>
        <v>9.5414736146777878E-3</v>
      </c>
    </row>
    <row r="56" spans="2:42" x14ac:dyDescent="0.35">
      <c r="B56" s="192"/>
      <c r="C56" s="43" t="s">
        <v>17</v>
      </c>
      <c r="D56" s="46">
        <v>101.36234772999998</v>
      </c>
      <c r="E56" s="107">
        <f t="shared" si="16"/>
        <v>1.7285023069765468E-2</v>
      </c>
      <c r="F56" s="52">
        <v>96.722164661081166</v>
      </c>
      <c r="G56" s="113">
        <f t="shared" si="17"/>
        <v>1.669102444558157E-2</v>
      </c>
      <c r="H56" s="52">
        <v>84.630449900000002</v>
      </c>
      <c r="I56" s="113">
        <f t="shared" ref="I56:I59" si="67">H56/$H$55</f>
        <v>0.96437593934637011</v>
      </c>
      <c r="J56" s="52">
        <v>92.668354499999978</v>
      </c>
      <c r="K56" s="107">
        <f t="shared" ref="K56:K59" si="68">J56/$J$55</f>
        <v>0.96895057908267901</v>
      </c>
      <c r="L56" s="52">
        <v>76.43520276000001</v>
      </c>
      <c r="M56" s="107">
        <f>L56/$L$55</f>
        <v>0.98140588707869714</v>
      </c>
      <c r="N56" s="52">
        <v>79.332223124596041</v>
      </c>
      <c r="O56" s="113">
        <f t="shared" ref="O56:O59" si="69">N56/$N$55</f>
        <v>0.98402019795866391</v>
      </c>
      <c r="P56" s="52">
        <v>80.460546186666662</v>
      </c>
      <c r="Q56" s="113">
        <f>P56/$P$55</f>
        <v>0.98424075616849338</v>
      </c>
      <c r="R56" s="44">
        <v>75.794493364000004</v>
      </c>
      <c r="S56" s="107">
        <f>R56/$R$55</f>
        <v>0.9824326909272697</v>
      </c>
      <c r="T56" s="90">
        <f t="shared" si="21"/>
        <v>4.7974350917168028E-2</v>
      </c>
      <c r="U56" s="47">
        <f t="shared" si="22"/>
        <v>0.14287664517167081</v>
      </c>
      <c r="V56" s="47">
        <f t="shared" si="55"/>
        <v>-8.6738397842167123E-2</v>
      </c>
      <c r="W56" s="47">
        <f t="shared" si="48"/>
        <v>0.21237795091576683</v>
      </c>
      <c r="X56" s="98">
        <f t="shared" si="59"/>
        <v>-3.6517574454532631E-2</v>
      </c>
      <c r="Y56" s="98">
        <f t="shared" si="60"/>
        <v>-1.4023308510147775E-2</v>
      </c>
      <c r="Z56" s="45">
        <f t="shared" si="61"/>
        <v>6.1561897382942141E-2</v>
      </c>
      <c r="AA56" s="44">
        <v>9935.7038499999981</v>
      </c>
      <c r="AB56" s="107">
        <f t="shared" si="8"/>
        <v>1.0201828603214658E-2</v>
      </c>
      <c r="AC56" s="52">
        <v>9328.3428899999999</v>
      </c>
      <c r="AD56" s="113">
        <f t="shared" si="9"/>
        <v>1.0368633078954194E-2</v>
      </c>
      <c r="AE56" s="52">
        <v>9034.0545900000016</v>
      </c>
      <c r="AF56" s="107">
        <f t="shared" si="10"/>
        <v>9.3679365180811894E-3</v>
      </c>
      <c r="AG56" s="52">
        <v>8796.1324399999994</v>
      </c>
      <c r="AH56" s="113">
        <f t="shared" si="62"/>
        <v>1.0535124969082432E-2</v>
      </c>
      <c r="AI56" s="52">
        <v>7254.4946099999997</v>
      </c>
      <c r="AJ56" s="107">
        <f t="shared" si="63"/>
        <v>1.0536254676464638E-2</v>
      </c>
      <c r="AK56" s="52">
        <v>6788.0334300000004</v>
      </c>
      <c r="AL56" s="107">
        <f t="shared" si="13"/>
        <v>1.1687070186481983E-2</v>
      </c>
      <c r="AM56" s="52">
        <v>6788.0334300000004</v>
      </c>
      <c r="AN56" s="107">
        <f t="shared" si="14"/>
        <v>1.1853292564981764E-2</v>
      </c>
      <c r="AO56" s="52">
        <v>6550.9294400000008</v>
      </c>
      <c r="AP56" s="82">
        <f t="shared" si="15"/>
        <v>1.1570036596822205E-2</v>
      </c>
    </row>
    <row r="57" spans="2:42" x14ac:dyDescent="0.35">
      <c r="B57" s="192"/>
      <c r="C57" s="8" t="s">
        <v>16</v>
      </c>
      <c r="D57" s="9">
        <v>13.591089999999999</v>
      </c>
      <c r="E57" s="14">
        <f t="shared" si="16"/>
        <v>2.3176486087222834E-3</v>
      </c>
      <c r="F57" s="18">
        <v>16.758890000000001</v>
      </c>
      <c r="G57" s="114">
        <f t="shared" si="17"/>
        <v>2.8920262863323491E-3</v>
      </c>
      <c r="H57" s="18">
        <v>14.36937</v>
      </c>
      <c r="I57" s="114">
        <f t="shared" si="67"/>
        <v>0.16374100229810487</v>
      </c>
      <c r="J57" s="18">
        <v>22.638639999999999</v>
      </c>
      <c r="K57" s="14">
        <f t="shared" si="68"/>
        <v>0.23671212741394157</v>
      </c>
      <c r="L57" s="18">
        <v>11.81203</v>
      </c>
      <c r="M57" s="14">
        <f>L57/$L$55</f>
        <v>0.15166304741480588</v>
      </c>
      <c r="N57" s="18">
        <v>8.6012400000000007</v>
      </c>
      <c r="O57" s="114">
        <f t="shared" si="69"/>
        <v>0.10668797058916502</v>
      </c>
      <c r="P57" s="29">
        <v>8.6012400000000007</v>
      </c>
      <c r="Q57" s="119">
        <f>P57/$P$55</f>
        <v>0.10521542995677012</v>
      </c>
      <c r="R57" s="26">
        <v>8.4594609999999992</v>
      </c>
      <c r="S57" s="108">
        <f>R57/$R$55</f>
        <v>0.10964979994142535</v>
      </c>
      <c r="T57" s="92">
        <f t="shared" si="21"/>
        <v>-0.18902206530384777</v>
      </c>
      <c r="U57" s="15">
        <f t="shared" si="22"/>
        <v>0.16629260712195462</v>
      </c>
      <c r="V57" s="15">
        <f t="shared" si="55"/>
        <v>-0.36527238385344701</v>
      </c>
      <c r="W57" s="15">
        <f t="shared" si="48"/>
        <v>0.91657488170957901</v>
      </c>
      <c r="X57" s="87">
        <f t="shared" si="59"/>
        <v>0.37329385065409165</v>
      </c>
      <c r="Y57" s="87">
        <f t="shared" si="60"/>
        <v>0</v>
      </c>
      <c r="Z57" s="12">
        <f t="shared" si="61"/>
        <v>1.6759814839267115E-2</v>
      </c>
      <c r="AA57" s="26">
        <v>781.87459000000001</v>
      </c>
      <c r="AB57" s="108">
        <f t="shared" si="8"/>
        <v>1.7382698163908868E-2</v>
      </c>
      <c r="AC57" s="29">
        <v>706.91363999999999</v>
      </c>
      <c r="AD57" s="119">
        <f t="shared" si="9"/>
        <v>2.3707124960836802E-2</v>
      </c>
      <c r="AE57" s="29">
        <v>581.80911000000003</v>
      </c>
      <c r="AF57" s="108">
        <f t="shared" si="10"/>
        <v>2.4697739779289463E-2</v>
      </c>
      <c r="AG57" s="29">
        <v>654.10433999999998</v>
      </c>
      <c r="AH57" s="119">
        <f t="shared" si="62"/>
        <v>3.4610135746844302E-2</v>
      </c>
      <c r="AI57" s="29">
        <v>373.59107999999998</v>
      </c>
      <c r="AJ57" s="108">
        <f t="shared" si="63"/>
        <v>3.1617537549344057E-2</v>
      </c>
      <c r="AK57" s="29">
        <v>373.00035000000003</v>
      </c>
      <c r="AL57" s="108">
        <f t="shared" si="13"/>
        <v>2.3059603027182147E-2</v>
      </c>
      <c r="AM57" s="29">
        <v>373.00035000000003</v>
      </c>
      <c r="AN57" s="108">
        <f t="shared" si="14"/>
        <v>2.3059603027182147E-2</v>
      </c>
      <c r="AO57" s="29">
        <v>361.28055999999998</v>
      </c>
      <c r="AP57" s="83">
        <f t="shared" si="15"/>
        <v>2.341521226605716E-2</v>
      </c>
    </row>
    <row r="58" spans="2:42" x14ac:dyDescent="0.35">
      <c r="B58" s="192"/>
      <c r="C58" s="43" t="s">
        <v>20</v>
      </c>
      <c r="D58" s="46">
        <v>0.63485000000000003</v>
      </c>
      <c r="E58" s="107">
        <f t="shared" si="16"/>
        <v>1.0825910351909536E-4</v>
      </c>
      <c r="F58" s="52">
        <v>8.8559800000000006</v>
      </c>
      <c r="G58" s="113">
        <f t="shared" si="17"/>
        <v>1.5282472139403955E-3</v>
      </c>
      <c r="H58" s="52">
        <v>3.1262500000000002</v>
      </c>
      <c r="I58" s="113">
        <f t="shared" si="67"/>
        <v>3.5624060653629934E-2</v>
      </c>
      <c r="J58" s="52">
        <v>2.9695</v>
      </c>
      <c r="K58" s="107">
        <f t="shared" si="68"/>
        <v>3.1049420917320984E-2</v>
      </c>
      <c r="L58" s="52">
        <v>1.4481722699999999</v>
      </c>
      <c r="M58" s="107">
        <f>L58/$L$55</f>
        <v>1.8594112921302863E-2</v>
      </c>
      <c r="N58" s="52">
        <v>1.2883</v>
      </c>
      <c r="O58" s="113">
        <f t="shared" si="69"/>
        <v>1.5979802041336047E-2</v>
      </c>
      <c r="P58" s="52">
        <v>1.2883</v>
      </c>
      <c r="Q58" s="113">
        <f>P58/$P$55</f>
        <v>1.5759243831506495E-2</v>
      </c>
      <c r="R58" s="44">
        <v>1.3553145200000001</v>
      </c>
      <c r="S58" s="107">
        <f>R58/$R$55</f>
        <v>1.7567309072730394E-2</v>
      </c>
      <c r="T58" s="90">
        <f t="shared" si="21"/>
        <v>-0.928313975415482</v>
      </c>
      <c r="U58" s="47">
        <f t="shared" si="22"/>
        <v>1.8327804878048779</v>
      </c>
      <c r="V58" s="47">
        <f t="shared" si="55"/>
        <v>5.2786664421619854E-2</v>
      </c>
      <c r="W58" s="47">
        <f t="shared" si="48"/>
        <v>1.0505157166142949</v>
      </c>
      <c r="X58" s="98">
        <f t="shared" si="59"/>
        <v>0.12409552899169443</v>
      </c>
      <c r="Y58" s="98">
        <f t="shared" si="60"/>
        <v>0</v>
      </c>
      <c r="Z58" s="45">
        <f t="shared" si="61"/>
        <v>-4.9445733083417473E-2</v>
      </c>
      <c r="AA58" s="44">
        <v>1670.79664</v>
      </c>
      <c r="AB58" s="107">
        <f t="shared" si="8"/>
        <v>3.7996844427458268E-4</v>
      </c>
      <c r="AC58" s="52">
        <v>2243.1144200000003</v>
      </c>
      <c r="AD58" s="113">
        <f t="shared" si="9"/>
        <v>3.9480732329294195E-3</v>
      </c>
      <c r="AE58" s="52">
        <v>2402.2633000000001</v>
      </c>
      <c r="AF58" s="107">
        <f t="shared" si="10"/>
        <v>1.3013769140127146E-3</v>
      </c>
      <c r="AG58" s="52">
        <v>2435.2991700000002</v>
      </c>
      <c r="AH58" s="113">
        <f t="shared" si="62"/>
        <v>1.2193573736568883E-3</v>
      </c>
      <c r="AI58" s="52">
        <v>2411.9319500000001</v>
      </c>
      <c r="AJ58" s="107">
        <f t="shared" si="63"/>
        <v>6.0042003672616047E-4</v>
      </c>
      <c r="AK58" s="52">
        <v>1609.42707</v>
      </c>
      <c r="AL58" s="107">
        <f t="shared" si="13"/>
        <v>8.0047118879391038E-4</v>
      </c>
      <c r="AM58" s="52">
        <v>1609.42707</v>
      </c>
      <c r="AN58" s="107">
        <f t="shared" si="14"/>
        <v>8.0047118879391038E-4</v>
      </c>
      <c r="AO58" s="52">
        <v>1534.8035400000001</v>
      </c>
      <c r="AP58" s="82">
        <f t="shared" si="15"/>
        <v>8.8305407479057551E-4</v>
      </c>
    </row>
    <row r="59" spans="2:42" ht="15" thickBot="1" x14ac:dyDescent="0.4">
      <c r="B59" s="193"/>
      <c r="C59" s="77" t="s">
        <v>18</v>
      </c>
      <c r="D59" s="72">
        <v>1.2E-2</v>
      </c>
      <c r="E59" s="118">
        <f t="shared" si="16"/>
        <v>2.0463247101349047E-6</v>
      </c>
      <c r="F59" s="73">
        <v>1.2E-2</v>
      </c>
      <c r="G59" s="115">
        <f t="shared" si="17"/>
        <v>2.0708003594503088E-6</v>
      </c>
      <c r="H59" s="73">
        <v>1.2E-2</v>
      </c>
      <c r="I59" s="115">
        <f t="shared" si="67"/>
        <v>1.3674169623144637E-4</v>
      </c>
      <c r="J59" s="73">
        <v>1.4200000000000001E-2</v>
      </c>
      <c r="K59" s="118">
        <f t="shared" si="68"/>
        <v>1.4847677286612495E-4</v>
      </c>
      <c r="L59" s="73">
        <v>1.4339722699999999</v>
      </c>
      <c r="M59" s="118">
        <f>L59/$L$55</f>
        <v>1.8411789030041984E-2</v>
      </c>
      <c r="N59" s="73">
        <v>1.4200000000000001E-2</v>
      </c>
      <c r="O59" s="115">
        <f t="shared" si="69"/>
        <v>1.7613381121398114E-4</v>
      </c>
      <c r="P59" s="78">
        <v>1.4200000000000001E-2</v>
      </c>
      <c r="Q59" s="120">
        <f>P59/$P$55</f>
        <v>1.7370275743801308E-4</v>
      </c>
      <c r="R59" s="76">
        <v>1.4200000000000001E-2</v>
      </c>
      <c r="S59" s="109">
        <f>R59/$R$55</f>
        <v>1.8405749008929058E-4</v>
      </c>
      <c r="T59" s="125">
        <f t="shared" si="21"/>
        <v>0</v>
      </c>
      <c r="U59" s="278">
        <f t="shared" si="22"/>
        <v>0</v>
      </c>
      <c r="V59" s="278">
        <f t="shared" si="55"/>
        <v>-0.15492957746478878</v>
      </c>
      <c r="W59" s="278">
        <f t="shared" si="48"/>
        <v>-0.99009743751878831</v>
      </c>
      <c r="X59" s="126">
        <f t="shared" si="59"/>
        <v>99.983962676056322</v>
      </c>
      <c r="Y59" s="126">
        <f t="shared" si="60"/>
        <v>0</v>
      </c>
      <c r="Z59" s="127">
        <f t="shared" si="61"/>
        <v>0</v>
      </c>
      <c r="AA59" s="76">
        <v>2.6631800000000001</v>
      </c>
      <c r="AB59" s="109">
        <f t="shared" si="8"/>
        <v>4.505891453074895E-3</v>
      </c>
      <c r="AC59" s="78">
        <v>2.6656599999999999</v>
      </c>
      <c r="AD59" s="120">
        <f t="shared" si="9"/>
        <v>4.5016993915202993E-3</v>
      </c>
      <c r="AE59" s="78">
        <v>2.7042799999999998</v>
      </c>
      <c r="AF59" s="109">
        <f t="shared" si="10"/>
        <v>4.437410327332969E-3</v>
      </c>
      <c r="AG59" s="78">
        <v>2.7646299999999999</v>
      </c>
      <c r="AH59" s="120">
        <f t="shared" si="62"/>
        <v>5.1363111881155893E-3</v>
      </c>
      <c r="AI59" s="78">
        <v>3.6767300000000001</v>
      </c>
      <c r="AJ59" s="109">
        <f t="shared" si="63"/>
        <v>0.39001293812708571</v>
      </c>
      <c r="AK59" s="78">
        <v>3.37764</v>
      </c>
      <c r="AL59" s="109">
        <f t="shared" si="13"/>
        <v>4.2041188522163406E-3</v>
      </c>
      <c r="AM59" s="78">
        <v>3.37764</v>
      </c>
      <c r="AN59" s="109">
        <f t="shared" si="14"/>
        <v>4.2041188522163406E-3</v>
      </c>
      <c r="AO59" s="78">
        <v>3.42957</v>
      </c>
      <c r="AP59" s="84">
        <f t="shared" si="15"/>
        <v>4.1404607574710532E-3</v>
      </c>
    </row>
    <row r="60" spans="2:42" x14ac:dyDescent="0.35">
      <c r="B60" s="275" t="s">
        <v>55</v>
      </c>
      <c r="C60" s="38" t="s">
        <v>1</v>
      </c>
      <c r="D60" s="56">
        <v>858.59972793999998</v>
      </c>
      <c r="E60" s="106">
        <f t="shared" si="16"/>
        <v>0.1464144866165607</v>
      </c>
      <c r="F60" s="70">
        <v>826.94688161813735</v>
      </c>
      <c r="G60" s="112">
        <f t="shared" si="17"/>
        <v>0.14270349164176258</v>
      </c>
      <c r="H60" s="70">
        <v>737.74322814999994</v>
      </c>
      <c r="I60" s="112">
        <f>H60/$H$60</f>
        <v>1</v>
      </c>
      <c r="J60" s="70">
        <v>641.96913333477028</v>
      </c>
      <c r="K60" s="106">
        <f>J60/$J$60</f>
        <v>1</v>
      </c>
      <c r="L60" s="70">
        <v>649.52006997561375</v>
      </c>
      <c r="M60" s="106">
        <f>L60/$L$60</f>
        <v>1</v>
      </c>
      <c r="N60" s="70">
        <v>611.35915943999987</v>
      </c>
      <c r="O60" s="112">
        <f>N60/$N$60</f>
        <v>1</v>
      </c>
      <c r="P60" s="70">
        <v>598.68305727999996</v>
      </c>
      <c r="Q60" s="112">
        <f>P60/$P$60</f>
        <v>1</v>
      </c>
      <c r="R60" s="54">
        <v>617.60314751999999</v>
      </c>
      <c r="S60" s="106">
        <f>R60/$R$60</f>
        <v>1</v>
      </c>
      <c r="T60" s="88">
        <f t="shared" si="21"/>
        <v>3.8276758792445742E-2</v>
      </c>
      <c r="U60" s="57">
        <f t="shared" si="22"/>
        <v>0.12091422877825493</v>
      </c>
      <c r="V60" s="57">
        <f t="shared" si="55"/>
        <v>0.14918800584339925</v>
      </c>
      <c r="W60" s="57">
        <f t="shared" si="48"/>
        <v>-1.162540926737949E-2</v>
      </c>
      <c r="X60" s="97">
        <f t="shared" si="59"/>
        <v>6.2419790308807954E-2</v>
      </c>
      <c r="Y60" s="97">
        <f t="shared" si="60"/>
        <v>2.117331032815814E-2</v>
      </c>
      <c r="Z60" s="55">
        <f t="shared" si="61"/>
        <v>-3.063470501401119E-2</v>
      </c>
      <c r="AA60" s="70">
        <v>47176.28693242</v>
      </c>
      <c r="AB60" s="106">
        <f t="shared" si="8"/>
        <v>1.819981570762327E-2</v>
      </c>
      <c r="AC60" s="70">
        <v>47156.28693242</v>
      </c>
      <c r="AD60" s="112">
        <f t="shared" si="9"/>
        <v>1.7536301846734468E-2</v>
      </c>
      <c r="AE60" s="70">
        <v>44573.733351529998</v>
      </c>
      <c r="AF60" s="106">
        <f t="shared" si="10"/>
        <v>1.655107554782994E-2</v>
      </c>
      <c r="AG60" s="70">
        <v>38474.544810539999</v>
      </c>
      <c r="AH60" s="112">
        <f t="shared" si="62"/>
        <v>1.6685554994763825E-2</v>
      </c>
      <c r="AI60" s="70">
        <v>38474.544810539992</v>
      </c>
      <c r="AJ60" s="106">
        <f t="shared" si="63"/>
        <v>1.6881812979829706E-2</v>
      </c>
      <c r="AK60" s="70">
        <v>30575.915839069999</v>
      </c>
      <c r="AL60" s="106">
        <f t="shared" si="13"/>
        <v>1.999479468277458E-2</v>
      </c>
      <c r="AM60" s="70">
        <v>30577.25883907</v>
      </c>
      <c r="AN60" s="106">
        <f t="shared" si="14"/>
        <v>1.957935668566322E-2</v>
      </c>
      <c r="AO60" s="70">
        <v>30620.31700757</v>
      </c>
      <c r="AP60" s="81">
        <f t="shared" si="15"/>
        <v>2.0169717621385672E-2</v>
      </c>
    </row>
    <row r="61" spans="2:42" x14ac:dyDescent="0.35">
      <c r="B61" s="192"/>
      <c r="C61" s="43" t="s">
        <v>17</v>
      </c>
      <c r="D61" s="46">
        <v>818.92372676000002</v>
      </c>
      <c r="E61" s="107">
        <f t="shared" si="16"/>
        <v>0.13964865481539607</v>
      </c>
      <c r="F61" s="52">
        <v>787.2708804381374</v>
      </c>
      <c r="G61" s="113">
        <f t="shared" si="17"/>
        <v>0.13585673518300467</v>
      </c>
      <c r="H61" s="52">
        <v>718.75547801999994</v>
      </c>
      <c r="I61" s="113">
        <f t="shared" ref="I61:I64" si="70">H61/$H$60</f>
        <v>0.97426238641645746</v>
      </c>
      <c r="J61" s="52">
        <v>623.75888550477032</v>
      </c>
      <c r="K61" s="107">
        <f t="shared" ref="K61:K64" si="71">J61/$J$60</f>
        <v>0.97163376417273351</v>
      </c>
      <c r="L61" s="52">
        <v>630.39487006561376</v>
      </c>
      <c r="M61" s="107">
        <f>L61/$L$60</f>
        <v>0.97055487460038292</v>
      </c>
      <c r="N61" s="52">
        <v>593.35290790999989</v>
      </c>
      <c r="O61" s="113">
        <f t="shared" ref="O61:O64" si="72">N61/$N$60</f>
        <v>0.9705471795883559</v>
      </c>
      <c r="P61" s="52">
        <v>578.71091030999992</v>
      </c>
      <c r="Q61" s="113">
        <f>P61/$P$60</f>
        <v>0.96663986607414676</v>
      </c>
      <c r="R61" s="44">
        <v>597.63100054999995</v>
      </c>
      <c r="S61" s="107">
        <f>R61/$R$60</f>
        <v>0.96766184393619326</v>
      </c>
      <c r="T61" s="90">
        <f t="shared" si="21"/>
        <v>4.0205788259622871E-2</v>
      </c>
      <c r="U61" s="47">
        <f t="shared" si="22"/>
        <v>9.5325050748664986E-2</v>
      </c>
      <c r="V61" s="47">
        <f t="shared" si="55"/>
        <v>0.15229697680114748</v>
      </c>
      <c r="W61" s="47">
        <f t="shared" si="48"/>
        <v>-1.0526710917163305E-2</v>
      </c>
      <c r="X61" s="98">
        <f t="shared" si="59"/>
        <v>6.2428213735547106E-2</v>
      </c>
      <c r="Y61" s="98">
        <f t="shared" si="60"/>
        <v>2.5301056778343167E-2</v>
      </c>
      <c r="Z61" s="45">
        <f t="shared" si="61"/>
        <v>-3.1658481943854774E-2</v>
      </c>
      <c r="AA61" s="52">
        <v>35581.438495309994</v>
      </c>
      <c r="AB61" s="107">
        <f t="shared" si="8"/>
        <v>2.3015475522945559E-2</v>
      </c>
      <c r="AC61" s="52">
        <v>35561.438495310009</v>
      </c>
      <c r="AD61" s="113">
        <f t="shared" si="9"/>
        <v>2.2138330555496678E-2</v>
      </c>
      <c r="AE61" s="52">
        <v>32927.578976210003</v>
      </c>
      <c r="AF61" s="107">
        <f t="shared" si="10"/>
        <v>2.1828373065001131E-2</v>
      </c>
      <c r="AG61" s="52">
        <v>28090.741263079992</v>
      </c>
      <c r="AH61" s="113">
        <f t="shared" si="62"/>
        <v>2.2205141532686583E-2</v>
      </c>
      <c r="AI61" s="52">
        <v>28091.726259080002</v>
      </c>
      <c r="AJ61" s="107">
        <f t="shared" si="63"/>
        <v>2.2440588529580065E-2</v>
      </c>
      <c r="AK61" s="52">
        <v>24675.048534110003</v>
      </c>
      <c r="AL61" s="107">
        <f t="shared" si="13"/>
        <v>2.4046676426584031E-2</v>
      </c>
      <c r="AM61" s="52">
        <v>24693.168166549996</v>
      </c>
      <c r="AN61" s="107">
        <f t="shared" si="14"/>
        <v>2.3436073751521957E-2</v>
      </c>
      <c r="AO61" s="52">
        <v>24736.226335049996</v>
      </c>
      <c r="AP61" s="82">
        <f t="shared" si="15"/>
        <v>2.4160152500835856E-2</v>
      </c>
    </row>
    <row r="62" spans="2:42" x14ac:dyDescent="0.35">
      <c r="B62" s="192"/>
      <c r="C62" s="8" t="s">
        <v>16</v>
      </c>
      <c r="D62" s="9">
        <v>27.16612546</v>
      </c>
      <c r="E62" s="14">
        <f t="shared" si="16"/>
        <v>4.6325594839519129E-3</v>
      </c>
      <c r="F62" s="18">
        <v>32.363483700000003</v>
      </c>
      <c r="G62" s="114">
        <f t="shared" si="17"/>
        <v>5.5848594732520176E-3</v>
      </c>
      <c r="H62" s="18">
        <v>37.212948650000001</v>
      </c>
      <c r="I62" s="114">
        <f t="shared" si="70"/>
        <v>5.0441599773564799E-2</v>
      </c>
      <c r="J62" s="18">
        <v>35.26849713</v>
      </c>
      <c r="K62" s="14">
        <f t="shared" si="71"/>
        <v>5.4937995144399558E-2</v>
      </c>
      <c r="L62" s="18">
        <v>38.582130930000005</v>
      </c>
      <c r="M62" s="14">
        <f>L62/$L$60</f>
        <v>5.940098345451985E-2</v>
      </c>
      <c r="N62" s="18">
        <v>51.650866209999997</v>
      </c>
      <c r="O62" s="114">
        <f t="shared" si="72"/>
        <v>8.4485306897686421E-2</v>
      </c>
      <c r="P62" s="29">
        <v>36.506533430000005</v>
      </c>
      <c r="Q62" s="119">
        <f>P62/$P$60</f>
        <v>6.0978063411148364E-2</v>
      </c>
      <c r="R62" s="26">
        <v>65.705283710000003</v>
      </c>
      <c r="S62" s="108">
        <f>R62/$R$60</f>
        <v>0.10638754671805208</v>
      </c>
      <c r="T62" s="92">
        <f t="shared" si="21"/>
        <v>-0.16059328742783036</v>
      </c>
      <c r="U62" s="15">
        <f t="shared" si="22"/>
        <v>-0.13031660016008964</v>
      </c>
      <c r="V62" s="15">
        <f t="shared" si="55"/>
        <v>5.5132814784614591E-2</v>
      </c>
      <c r="W62" s="15">
        <f t="shared" si="48"/>
        <v>-8.5885194003720744E-2</v>
      </c>
      <c r="X62" s="87">
        <f t="shared" si="59"/>
        <v>-0.25302064106467564</v>
      </c>
      <c r="Y62" s="87">
        <f t="shared" si="60"/>
        <v>0.41483897146900345</v>
      </c>
      <c r="Z62" s="12">
        <f t="shared" si="61"/>
        <v>-0.4443896842280296</v>
      </c>
      <c r="AA62" s="29">
        <v>1136.8351289300001</v>
      </c>
      <c r="AB62" s="108">
        <f t="shared" si="8"/>
        <v>2.3896275518481745E-2</v>
      </c>
      <c r="AC62" s="29">
        <v>1136.8351289300001</v>
      </c>
      <c r="AD62" s="119">
        <f t="shared" si="9"/>
        <v>2.8468053877311848E-2</v>
      </c>
      <c r="AE62" s="29">
        <v>1327.96378052</v>
      </c>
      <c r="AF62" s="108">
        <f t="shared" si="10"/>
        <v>2.8022562961339405E-2</v>
      </c>
      <c r="AG62" s="29">
        <v>538.92980196000008</v>
      </c>
      <c r="AH62" s="119">
        <f t="shared" si="62"/>
        <v>6.544172729311723E-2</v>
      </c>
      <c r="AI62" s="29">
        <v>538.93580196000005</v>
      </c>
      <c r="AJ62" s="108">
        <f t="shared" si="63"/>
        <v>7.1589474645560064E-2</v>
      </c>
      <c r="AK62" s="29">
        <v>486.93063166000002</v>
      </c>
      <c r="AL62" s="108">
        <f t="shared" si="13"/>
        <v>0.1060743827799794</v>
      </c>
      <c r="AM62" s="29">
        <v>502.20726091</v>
      </c>
      <c r="AN62" s="108">
        <f t="shared" si="14"/>
        <v>7.2692165708337503E-2</v>
      </c>
      <c r="AO62" s="29">
        <v>502.20726091</v>
      </c>
      <c r="AP62" s="83">
        <f t="shared" si="15"/>
        <v>0.13083300227667352</v>
      </c>
    </row>
    <row r="63" spans="2:42" x14ac:dyDescent="0.35">
      <c r="B63" s="192"/>
      <c r="C63" s="43" t="s">
        <v>20</v>
      </c>
      <c r="D63" s="46">
        <v>39.67600118</v>
      </c>
      <c r="E63" s="107">
        <f t="shared" si="16"/>
        <v>6.7658318011646363E-3</v>
      </c>
      <c r="F63" s="52">
        <v>39.67600118</v>
      </c>
      <c r="G63" s="113">
        <f t="shared" si="17"/>
        <v>6.8467564587579065E-3</v>
      </c>
      <c r="H63" s="52">
        <v>18.987750129999998</v>
      </c>
      <c r="I63" s="113">
        <f t="shared" si="70"/>
        <v>2.5737613583542589E-2</v>
      </c>
      <c r="J63" s="52">
        <v>18.21024783</v>
      </c>
      <c r="K63" s="107">
        <f t="shared" si="71"/>
        <v>2.8366235827266523E-2</v>
      </c>
      <c r="L63" s="52">
        <v>19.125199910000003</v>
      </c>
      <c r="M63" s="107">
        <f>L63/$L$60</f>
        <v>2.9445125399617071E-2</v>
      </c>
      <c r="N63" s="52">
        <v>18.00625153</v>
      </c>
      <c r="O63" s="113">
        <f t="shared" si="72"/>
        <v>2.9452820411644088E-2</v>
      </c>
      <c r="P63" s="52">
        <v>19.972146969999997</v>
      </c>
      <c r="Q63" s="113">
        <f>P63/$P$60</f>
        <v>3.3360133925853123E-2</v>
      </c>
      <c r="R63" s="44">
        <v>19.972146969999997</v>
      </c>
      <c r="S63" s="107">
        <f>R63/$R$60</f>
        <v>3.233815606380671E-2</v>
      </c>
      <c r="T63" s="90">
        <f t="shared" si="21"/>
        <v>0</v>
      </c>
      <c r="U63" s="47">
        <f t="shared" si="22"/>
        <v>1.089557789014364</v>
      </c>
      <c r="V63" s="47">
        <f t="shared" si="55"/>
        <v>4.2695865935395032E-2</v>
      </c>
      <c r="W63" s="47">
        <f t="shared" si="48"/>
        <v>-4.784013157015949E-2</v>
      </c>
      <c r="X63" s="98">
        <f t="shared" si="59"/>
        <v>6.2142216448311638E-2</v>
      </c>
      <c r="Y63" s="98">
        <f t="shared" si="60"/>
        <v>-9.8431853268101471E-2</v>
      </c>
      <c r="Z63" s="45">
        <f t="shared" si="61"/>
        <v>0</v>
      </c>
      <c r="AA63" s="52">
        <v>11594.84843711</v>
      </c>
      <c r="AB63" s="107">
        <f t="shared" si="8"/>
        <v>3.421864580222938E-3</v>
      </c>
      <c r="AC63" s="52">
        <v>11594.84843711</v>
      </c>
      <c r="AD63" s="113">
        <f t="shared" si="9"/>
        <v>3.421864580222938E-3</v>
      </c>
      <c r="AE63" s="52">
        <v>11646.154375319999</v>
      </c>
      <c r="AF63" s="107">
        <f t="shared" si="10"/>
        <v>1.6303879819966989E-3</v>
      </c>
      <c r="AG63" s="52">
        <v>10383.803547459998</v>
      </c>
      <c r="AH63" s="113">
        <f t="shared" si="62"/>
        <v>1.7537165208074881E-3</v>
      </c>
      <c r="AI63" s="52">
        <v>10382.818551459999</v>
      </c>
      <c r="AJ63" s="107">
        <f t="shared" si="63"/>
        <v>1.8420046363336166E-3</v>
      </c>
      <c r="AK63" s="52">
        <v>5900.8673049599993</v>
      </c>
      <c r="AL63" s="107">
        <f t="shared" si="13"/>
        <v>3.0514584720223699E-3</v>
      </c>
      <c r="AM63" s="52">
        <v>5884.0906725199993</v>
      </c>
      <c r="AN63" s="107">
        <f t="shared" si="14"/>
        <v>3.3942622711907425E-3</v>
      </c>
      <c r="AO63" s="52">
        <v>5884.0906725199993</v>
      </c>
      <c r="AP63" s="82">
        <f t="shared" si="15"/>
        <v>3.3942622711907425E-3</v>
      </c>
    </row>
    <row r="64" spans="2:42" ht="15" thickBot="1" x14ac:dyDescent="0.4">
      <c r="B64" s="193"/>
      <c r="C64" s="77" t="s">
        <v>18</v>
      </c>
      <c r="D64" s="72">
        <v>39.67600118</v>
      </c>
      <c r="E64" s="118">
        <f t="shared" si="16"/>
        <v>6.7658318011646363E-3</v>
      </c>
      <c r="F64" s="73">
        <v>39.67600118</v>
      </c>
      <c r="G64" s="115">
        <f t="shared" si="17"/>
        <v>6.8467564587579065E-3</v>
      </c>
      <c r="H64" s="73">
        <v>18.987750129999998</v>
      </c>
      <c r="I64" s="115">
        <f t="shared" si="70"/>
        <v>2.5737613583542589E-2</v>
      </c>
      <c r="J64" s="73">
        <v>18.21024783</v>
      </c>
      <c r="K64" s="118">
        <f t="shared" si="71"/>
        <v>2.8366235827266523E-2</v>
      </c>
      <c r="L64" s="73">
        <v>19.125199910000003</v>
      </c>
      <c r="M64" s="118">
        <f>L64/$L$60</f>
        <v>2.9445125399617071E-2</v>
      </c>
      <c r="N64" s="73">
        <v>18.00625153</v>
      </c>
      <c r="O64" s="115">
        <f t="shared" si="72"/>
        <v>2.9452820411644088E-2</v>
      </c>
      <c r="P64" s="78">
        <v>19.972146969999997</v>
      </c>
      <c r="Q64" s="120">
        <f>P64/$P$60</f>
        <v>3.3360133925853123E-2</v>
      </c>
      <c r="R64" s="76">
        <v>19.972146969999997</v>
      </c>
      <c r="S64" s="109">
        <f>R64/$R$60</f>
        <v>3.233815606380671E-2</v>
      </c>
      <c r="T64" s="125">
        <f t="shared" si="21"/>
        <v>0</v>
      </c>
      <c r="U64" s="278">
        <f t="shared" si="22"/>
        <v>1.089557789014364</v>
      </c>
      <c r="V64" s="278">
        <f t="shared" si="55"/>
        <v>4.2695865935395032E-2</v>
      </c>
      <c r="W64" s="278">
        <f t="shared" si="48"/>
        <v>-4.784013157015949E-2</v>
      </c>
      <c r="X64" s="126">
        <f t="shared" si="59"/>
        <v>6.2142216448311638E-2</v>
      </c>
      <c r="Y64" s="126">
        <f t="shared" si="60"/>
        <v>-9.8431853268101471E-2</v>
      </c>
      <c r="Z64" s="127">
        <f t="shared" si="61"/>
        <v>0</v>
      </c>
      <c r="AA64" s="78">
        <v>979.62904175999995</v>
      </c>
      <c r="AB64" s="109">
        <f t="shared" si="8"/>
        <v>4.0501046302912951E-2</v>
      </c>
      <c r="AC64" s="78">
        <v>979.62904175999995</v>
      </c>
      <c r="AD64" s="120">
        <f t="shared" si="9"/>
        <v>4.0501046302912951E-2</v>
      </c>
      <c r="AE64" s="78">
        <v>922.26211133000004</v>
      </c>
      <c r="AF64" s="109">
        <f t="shared" si="10"/>
        <v>2.0588236138875577E-2</v>
      </c>
      <c r="AG64" s="78">
        <v>725.93880555999999</v>
      </c>
      <c r="AH64" s="120">
        <f t="shared" si="62"/>
        <v>2.5085100411393967E-2</v>
      </c>
      <c r="AI64" s="78">
        <v>724.95380955999997</v>
      </c>
      <c r="AJ64" s="109">
        <f t="shared" si="63"/>
        <v>2.6381266858377862E-2</v>
      </c>
      <c r="AK64" s="78">
        <v>706.27346892000003</v>
      </c>
      <c r="AL64" s="109">
        <f t="shared" si="13"/>
        <v>2.5494730189333473E-2</v>
      </c>
      <c r="AM64" s="78">
        <v>689.49683648000007</v>
      </c>
      <c r="AN64" s="109">
        <f t="shared" si="14"/>
        <v>2.896626338702472E-2</v>
      </c>
      <c r="AO64" s="78">
        <v>689.49683648000007</v>
      </c>
      <c r="AP64" s="84">
        <f t="shared" si="15"/>
        <v>2.896626338702472E-2</v>
      </c>
    </row>
    <row r="65" spans="2:42" x14ac:dyDescent="0.35">
      <c r="B65" s="275" t="s">
        <v>58</v>
      </c>
      <c r="C65" s="38" t="s">
        <v>1</v>
      </c>
      <c r="D65" s="56">
        <v>705.38283663000016</v>
      </c>
      <c r="E65" s="106">
        <f t="shared" si="16"/>
        <v>0.12028686072508515</v>
      </c>
      <c r="F65" s="70">
        <v>709.18429718379218</v>
      </c>
      <c r="G65" s="112">
        <f t="shared" si="17"/>
        <v>0.12238159146039262</v>
      </c>
      <c r="H65" s="70">
        <v>650.18795080999996</v>
      </c>
      <c r="I65" s="112">
        <f>H65/$H$65</f>
        <v>1</v>
      </c>
      <c r="J65" s="70">
        <v>614.78321300768562</v>
      </c>
      <c r="K65" s="106">
        <f>J65/$J$65</f>
        <v>1</v>
      </c>
      <c r="L65" s="70">
        <v>545.06131743770459</v>
      </c>
      <c r="M65" s="106">
        <f>L65/$L$65</f>
        <v>1</v>
      </c>
      <c r="N65" s="70">
        <v>431.23390000000001</v>
      </c>
      <c r="O65" s="112">
        <f>N65/$N$65</f>
        <v>1</v>
      </c>
      <c r="P65" s="70">
        <v>399.74141665999997</v>
      </c>
      <c r="Q65" s="112">
        <f>P65/$P$65</f>
        <v>1</v>
      </c>
      <c r="R65" s="54">
        <v>396.548654</v>
      </c>
      <c r="S65" s="106">
        <f>R65/$R$65</f>
        <v>1</v>
      </c>
      <c r="T65" s="88">
        <f t="shared" si="21"/>
        <v>-5.360328152904434E-3</v>
      </c>
      <c r="U65" s="57">
        <f t="shared" si="22"/>
        <v>9.0737372632474889E-2</v>
      </c>
      <c r="V65" s="57">
        <f t="shared" si="55"/>
        <v>5.7588979421062586E-2</v>
      </c>
      <c r="W65" s="57">
        <f t="shared" si="48"/>
        <v>0.12791569194038355</v>
      </c>
      <c r="X65" s="97">
        <f t="shared" si="59"/>
        <v>0.26395748905108013</v>
      </c>
      <c r="Y65" s="97">
        <f t="shared" si="60"/>
        <v>7.8782137720760523E-2</v>
      </c>
      <c r="Z65" s="55">
        <f t="shared" si="61"/>
        <v>8.0513768683728049E-3</v>
      </c>
      <c r="AA65" s="54">
        <v>30245.304110000001</v>
      </c>
      <c r="AB65" s="106">
        <f t="shared" si="8"/>
        <v>2.3322061304610241E-2</v>
      </c>
      <c r="AC65" s="70">
        <v>28959.35959</v>
      </c>
      <c r="AD65" s="112">
        <f t="shared" si="9"/>
        <v>2.4488949590883966E-2</v>
      </c>
      <c r="AE65" s="70">
        <v>28468.014860000003</v>
      </c>
      <c r="AF65" s="106">
        <f t="shared" si="10"/>
        <v>2.2839244464620878E-2</v>
      </c>
      <c r="AG65" s="70">
        <v>25973.746383999998</v>
      </c>
      <c r="AH65" s="112">
        <f t="shared" si="62"/>
        <v>2.3669408483421406E-2</v>
      </c>
      <c r="AI65" s="70">
        <v>23358.41605</v>
      </c>
      <c r="AJ65" s="106">
        <f t="shared" si="63"/>
        <v>2.3334686575963468E-2</v>
      </c>
      <c r="AK65" s="70">
        <v>22435.393220000002</v>
      </c>
      <c r="AL65" s="106">
        <f t="shared" si="13"/>
        <v>1.9221142940145892E-2</v>
      </c>
      <c r="AM65" s="70">
        <v>20246.194810000001</v>
      </c>
      <c r="AN65" s="106">
        <f t="shared" si="14"/>
        <v>1.9744026984397072E-2</v>
      </c>
      <c r="AO65" s="70">
        <v>17958.855169999999</v>
      </c>
      <c r="AP65" s="81">
        <f t="shared" si="15"/>
        <v>2.20809539498057E-2</v>
      </c>
    </row>
    <row r="66" spans="2:42" x14ac:dyDescent="0.35">
      <c r="B66" s="192"/>
      <c r="C66" s="43" t="s">
        <v>17</v>
      </c>
      <c r="D66" s="46">
        <v>704.22515663000013</v>
      </c>
      <c r="E66" s="107">
        <f t="shared" si="16"/>
        <v>0.12008944495921607</v>
      </c>
      <c r="F66" s="52">
        <v>706.64462718379218</v>
      </c>
      <c r="G66" s="113">
        <f t="shared" si="17"/>
        <v>0.12194332899798552</v>
      </c>
      <c r="H66" s="52">
        <v>650.18795080999996</v>
      </c>
      <c r="I66" s="113">
        <f t="shared" ref="I66:I69" si="73">H66/$H$65</f>
        <v>1</v>
      </c>
      <c r="J66" s="52">
        <v>612.32849300768567</v>
      </c>
      <c r="K66" s="107">
        <f t="shared" ref="K66:K69" si="74">J66/$J$65</f>
        <v>0.99600717789935933</v>
      </c>
      <c r="L66" s="52">
        <v>542.61315743770456</v>
      </c>
      <c r="M66" s="107">
        <f>L66/$L$65</f>
        <v>0.99550846864072351</v>
      </c>
      <c r="N66" s="52">
        <v>428.79221000000001</v>
      </c>
      <c r="O66" s="113">
        <f t="shared" ref="O66:O69" si="75">N66/$N$65</f>
        <v>0.9943378987598146</v>
      </c>
      <c r="P66" s="52">
        <v>397.30610665999995</v>
      </c>
      <c r="Q66" s="113">
        <f>P66/$P$65</f>
        <v>0.99390778663780199</v>
      </c>
      <c r="R66" s="44">
        <v>393.319614</v>
      </c>
      <c r="S66" s="107">
        <f>R66/$R$65</f>
        <v>0.99185714043553408</v>
      </c>
      <c r="T66" s="90">
        <f t="shared" si="21"/>
        <v>-3.4238858695274125E-3</v>
      </c>
      <c r="U66" s="47">
        <f t="shared" si="22"/>
        <v>8.6831317472830516E-2</v>
      </c>
      <c r="V66" s="47">
        <f t="shared" si="55"/>
        <v>6.1828672411360579E-2</v>
      </c>
      <c r="W66" s="47">
        <f t="shared" si="48"/>
        <v>0.12848073183331327</v>
      </c>
      <c r="X66" s="98">
        <f t="shared" si="59"/>
        <v>0.2654454646872072</v>
      </c>
      <c r="Y66" s="98">
        <f t="shared" si="60"/>
        <v>7.9248979092447505E-2</v>
      </c>
      <c r="Z66" s="45">
        <f t="shared" si="61"/>
        <v>1.0135504353464442E-2</v>
      </c>
      <c r="AA66" s="44">
        <v>23177.766940000001</v>
      </c>
      <c r="AB66" s="107">
        <f t="shared" si="8"/>
        <v>3.0383649919900356E-2</v>
      </c>
      <c r="AC66" s="52">
        <v>22686.07576</v>
      </c>
      <c r="AD66" s="113">
        <f t="shared" si="9"/>
        <v>3.1148826031417266E-2</v>
      </c>
      <c r="AE66" s="52">
        <v>21216.77576</v>
      </c>
      <c r="AF66" s="107">
        <f t="shared" si="10"/>
        <v>3.0644993290441409E-2</v>
      </c>
      <c r="AG66" s="52">
        <v>19389.184244</v>
      </c>
      <c r="AH66" s="113">
        <f t="shared" si="62"/>
        <v>3.1580931167703524E-2</v>
      </c>
      <c r="AI66" s="52">
        <v>17306.57</v>
      </c>
      <c r="AJ66" s="107">
        <f t="shared" si="63"/>
        <v>3.135301549860571E-2</v>
      </c>
      <c r="AK66" s="52">
        <v>17048.924909999998</v>
      </c>
      <c r="AL66" s="107">
        <f t="shared" si="13"/>
        <v>2.5150689105827028E-2</v>
      </c>
      <c r="AM66" s="52">
        <v>15513.411650000002</v>
      </c>
      <c r="AN66" s="107">
        <f t="shared" si="14"/>
        <v>2.5610492109902846E-2</v>
      </c>
      <c r="AO66" s="52">
        <v>14498.373319999999</v>
      </c>
      <c r="AP66" s="82">
        <f t="shared" si="15"/>
        <v>2.7128534030602548E-2</v>
      </c>
    </row>
    <row r="67" spans="2:42" x14ac:dyDescent="0.35">
      <c r="B67" s="192"/>
      <c r="C67" s="8" t="s">
        <v>16</v>
      </c>
      <c r="D67" s="9">
        <v>265.41867000000002</v>
      </c>
      <c r="E67" s="14">
        <f t="shared" si="16"/>
        <v>4.5261065246011832E-2</v>
      </c>
      <c r="F67" s="18">
        <v>282.42793</v>
      </c>
      <c r="G67" s="114">
        <f t="shared" si="17"/>
        <v>4.873765491356722E-2</v>
      </c>
      <c r="H67" s="18">
        <v>249.65612999999999</v>
      </c>
      <c r="I67" s="114">
        <f t="shared" si="73"/>
        <v>0.38397532542548657</v>
      </c>
      <c r="J67" s="18">
        <v>229.43485200000001</v>
      </c>
      <c r="K67" s="14">
        <f t="shared" si="74"/>
        <v>0.37319635140579505</v>
      </c>
      <c r="L67" s="18">
        <v>169.34681</v>
      </c>
      <c r="M67" s="14">
        <f>L67/$L$65</f>
        <v>0.3106931359504424</v>
      </c>
      <c r="N67" s="18">
        <v>166.53127799999999</v>
      </c>
      <c r="O67" s="114">
        <f t="shared" si="75"/>
        <v>0.3861739023764133</v>
      </c>
      <c r="P67" s="29">
        <v>141.75556132999998</v>
      </c>
      <c r="Q67" s="119">
        <f>P67/$P$65</f>
        <v>0.35461814918860451</v>
      </c>
      <c r="R67" s="26">
        <v>147.146277</v>
      </c>
      <c r="S67" s="108">
        <f>R67/$R$65</f>
        <v>0.37106739744475342</v>
      </c>
      <c r="T67" s="92">
        <f t="shared" si="21"/>
        <v>-6.0225134249293204E-2</v>
      </c>
      <c r="U67" s="15">
        <f t="shared" si="22"/>
        <v>0.13126775617326125</v>
      </c>
      <c r="V67" s="15">
        <f t="shared" si="55"/>
        <v>8.8135162656107643E-2</v>
      </c>
      <c r="W67" s="15">
        <f t="shared" si="48"/>
        <v>0.35482240261862624</v>
      </c>
      <c r="X67" s="87">
        <f t="shared" si="59"/>
        <v>1.6906926037041636E-2</v>
      </c>
      <c r="Y67" s="87">
        <f t="shared" si="60"/>
        <v>0.17477774019971856</v>
      </c>
      <c r="Z67" s="12">
        <f t="shared" si="61"/>
        <v>-3.6635080274576161E-2</v>
      </c>
      <c r="AA67" s="29">
        <v>1315.1061099999999</v>
      </c>
      <c r="AB67" s="108">
        <f t="shared" si="8"/>
        <v>0.20182300727049321</v>
      </c>
      <c r="AC67" s="29">
        <v>1692.79368</v>
      </c>
      <c r="AD67" s="119">
        <f t="shared" si="9"/>
        <v>0.16684131878375161</v>
      </c>
      <c r="AE67" s="29">
        <v>1696.7159200000001</v>
      </c>
      <c r="AF67" s="108">
        <f t="shared" si="10"/>
        <v>0.14714079537840369</v>
      </c>
      <c r="AG67" s="29">
        <v>1218.2755400000001</v>
      </c>
      <c r="AH67" s="119">
        <f t="shared" si="62"/>
        <v>0.18832755355163741</v>
      </c>
      <c r="AI67" s="29">
        <v>970.77470000000005</v>
      </c>
      <c r="AJ67" s="108">
        <f t="shared" si="63"/>
        <v>0.17444501798409043</v>
      </c>
      <c r="AK67" s="29">
        <v>1006.23502</v>
      </c>
      <c r="AL67" s="108">
        <f t="shared" si="13"/>
        <v>0.16549938601818887</v>
      </c>
      <c r="AM67" s="29">
        <v>614.14863000000003</v>
      </c>
      <c r="AN67" s="108">
        <f t="shared" si="14"/>
        <v>0.23081637637130278</v>
      </c>
      <c r="AO67" s="29">
        <v>497.95107000000002</v>
      </c>
      <c r="AP67" s="83">
        <f t="shared" si="15"/>
        <v>0.29550348591479075</v>
      </c>
    </row>
    <row r="68" spans="2:42" x14ac:dyDescent="0.35">
      <c r="B68" s="192"/>
      <c r="C68" s="43" t="s">
        <v>20</v>
      </c>
      <c r="D68" s="46">
        <v>1.15768</v>
      </c>
      <c r="E68" s="107">
        <f t="shared" si="16"/>
        <v>1.9741576586908139E-4</v>
      </c>
      <c r="F68" s="52">
        <v>2.5396699999999996</v>
      </c>
      <c r="G68" s="113">
        <f t="shared" si="17"/>
        <v>4.3826246240709707E-4</v>
      </c>
      <c r="H68" s="52">
        <v>2.4626700000000001</v>
      </c>
      <c r="I68" s="113">
        <f t="shared" si="73"/>
        <v>3.7876278650381349E-3</v>
      </c>
      <c r="J68" s="52">
        <v>2.45472</v>
      </c>
      <c r="K68" s="107">
        <f t="shared" si="74"/>
        <v>3.9928221006407224E-3</v>
      </c>
      <c r="L68" s="52">
        <v>2.4481600000000001</v>
      </c>
      <c r="M68" s="107">
        <f>L68/$L$65</f>
        <v>4.4915313592764758E-3</v>
      </c>
      <c r="N68" s="52">
        <v>2.4416899999999999</v>
      </c>
      <c r="O68" s="113">
        <f t="shared" si="75"/>
        <v>5.6621012401854307E-3</v>
      </c>
      <c r="P68" s="52">
        <v>2.4353099999999999</v>
      </c>
      <c r="Q68" s="113">
        <f>P68/$P$65</f>
        <v>6.0922133621979747E-3</v>
      </c>
      <c r="R68" s="44">
        <v>3.2290400000000004</v>
      </c>
      <c r="S68" s="107">
        <f>R68/$R$65</f>
        <v>8.1428595644659537E-3</v>
      </c>
      <c r="T68" s="90">
        <f t="shared" si="21"/>
        <v>-0.54416124929616827</v>
      </c>
      <c r="U68" s="47">
        <f t="shared" si="22"/>
        <v>3.1266877007475428E-2</v>
      </c>
      <c r="V68" s="47">
        <f t="shared" si="55"/>
        <v>3.2386585842785016E-3</v>
      </c>
      <c r="W68" s="47">
        <f t="shared" si="48"/>
        <v>2.6795634272269372E-3</v>
      </c>
      <c r="X68" s="98">
        <f t="shared" si="59"/>
        <v>2.6498040291765943E-3</v>
      </c>
      <c r="Y68" s="98">
        <f t="shared" si="60"/>
        <v>2.6197896777001911E-3</v>
      </c>
      <c r="Z68" s="45">
        <f t="shared" si="61"/>
        <v>-0.24580990015608367</v>
      </c>
      <c r="AA68" s="44">
        <v>7067.5371700000005</v>
      </c>
      <c r="AB68" s="107">
        <f t="shared" si="8"/>
        <v>1.638024635956743E-4</v>
      </c>
      <c r="AC68" s="52">
        <v>6273.2838299999994</v>
      </c>
      <c r="AD68" s="113">
        <f t="shared" si="9"/>
        <v>4.0483900757922505E-4</v>
      </c>
      <c r="AE68" s="52">
        <v>7251.2390999999998</v>
      </c>
      <c r="AF68" s="107">
        <f t="shared" si="10"/>
        <v>3.396205760198971E-4</v>
      </c>
      <c r="AG68" s="52">
        <v>6584.56214</v>
      </c>
      <c r="AH68" s="113">
        <f t="shared" si="62"/>
        <v>3.7279927621732488E-4</v>
      </c>
      <c r="AI68" s="52">
        <v>6051.8460500000001</v>
      </c>
      <c r="AJ68" s="107">
        <f t="shared" si="63"/>
        <v>4.0453110997428626E-4</v>
      </c>
      <c r="AK68" s="52">
        <v>5386.4683100000002</v>
      </c>
      <c r="AL68" s="107">
        <f t="shared" si="13"/>
        <v>4.5330072683561374E-4</v>
      </c>
      <c r="AM68" s="52">
        <v>4732.78316</v>
      </c>
      <c r="AN68" s="107">
        <f t="shared" si="14"/>
        <v>5.1456192216505436E-4</v>
      </c>
      <c r="AO68" s="52">
        <v>3460.4818500000001</v>
      </c>
      <c r="AP68" s="82">
        <f t="shared" si="15"/>
        <v>9.3311860601147216E-4</v>
      </c>
    </row>
    <row r="69" spans="2:42" ht="15" thickBot="1" x14ac:dyDescent="0.4">
      <c r="B69" s="193"/>
      <c r="C69" s="77" t="s">
        <v>18</v>
      </c>
      <c r="D69" s="72">
        <v>0</v>
      </c>
      <c r="E69" s="118">
        <f t="shared" si="16"/>
        <v>0</v>
      </c>
      <c r="F69" s="73">
        <v>0.05</v>
      </c>
      <c r="G69" s="115">
        <f t="shared" si="17"/>
        <v>8.6283348310429538E-6</v>
      </c>
      <c r="H69" s="73">
        <v>0</v>
      </c>
      <c r="I69" s="115">
        <f t="shared" si="73"/>
        <v>0</v>
      </c>
      <c r="J69" s="73">
        <v>0</v>
      </c>
      <c r="K69" s="118">
        <f t="shared" si="74"/>
        <v>0</v>
      </c>
      <c r="L69" s="73">
        <v>0</v>
      </c>
      <c r="M69" s="118">
        <f>L69/$L$65</f>
        <v>0</v>
      </c>
      <c r="N69" s="73">
        <v>0</v>
      </c>
      <c r="O69" s="115">
        <f t="shared" si="75"/>
        <v>0</v>
      </c>
      <c r="P69" s="78">
        <v>0</v>
      </c>
      <c r="Q69" s="120">
        <f>P69/$P$65</f>
        <v>0</v>
      </c>
      <c r="R69" s="76">
        <v>0.8</v>
      </c>
      <c r="S69" s="109">
        <f>R69/$R$65</f>
        <v>2.0174069232876532E-3</v>
      </c>
      <c r="T69" s="92">
        <f t="shared" si="21"/>
        <v>-1</v>
      </c>
      <c r="U69" s="78">
        <v>0</v>
      </c>
      <c r="V69" s="78">
        <v>0</v>
      </c>
      <c r="W69" s="78">
        <v>0</v>
      </c>
      <c r="X69" s="120">
        <f>W69/$P$65</f>
        <v>0</v>
      </c>
      <c r="Y69" s="78">
        <v>0</v>
      </c>
      <c r="Z69" s="294">
        <f t="shared" si="61"/>
        <v>-1</v>
      </c>
      <c r="AA69" s="76">
        <v>66.18374</v>
      </c>
      <c r="AB69" s="109">
        <f t="shared" si="8"/>
        <v>0</v>
      </c>
      <c r="AC69" s="78">
        <v>117.0849</v>
      </c>
      <c r="AD69" s="120">
        <f t="shared" si="9"/>
        <v>4.2704054920830953E-4</v>
      </c>
      <c r="AE69" s="78">
        <v>192.60290000000001</v>
      </c>
      <c r="AF69" s="109">
        <f t="shared" si="10"/>
        <v>0</v>
      </c>
      <c r="AG69" s="78">
        <v>140.06764000000001</v>
      </c>
      <c r="AH69" s="120">
        <f t="shared" si="62"/>
        <v>0</v>
      </c>
      <c r="AI69" s="78">
        <v>114.27347</v>
      </c>
      <c r="AJ69" s="109">
        <f t="shared" si="63"/>
        <v>0</v>
      </c>
      <c r="AK69" s="78">
        <v>105.1074</v>
      </c>
      <c r="AL69" s="109">
        <f t="shared" si="13"/>
        <v>0</v>
      </c>
      <c r="AM69" s="78">
        <v>83.495199999999997</v>
      </c>
      <c r="AN69" s="109">
        <f t="shared" si="14"/>
        <v>0</v>
      </c>
      <c r="AO69" s="78">
        <v>96.067459999999997</v>
      </c>
      <c r="AP69" s="84">
        <f t="shared" si="15"/>
        <v>8.3274815426576283E-3</v>
      </c>
    </row>
    <row r="70" spans="2:42" x14ac:dyDescent="0.35">
      <c r="B70" s="275" t="s">
        <v>56</v>
      </c>
      <c r="C70" s="38" t="s">
        <v>1</v>
      </c>
      <c r="D70" s="56">
        <v>168.77668477999998</v>
      </c>
      <c r="E70" s="106">
        <f t="shared" si="16"/>
        <v>2.8780991713330303E-2</v>
      </c>
      <c r="F70" s="70">
        <v>152.71689474999999</v>
      </c>
      <c r="G70" s="112">
        <f t="shared" si="17"/>
        <v>2.6353850045202912E-2</v>
      </c>
      <c r="H70" s="70">
        <v>133.14005599000001</v>
      </c>
      <c r="I70" s="112">
        <f>H70/$J$70</f>
        <v>1.0018041470807135</v>
      </c>
      <c r="J70" s="70">
        <v>132.90028433000003</v>
      </c>
      <c r="K70" s="106">
        <f>J70/$J$70</f>
        <v>1</v>
      </c>
      <c r="L70" s="70">
        <v>145.64109954999998</v>
      </c>
      <c r="M70" s="106">
        <f>L70/$L$70</f>
        <v>1</v>
      </c>
      <c r="N70" s="70">
        <v>104.19060719999999</v>
      </c>
      <c r="O70" s="112">
        <f>N70/$N$70</f>
        <v>1</v>
      </c>
      <c r="P70" s="70">
        <v>109.76659709199998</v>
      </c>
      <c r="Q70" s="112">
        <f>P70/$P$70</f>
        <v>1</v>
      </c>
      <c r="R70" s="54">
        <v>95.623751689999978</v>
      </c>
      <c r="S70" s="106">
        <f>R70/$R$70</f>
        <v>1</v>
      </c>
      <c r="T70" s="88">
        <f t="shared" si="21"/>
        <v>0.10516053286894107</v>
      </c>
      <c r="U70" s="57">
        <f t="shared" si="22"/>
        <v>0.14703943613686313</v>
      </c>
      <c r="V70" s="57">
        <f t="shared" ref="V70:V88" si="76">(H70-J70)/J70</f>
        <v>1.8041470807135774E-3</v>
      </c>
      <c r="W70" s="57">
        <f>(J70-L70)/L70</f>
        <v>-8.748090517969416E-2</v>
      </c>
      <c r="X70" s="97">
        <f>(L70-N70)/N70</f>
        <v>0.39783329288438962</v>
      </c>
      <c r="Y70" s="112">
        <f>(N70-P70)/P70</f>
        <v>-5.0798603944390522E-2</v>
      </c>
      <c r="Z70" s="55">
        <f t="shared" si="61"/>
        <v>0.14790096761575836</v>
      </c>
      <c r="AA70" s="70">
        <v>7508.1472489999996</v>
      </c>
      <c r="AB70" s="106">
        <f t="shared" si="8"/>
        <v>2.2479138885093009E-2</v>
      </c>
      <c r="AC70" s="70">
        <v>7162.1308875000004</v>
      </c>
      <c r="AD70" s="112">
        <f t="shared" si="9"/>
        <v>2.1322829357466135E-2</v>
      </c>
      <c r="AE70" s="70">
        <v>6381.0082640000001</v>
      </c>
      <c r="AF70" s="106">
        <f t="shared" si="10"/>
        <v>2.0865049923401886E-2</v>
      </c>
      <c r="AG70" s="70">
        <v>5806.1951220000001</v>
      </c>
      <c r="AH70" s="112">
        <f t="shared" si="62"/>
        <v>2.2889393404371371E-2</v>
      </c>
      <c r="AI70" s="70">
        <v>5405.1102840000003</v>
      </c>
      <c r="AJ70" s="106">
        <f t="shared" si="63"/>
        <v>2.6945074549379902E-2</v>
      </c>
      <c r="AK70" s="70">
        <v>5210.3593860000001</v>
      </c>
      <c r="AL70" s="106">
        <f t="shared" si="13"/>
        <v>1.9996817778051058E-2</v>
      </c>
      <c r="AM70" s="70">
        <v>4844.3382689999999</v>
      </c>
      <c r="AN70" s="106">
        <f t="shared" si="14"/>
        <v>2.2658739129432993E-2</v>
      </c>
      <c r="AO70" s="70">
        <v>4579.1809039999998</v>
      </c>
      <c r="AP70" s="81">
        <f t="shared" si="15"/>
        <v>2.0882283031550652E-2</v>
      </c>
    </row>
    <row r="71" spans="2:42" x14ac:dyDescent="0.35">
      <c r="B71" s="192"/>
      <c r="C71" s="43" t="s">
        <v>17</v>
      </c>
      <c r="D71" s="46">
        <v>168.77668477999998</v>
      </c>
      <c r="E71" s="107">
        <f t="shared" si="16"/>
        <v>2.8780991713330303E-2</v>
      </c>
      <c r="F71" s="52">
        <v>152.71689474999999</v>
      </c>
      <c r="G71" s="113">
        <f t="shared" si="17"/>
        <v>2.6353850045202912E-2</v>
      </c>
      <c r="H71" s="52">
        <v>133.12355599</v>
      </c>
      <c r="I71" s="113">
        <f t="shared" ref="I71:I74" si="77">H71/$J$70</f>
        <v>1.0016799938474592</v>
      </c>
      <c r="J71" s="52">
        <v>132.88378433000003</v>
      </c>
      <c r="K71" s="107">
        <f t="shared" ref="K71:S74" si="78">J71/$J$70</f>
        <v>0.99987584676674557</v>
      </c>
      <c r="L71" s="52">
        <v>145.64109954999998</v>
      </c>
      <c r="M71" s="107">
        <f>L71/$L$70</f>
        <v>1</v>
      </c>
      <c r="N71" s="52">
        <v>104.19060719999999</v>
      </c>
      <c r="O71" s="113">
        <f t="shared" ref="O71:O72" si="79">N71/$N$70</f>
        <v>1</v>
      </c>
      <c r="P71" s="52">
        <v>109.76659709199998</v>
      </c>
      <c r="Q71" s="113">
        <f>P71/$P$70</f>
        <v>1</v>
      </c>
      <c r="R71" s="44">
        <v>95.623751689999978</v>
      </c>
      <c r="S71" s="107">
        <f>R71/$R$70</f>
        <v>1</v>
      </c>
      <c r="T71" s="90">
        <f t="shared" si="21"/>
        <v>0.10516053286894107</v>
      </c>
      <c r="U71" s="47">
        <f t="shared" si="22"/>
        <v>0.14718160594712337</v>
      </c>
      <c r="V71" s="47">
        <f t="shared" si="76"/>
        <v>1.8043710992195364E-3</v>
      </c>
      <c r="W71" s="47">
        <f>(J71-L71)/L71</f>
        <v>-8.7594197375722535E-2</v>
      </c>
      <c r="X71" s="98">
        <f>(L71-N71)/N71</f>
        <v>0.39783329288438962</v>
      </c>
      <c r="Y71" s="113">
        <f>(N71-P71)/P71</f>
        <v>-5.0798603944390522E-2</v>
      </c>
      <c r="Z71" s="45">
        <f t="shared" si="61"/>
        <v>0.14790096761575836</v>
      </c>
      <c r="AA71" s="52">
        <v>6650.9367050000001</v>
      </c>
      <c r="AB71" s="107">
        <f t="shared" si="8"/>
        <v>2.5376378135296054E-2</v>
      </c>
      <c r="AC71" s="52">
        <v>6291.1369204999992</v>
      </c>
      <c r="AD71" s="113">
        <f t="shared" si="9"/>
        <v>2.4274927835756362E-2</v>
      </c>
      <c r="AE71" s="52">
        <v>5663.4515170000004</v>
      </c>
      <c r="AF71" s="107">
        <f t="shared" si="10"/>
        <v>2.3505728898782413E-2</v>
      </c>
      <c r="AG71" s="52">
        <v>5220.7977260000007</v>
      </c>
      <c r="AH71" s="113">
        <f t="shared" si="62"/>
        <v>2.5452773944531097E-2</v>
      </c>
      <c r="AI71" s="52">
        <v>4888.1706729999996</v>
      </c>
      <c r="AJ71" s="107">
        <f t="shared" si="63"/>
        <v>2.9794601967245996E-2</v>
      </c>
      <c r="AK71" s="52">
        <v>4749.8545080000004</v>
      </c>
      <c r="AL71" s="107">
        <f t="shared" si="13"/>
        <v>2.1935536556859939E-2</v>
      </c>
      <c r="AM71" s="52">
        <v>4527.1030099999998</v>
      </c>
      <c r="AN71" s="107">
        <f t="shared" si="14"/>
        <v>2.4246542844184142E-2</v>
      </c>
      <c r="AO71" s="52">
        <v>4341.568166</v>
      </c>
      <c r="AP71" s="82">
        <f t="shared" si="15"/>
        <v>2.2025164188105018E-2</v>
      </c>
    </row>
    <row r="72" spans="2:42" x14ac:dyDescent="0.35">
      <c r="B72" s="192"/>
      <c r="C72" s="8" t="s">
        <v>16</v>
      </c>
      <c r="D72" s="9">
        <v>28.845793999999998</v>
      </c>
      <c r="E72" s="14">
        <f t="shared" si="16"/>
        <v>4.9189884204717642E-3</v>
      </c>
      <c r="F72" s="18">
        <v>24.665248999999999</v>
      </c>
      <c r="G72" s="114">
        <f t="shared" si="17"/>
        <v>4.2564005412609471E-3</v>
      </c>
      <c r="H72" s="18">
        <v>22.800066000000001</v>
      </c>
      <c r="I72" s="114">
        <f t="shared" si="77"/>
        <v>0.17155769165539148</v>
      </c>
      <c r="J72" s="18">
        <v>17.913305999999999</v>
      </c>
      <c r="K72" s="14">
        <f t="shared" si="78"/>
        <v>0.1347875671621597</v>
      </c>
      <c r="L72" s="18">
        <v>17.458870999999998</v>
      </c>
      <c r="M72" s="14">
        <f>L72/$L$70</f>
        <v>0.11987599004638248</v>
      </c>
      <c r="N72" s="18">
        <v>20.039262000000001</v>
      </c>
      <c r="O72" s="114">
        <f t="shared" si="79"/>
        <v>0.19233271154215908</v>
      </c>
      <c r="P72" s="29">
        <v>17.123488999999999</v>
      </c>
      <c r="Q72" s="119">
        <f>P72/$P$70</f>
        <v>0.15599908764273784</v>
      </c>
      <c r="R72" s="26">
        <v>16.362176000000002</v>
      </c>
      <c r="S72" s="108">
        <f>R72/$R$70</f>
        <v>0.17110995658321473</v>
      </c>
      <c r="T72" s="92">
        <f t="shared" si="21"/>
        <v>0.1694912952226835</v>
      </c>
      <c r="U72" s="15">
        <f t="shared" si="22"/>
        <v>8.1806035122880705E-2</v>
      </c>
      <c r="V72" s="15">
        <f t="shared" si="76"/>
        <v>0.27280056512181522</v>
      </c>
      <c r="W72" s="15">
        <f>(J72-L72)/L72</f>
        <v>2.6028888122261753E-2</v>
      </c>
      <c r="X72" s="87">
        <f>(L72-N72)/N72</f>
        <v>-0.1287667679578221</v>
      </c>
      <c r="Y72" s="114">
        <f>(N72-P72)/P72</f>
        <v>0.1702791411259704</v>
      </c>
      <c r="Z72" s="12">
        <f t="shared" si="61"/>
        <v>4.6528835773432434E-2</v>
      </c>
      <c r="AA72" s="29">
        <v>490.32111700000002</v>
      </c>
      <c r="AB72" s="108">
        <f t="shared" si="8"/>
        <v>5.8830413375812241E-2</v>
      </c>
      <c r="AC72" s="29">
        <v>471.36374699999999</v>
      </c>
      <c r="AD72" s="119">
        <f t="shared" si="9"/>
        <v>5.2327420504827242E-2</v>
      </c>
      <c r="AE72" s="29">
        <v>364.07971199999997</v>
      </c>
      <c r="AF72" s="108">
        <f t="shared" si="10"/>
        <v>6.2623830025442348E-2</v>
      </c>
      <c r="AG72" s="29">
        <v>326.71078299999999</v>
      </c>
      <c r="AH72" s="119">
        <f t="shared" si="62"/>
        <v>5.4829246330691202E-2</v>
      </c>
      <c r="AI72" s="29">
        <v>291.84658200000001</v>
      </c>
      <c r="AJ72" s="108">
        <f t="shared" si="63"/>
        <v>5.9822084878828556E-2</v>
      </c>
      <c r="AK72" s="29">
        <v>277.80162000000001</v>
      </c>
      <c r="AL72" s="108">
        <f t="shared" si="13"/>
        <v>7.2135151695659663E-2</v>
      </c>
      <c r="AM72" s="29">
        <v>251.29701</v>
      </c>
      <c r="AN72" s="108">
        <f t="shared" si="14"/>
        <v>6.8140440668195773E-2</v>
      </c>
      <c r="AO72" s="29">
        <v>246.61055200000001</v>
      </c>
      <c r="AP72" s="83">
        <f t="shared" si="15"/>
        <v>6.634823963250365E-2</v>
      </c>
    </row>
    <row r="73" spans="2:42" x14ac:dyDescent="0.35">
      <c r="B73" s="192"/>
      <c r="C73" s="43" t="s">
        <v>20</v>
      </c>
      <c r="D73" s="52">
        <v>0</v>
      </c>
      <c r="E73" s="107">
        <f t="shared" si="16"/>
        <v>0</v>
      </c>
      <c r="F73" s="52">
        <v>0</v>
      </c>
      <c r="G73" s="113">
        <f t="shared" si="17"/>
        <v>0</v>
      </c>
      <c r="H73" s="52">
        <v>1.6500000000000001E-2</v>
      </c>
      <c r="I73" s="113">
        <f t="shared" si="77"/>
        <v>1.2415323325441072E-4</v>
      </c>
      <c r="J73" s="52">
        <v>1.6500000000000001E-2</v>
      </c>
      <c r="K73" s="107">
        <f t="shared" si="78"/>
        <v>1.2415323325441072E-4</v>
      </c>
      <c r="L73" s="52">
        <v>0</v>
      </c>
      <c r="M73" s="107">
        <f t="shared" si="78"/>
        <v>0</v>
      </c>
      <c r="N73" s="52">
        <v>0</v>
      </c>
      <c r="O73" s="107">
        <f t="shared" si="78"/>
        <v>0</v>
      </c>
      <c r="P73" s="52">
        <v>0</v>
      </c>
      <c r="Q73" s="107">
        <f t="shared" si="78"/>
        <v>0</v>
      </c>
      <c r="R73" s="52">
        <v>0</v>
      </c>
      <c r="S73" s="107">
        <f t="shared" si="78"/>
        <v>0</v>
      </c>
      <c r="T73" s="46">
        <v>0</v>
      </c>
      <c r="U73" s="47">
        <f t="shared" si="22"/>
        <v>-1</v>
      </c>
      <c r="V73" s="47">
        <f t="shared" si="76"/>
        <v>0</v>
      </c>
      <c r="W73" s="52">
        <v>0</v>
      </c>
      <c r="X73" s="53">
        <v>0</v>
      </c>
      <c r="Y73" s="44">
        <v>0</v>
      </c>
      <c r="Z73" s="51">
        <v>0</v>
      </c>
      <c r="AA73" s="52">
        <v>857.21054400000003</v>
      </c>
      <c r="AB73" s="107">
        <f t="shared" si="8"/>
        <v>0</v>
      </c>
      <c r="AC73" s="52">
        <v>870.993967</v>
      </c>
      <c r="AD73" s="113">
        <f t="shared" si="9"/>
        <v>0</v>
      </c>
      <c r="AE73" s="52">
        <v>717.55674699999997</v>
      </c>
      <c r="AF73" s="107">
        <f t="shared" si="10"/>
        <v>2.2994697031257935E-5</v>
      </c>
      <c r="AG73" s="52">
        <v>585.39739600000007</v>
      </c>
      <c r="AH73" s="113">
        <f t="shared" si="62"/>
        <v>2.8185981203100532E-5</v>
      </c>
      <c r="AI73" s="52">
        <v>516.93961100000001</v>
      </c>
      <c r="AJ73" s="107">
        <f t="shared" si="63"/>
        <v>0</v>
      </c>
      <c r="AK73" s="52">
        <v>460.50487800000002</v>
      </c>
      <c r="AL73" s="107">
        <f t="shared" si="13"/>
        <v>0</v>
      </c>
      <c r="AM73" s="52">
        <v>317.23525899999999</v>
      </c>
      <c r="AN73" s="107">
        <f t="shared" si="14"/>
        <v>0</v>
      </c>
      <c r="AO73" s="52">
        <v>237.61273800000001</v>
      </c>
      <c r="AP73" s="82">
        <f t="shared" si="15"/>
        <v>0</v>
      </c>
    </row>
    <row r="74" spans="2:42" ht="15" thickBot="1" x14ac:dyDescent="0.4">
      <c r="B74" s="193"/>
      <c r="C74" s="77" t="s">
        <v>18</v>
      </c>
      <c r="D74" s="73">
        <v>0</v>
      </c>
      <c r="E74" s="118">
        <f t="shared" si="16"/>
        <v>0</v>
      </c>
      <c r="F74" s="73">
        <v>0</v>
      </c>
      <c r="G74" s="115">
        <f t="shared" si="17"/>
        <v>0</v>
      </c>
      <c r="H74" s="73">
        <v>1.6500000000000001E-2</v>
      </c>
      <c r="I74" s="115">
        <f t="shared" si="77"/>
        <v>1.2415323325441072E-4</v>
      </c>
      <c r="J74" s="73">
        <v>1.6500000000000001E-2</v>
      </c>
      <c r="K74" s="118">
        <f t="shared" si="78"/>
        <v>1.2415323325441072E-4</v>
      </c>
      <c r="L74" s="73">
        <v>0</v>
      </c>
      <c r="M74" s="118">
        <f t="shared" si="78"/>
        <v>0</v>
      </c>
      <c r="N74" s="73">
        <v>0</v>
      </c>
      <c r="O74" s="118">
        <f t="shared" si="78"/>
        <v>0</v>
      </c>
      <c r="P74" s="78">
        <v>0</v>
      </c>
      <c r="Q74" s="118">
        <f t="shared" si="78"/>
        <v>0</v>
      </c>
      <c r="R74" s="78">
        <v>0</v>
      </c>
      <c r="S74" s="118">
        <f t="shared" si="78"/>
        <v>0</v>
      </c>
      <c r="T74" s="75">
        <v>0</v>
      </c>
      <c r="U74" s="278">
        <f t="shared" si="22"/>
        <v>-1</v>
      </c>
      <c r="V74" s="278">
        <f t="shared" si="76"/>
        <v>0</v>
      </c>
      <c r="W74" s="78">
        <v>0</v>
      </c>
      <c r="X74" s="154">
        <v>0</v>
      </c>
      <c r="Y74" s="76">
        <v>0</v>
      </c>
      <c r="Z74" s="155">
        <v>0</v>
      </c>
      <c r="AA74" s="78">
        <v>4.2913769999999998</v>
      </c>
      <c r="AB74" s="109">
        <f t="shared" si="8"/>
        <v>0</v>
      </c>
      <c r="AC74" s="78">
        <v>26.271377000000001</v>
      </c>
      <c r="AD74" s="120">
        <f t="shared" si="9"/>
        <v>0</v>
      </c>
      <c r="AE74" s="78">
        <v>0.2175</v>
      </c>
      <c r="AF74" s="109">
        <f t="shared" si="10"/>
        <v>7.586206896551724E-2</v>
      </c>
      <c r="AG74" s="78">
        <v>1.7500000000000002E-2</v>
      </c>
      <c r="AH74" s="120">
        <f t="shared" si="62"/>
        <v>0.94285714285714284</v>
      </c>
      <c r="AI74" s="78">
        <v>1E-3</v>
      </c>
      <c r="AJ74" s="109">
        <f t="shared" si="63"/>
        <v>0</v>
      </c>
      <c r="AK74" s="78">
        <v>0.10100000000000001</v>
      </c>
      <c r="AL74" s="109">
        <f t="shared" si="13"/>
        <v>0</v>
      </c>
      <c r="AM74" s="78">
        <v>1E-3</v>
      </c>
      <c r="AN74" s="109">
        <f t="shared" si="14"/>
        <v>0</v>
      </c>
      <c r="AO74" s="78">
        <v>1E-3</v>
      </c>
      <c r="AP74" s="84">
        <f t="shared" si="15"/>
        <v>0</v>
      </c>
    </row>
    <row r="75" spans="2:42" x14ac:dyDescent="0.35">
      <c r="B75" s="275" t="s">
        <v>59</v>
      </c>
      <c r="C75" s="38" t="s">
        <v>1</v>
      </c>
      <c r="D75" s="56">
        <v>461.44434819999998</v>
      </c>
      <c r="E75" s="106">
        <f t="shared" si="16"/>
        <v>7.868874767281292E-2</v>
      </c>
      <c r="F75" s="70">
        <v>421.81454345094113</v>
      </c>
      <c r="G75" s="112">
        <f t="shared" si="17"/>
        <v>7.2791142349964727E-2</v>
      </c>
      <c r="H75" s="70">
        <v>381.47658490000003</v>
      </c>
      <c r="I75" s="112">
        <f>H75/$H$75</f>
        <v>1</v>
      </c>
      <c r="J75" s="70">
        <v>360.45926456328755</v>
      </c>
      <c r="K75" s="106">
        <f>J75/$J$75</f>
        <v>1</v>
      </c>
      <c r="L75" s="70">
        <v>319.88415513410308</v>
      </c>
      <c r="M75" s="106">
        <f>L75/$L$75</f>
        <v>1</v>
      </c>
      <c r="N75" s="70">
        <v>285.17466400000001</v>
      </c>
      <c r="O75" s="112">
        <f>N75/$N$75</f>
        <v>1</v>
      </c>
      <c r="P75" s="70">
        <v>270.852148</v>
      </c>
      <c r="Q75" s="112">
        <f>P75/$P$75</f>
        <v>1</v>
      </c>
      <c r="R75" s="54">
        <v>254.85631179000001</v>
      </c>
      <c r="S75" s="106">
        <f>R75/$R$75</f>
        <v>1</v>
      </c>
      <c r="T75" s="88">
        <f t="shared" si="21"/>
        <v>9.3950778521859971E-2</v>
      </c>
      <c r="U75" s="57">
        <f t="shared" si="22"/>
        <v>0.10574163696446862</v>
      </c>
      <c r="V75" s="57">
        <f t="shared" si="76"/>
        <v>5.8307061027203469E-2</v>
      </c>
      <c r="W75" s="57">
        <f t="shared" ref="W75:W88" si="80">(J75-L75)/L75</f>
        <v>0.12684313611024095</v>
      </c>
      <c r="X75" s="97">
        <f t="shared" ref="X75:X88" si="81">(L75-N75)/N75</f>
        <v>0.12171309557185303</v>
      </c>
      <c r="Y75" s="97">
        <f t="shared" ref="Y75:Y88" si="82">(N75-P75)/P75</f>
        <v>5.2879462488146879E-2</v>
      </c>
      <c r="Z75" s="55">
        <f t="shared" ref="Z75:Z88" si="83">(P75-R75)/R75</f>
        <v>6.2764135985694011E-2</v>
      </c>
      <c r="AA75" s="54">
        <v>14802.926955999998</v>
      </c>
      <c r="AB75" s="106">
        <f t="shared" si="8"/>
        <v>3.1172507273162287E-2</v>
      </c>
      <c r="AC75" s="70">
        <v>14154.837620999999</v>
      </c>
      <c r="AD75" s="112">
        <f t="shared" si="9"/>
        <v>2.9800027011623265E-2</v>
      </c>
      <c r="AE75" s="70">
        <v>13107.58071</v>
      </c>
      <c r="AF75" s="106">
        <f t="shared" si="10"/>
        <v>2.9103508369699754E-2</v>
      </c>
      <c r="AG75" s="70">
        <v>13384.568834</v>
      </c>
      <c r="AH75" s="112">
        <f t="shared" si="62"/>
        <v>2.6930958257514803E-2</v>
      </c>
      <c r="AI75" s="70">
        <v>11812.578192999999</v>
      </c>
      <c r="AJ75" s="106">
        <f t="shared" si="63"/>
        <v>2.7079960861013629E-2</v>
      </c>
      <c r="AK75" s="70">
        <v>11534.493893999999</v>
      </c>
      <c r="AL75" s="106">
        <f t="shared" si="13"/>
        <v>2.4723639079504117E-2</v>
      </c>
      <c r="AM75" s="70">
        <v>10717.560262000001</v>
      </c>
      <c r="AN75" s="106">
        <f t="shared" si="14"/>
        <v>2.5271810130177551E-2</v>
      </c>
      <c r="AO75" s="70">
        <v>10976.175150999999</v>
      </c>
      <c r="AP75" s="81">
        <f t="shared" si="15"/>
        <v>2.3219045640573709E-2</v>
      </c>
    </row>
    <row r="76" spans="2:42" x14ac:dyDescent="0.35">
      <c r="B76" s="192"/>
      <c r="C76" s="43" t="s">
        <v>17</v>
      </c>
      <c r="D76" s="46">
        <v>456.34836319999999</v>
      </c>
      <c r="E76" s="107">
        <f t="shared" si="16"/>
        <v>7.7819744337148181E-2</v>
      </c>
      <c r="F76" s="52">
        <v>410.45398945094115</v>
      </c>
      <c r="G76" s="113">
        <f t="shared" si="17"/>
        <v>7.0830689074401848E-2</v>
      </c>
      <c r="H76" s="52">
        <v>374.62023590000001</v>
      </c>
      <c r="I76" s="113">
        <f t="shared" ref="I76:I79" si="84">H76/$H$75</f>
        <v>0.98202681561229421</v>
      </c>
      <c r="J76" s="52">
        <v>354.00572956328756</v>
      </c>
      <c r="K76" s="107">
        <f t="shared" ref="K76:K79" si="85">J76/$J$75</f>
        <v>0.98209635419464458</v>
      </c>
      <c r="L76" s="52">
        <v>312.54943213410309</v>
      </c>
      <c r="M76" s="107">
        <f>L76/$L$75</f>
        <v>0.97707068986607004</v>
      </c>
      <c r="N76" s="52">
        <v>278.97674899999998</v>
      </c>
      <c r="O76" s="113">
        <f t="shared" ref="O76:O79" si="86">N76/$N$75</f>
        <v>0.97826624948701602</v>
      </c>
      <c r="P76" s="52">
        <v>263.94186200000001</v>
      </c>
      <c r="Q76" s="113">
        <f>P76/$P$75</f>
        <v>0.9744868702315036</v>
      </c>
      <c r="R76" s="44">
        <v>247.98131179000001</v>
      </c>
      <c r="S76" s="107">
        <f>R76/$R$75</f>
        <v>0.97302401517265558</v>
      </c>
      <c r="T76" s="90">
        <f t="shared" si="21"/>
        <v>0.11181368662161413</v>
      </c>
      <c r="U76" s="47">
        <f t="shared" si="22"/>
        <v>9.5653544888873787E-2</v>
      </c>
      <c r="V76" s="47">
        <f t="shared" si="76"/>
        <v>5.823212624875633E-2</v>
      </c>
      <c r="W76" s="47">
        <f t="shared" si="80"/>
        <v>0.13263917053414179</v>
      </c>
      <c r="X76" s="98">
        <f t="shared" si="81"/>
        <v>0.12034222656348721</v>
      </c>
      <c r="Y76" s="98">
        <f t="shared" si="82"/>
        <v>5.696287389228151E-2</v>
      </c>
      <c r="Z76" s="45">
        <f t="shared" si="83"/>
        <v>6.4361907334033339E-2</v>
      </c>
      <c r="AA76" s="44">
        <v>13244.537420999997</v>
      </c>
      <c r="AB76" s="107">
        <f t="shared" si="8"/>
        <v>3.4455590912252823E-2</v>
      </c>
      <c r="AC76" s="52">
        <v>12607.983056000001</v>
      </c>
      <c r="AD76" s="113">
        <f t="shared" si="9"/>
        <v>3.2555087330610792E-2</v>
      </c>
      <c r="AE76" s="52">
        <v>11616.995418</v>
      </c>
      <c r="AF76" s="107">
        <f t="shared" si="10"/>
        <v>3.2247601244599203E-2</v>
      </c>
      <c r="AG76" s="52">
        <v>11551.017423000001</v>
      </c>
      <c r="AH76" s="113">
        <f t="shared" si="62"/>
        <v>3.0647147052033974E-2</v>
      </c>
      <c r="AI76" s="52">
        <v>10139.946384000001</v>
      </c>
      <c r="AJ76" s="107">
        <f t="shared" si="63"/>
        <v>3.0823578379791071E-2</v>
      </c>
      <c r="AK76" s="52">
        <v>9839.9518410000001</v>
      </c>
      <c r="AL76" s="107">
        <f t="shared" si="13"/>
        <v>2.8351434387878929E-2</v>
      </c>
      <c r="AM76" s="52">
        <v>9480.7201490000025</v>
      </c>
      <c r="AN76" s="107">
        <f t="shared" si="14"/>
        <v>2.7839853708564514E-2</v>
      </c>
      <c r="AO76" s="52">
        <v>9215.5464170000014</v>
      </c>
      <c r="AP76" s="82">
        <f t="shared" si="15"/>
        <v>2.6909018800290199E-2</v>
      </c>
    </row>
    <row r="77" spans="2:42" x14ac:dyDescent="0.35">
      <c r="B77" s="192"/>
      <c r="C77" s="8" t="s">
        <v>16</v>
      </c>
      <c r="D77" s="9">
        <v>192.54497800000001</v>
      </c>
      <c r="E77" s="14">
        <f t="shared" si="16"/>
        <v>3.2834128857815136E-2</v>
      </c>
      <c r="F77" s="18">
        <v>168.73764672999999</v>
      </c>
      <c r="G77" s="114">
        <f t="shared" si="17"/>
        <v>2.9118498291773601E-2</v>
      </c>
      <c r="H77" s="18">
        <v>159.47101629999997</v>
      </c>
      <c r="I77" s="114">
        <f t="shared" si="84"/>
        <v>0.41803618521384106</v>
      </c>
      <c r="J77" s="18">
        <v>162.06611606417408</v>
      </c>
      <c r="K77" s="14">
        <f t="shared" si="85"/>
        <v>0.44961007247386026</v>
      </c>
      <c r="L77" s="18">
        <v>127.272215</v>
      </c>
      <c r="M77" s="14">
        <f>L77/$L$75</f>
        <v>0.39786970675882477</v>
      </c>
      <c r="N77" s="18">
        <v>111.848685</v>
      </c>
      <c r="O77" s="114">
        <f t="shared" si="86"/>
        <v>0.39221115729972422</v>
      </c>
      <c r="P77" s="29">
        <v>97.977560999999994</v>
      </c>
      <c r="Q77" s="119">
        <f>P77/$P$75</f>
        <v>0.36173817236996769</v>
      </c>
      <c r="R77" s="26">
        <v>86.043208419999999</v>
      </c>
      <c r="S77" s="108">
        <f>R77/$R$75</f>
        <v>0.33761458688493878</v>
      </c>
      <c r="T77" s="92">
        <f t="shared" si="21"/>
        <v>0.14109081009109092</v>
      </c>
      <c r="U77" s="15">
        <f t="shared" si="22"/>
        <v>5.8108555679907727E-2</v>
      </c>
      <c r="V77" s="15">
        <f t="shared" si="76"/>
        <v>-1.6012599223063473E-2</v>
      </c>
      <c r="W77" s="15">
        <f t="shared" si="80"/>
        <v>0.27338175158006073</v>
      </c>
      <c r="X77" s="87">
        <f t="shared" si="81"/>
        <v>0.13789639100361348</v>
      </c>
      <c r="Y77" s="87">
        <f t="shared" si="82"/>
        <v>0.14157449785874962</v>
      </c>
      <c r="Z77" s="12">
        <f t="shared" si="83"/>
        <v>0.13870185455829606</v>
      </c>
      <c r="AA77" s="26">
        <v>1230.691178</v>
      </c>
      <c r="AB77" s="108">
        <f t="shared" si="8"/>
        <v>0.15645271652381992</v>
      </c>
      <c r="AC77" s="29">
        <v>1186.7877100000001</v>
      </c>
      <c r="AD77" s="119">
        <f t="shared" si="9"/>
        <v>0.14218014334678269</v>
      </c>
      <c r="AE77" s="29">
        <v>1104.771561</v>
      </c>
      <c r="AF77" s="108">
        <f t="shared" si="10"/>
        <v>0.14434750307624905</v>
      </c>
      <c r="AG77" s="29">
        <v>959.73768800000005</v>
      </c>
      <c r="AH77" s="119">
        <f t="shared" si="62"/>
        <v>0.16886501185746294</v>
      </c>
      <c r="AI77" s="29">
        <v>755.65143799999998</v>
      </c>
      <c r="AJ77" s="108">
        <f t="shared" si="63"/>
        <v>0.1684271459032147</v>
      </c>
      <c r="AK77" s="29">
        <v>733.13671299999999</v>
      </c>
      <c r="AL77" s="108">
        <f t="shared" si="13"/>
        <v>0.15256183876307938</v>
      </c>
      <c r="AM77" s="29">
        <v>684.21567300000004</v>
      </c>
      <c r="AN77" s="108">
        <f t="shared" si="14"/>
        <v>0.14319689663115914</v>
      </c>
      <c r="AO77" s="29">
        <v>627.57210399999997</v>
      </c>
      <c r="AP77" s="83">
        <f t="shared" si="15"/>
        <v>0.13710489658730912</v>
      </c>
    </row>
    <row r="78" spans="2:42" x14ac:dyDescent="0.35">
      <c r="B78" s="192"/>
      <c r="C78" s="43" t="s">
        <v>20</v>
      </c>
      <c r="D78" s="46">
        <v>5.0959850000000007</v>
      </c>
      <c r="E78" s="107">
        <f t="shared" si="16"/>
        <v>8.6900333566473529E-4</v>
      </c>
      <c r="F78" s="52">
        <v>11.360554</v>
      </c>
      <c r="G78" s="113">
        <f t="shared" si="17"/>
        <v>1.9604532755628872E-3</v>
      </c>
      <c r="H78" s="52">
        <v>6.8563489999999998</v>
      </c>
      <c r="I78" s="113">
        <f t="shared" si="84"/>
        <v>1.797318438770578E-2</v>
      </c>
      <c r="J78" s="52">
        <v>6.4535350000000005</v>
      </c>
      <c r="K78" s="107">
        <f t="shared" si="85"/>
        <v>1.7903645805355414E-2</v>
      </c>
      <c r="L78" s="52">
        <v>7.3347230000000003</v>
      </c>
      <c r="M78" s="107">
        <f>L78/$L$75</f>
        <v>2.2929310133929921E-2</v>
      </c>
      <c r="N78" s="52">
        <v>6.1979150000000001</v>
      </c>
      <c r="O78" s="113">
        <f t="shared" si="86"/>
        <v>2.173375051298386E-2</v>
      </c>
      <c r="P78" s="52">
        <v>6.9102860000000002</v>
      </c>
      <c r="Q78" s="113">
        <f>P78/$P$75</f>
        <v>2.5513129768496429E-2</v>
      </c>
      <c r="R78" s="44">
        <v>6.875</v>
      </c>
      <c r="S78" s="107">
        <f>R78/$R$75</f>
        <v>2.6975984827344424E-2</v>
      </c>
      <c r="T78" s="90">
        <f t="shared" si="21"/>
        <v>-0.55143164673131251</v>
      </c>
      <c r="U78" s="47">
        <f t="shared" si="22"/>
        <v>0.65693928357497566</v>
      </c>
      <c r="V78" s="47">
        <f t="shared" si="76"/>
        <v>6.241757424419319E-2</v>
      </c>
      <c r="W78" s="47">
        <f t="shared" si="80"/>
        <v>-0.12013923361522989</v>
      </c>
      <c r="X78" s="98">
        <f t="shared" si="81"/>
        <v>0.18341781066697435</v>
      </c>
      <c r="Y78" s="98">
        <f t="shared" si="82"/>
        <v>-0.10308849735018204</v>
      </c>
      <c r="Z78" s="45">
        <f t="shared" si="83"/>
        <v>5.1325090909091131E-3</v>
      </c>
      <c r="AA78" s="44">
        <v>1558.389535</v>
      </c>
      <c r="AB78" s="107">
        <f t="shared" si="8"/>
        <v>3.270032867616761E-3</v>
      </c>
      <c r="AC78" s="52">
        <v>1546.8545649999999</v>
      </c>
      <c r="AD78" s="113">
        <f t="shared" si="9"/>
        <v>7.3442935470795223E-3</v>
      </c>
      <c r="AE78" s="52">
        <v>1490.585292</v>
      </c>
      <c r="AF78" s="107">
        <f t="shared" si="10"/>
        <v>4.5997696588032612E-3</v>
      </c>
      <c r="AG78" s="52">
        <v>1833.5514109999999</v>
      </c>
      <c r="AH78" s="113">
        <f t="shared" si="62"/>
        <v>3.5196913275970317E-3</v>
      </c>
      <c r="AI78" s="52">
        <v>1672.631809</v>
      </c>
      <c r="AJ78" s="107">
        <f t="shared" si="63"/>
        <v>4.3851390129816675E-3</v>
      </c>
      <c r="AK78" s="52">
        <v>1694.5420529999999</v>
      </c>
      <c r="AL78" s="107">
        <f t="shared" si="13"/>
        <v>3.6575752068396736E-3</v>
      </c>
      <c r="AM78" s="52">
        <v>1236.840113</v>
      </c>
      <c r="AN78" s="107">
        <f t="shared" si="14"/>
        <v>5.587048744108771E-3</v>
      </c>
      <c r="AO78" s="52">
        <v>1760.6287340000001</v>
      </c>
      <c r="AP78" s="82">
        <f t="shared" si="15"/>
        <v>3.9048550482193821E-3</v>
      </c>
    </row>
    <row r="79" spans="2:42" ht="15" thickBot="1" x14ac:dyDescent="0.4">
      <c r="B79" s="193"/>
      <c r="C79" s="77" t="s">
        <v>18</v>
      </c>
      <c r="D79" s="72">
        <v>1.5840000000000001</v>
      </c>
      <c r="E79" s="118">
        <f t="shared" si="16"/>
        <v>2.7011486173780742E-4</v>
      </c>
      <c r="F79" s="73">
        <v>7.8513890000000002</v>
      </c>
      <c r="G79" s="115">
        <f t="shared" si="17"/>
        <v>1.3548882636153501E-3</v>
      </c>
      <c r="H79" s="73">
        <v>2.35</v>
      </c>
      <c r="I79" s="115">
        <f t="shared" si="84"/>
        <v>6.1602732461706064E-3</v>
      </c>
      <c r="J79" s="73">
        <v>1.95</v>
      </c>
      <c r="K79" s="118">
        <f t="shared" si="85"/>
        <v>5.4097652403594394E-3</v>
      </c>
      <c r="L79" s="73">
        <v>4.5007229999999998</v>
      </c>
      <c r="M79" s="118">
        <f>L79/$L$75</f>
        <v>1.4069852875686165E-2</v>
      </c>
      <c r="N79" s="73">
        <v>1.7</v>
      </c>
      <c r="O79" s="115">
        <f t="shared" si="86"/>
        <v>5.961258886588887E-3</v>
      </c>
      <c r="P79" s="78">
        <v>5.9</v>
      </c>
      <c r="Q79" s="120">
        <f>P79/$P$75</f>
        <v>2.1783102122564672E-2</v>
      </c>
      <c r="R79" s="76">
        <v>5.875</v>
      </c>
      <c r="S79" s="109">
        <f>R79/$R$75</f>
        <v>2.3052205216094326E-2</v>
      </c>
      <c r="T79" s="125">
        <f t="shared" si="21"/>
        <v>-0.79825225829467872</v>
      </c>
      <c r="U79" s="278">
        <f t="shared" si="22"/>
        <v>2.3410165957446805</v>
      </c>
      <c r="V79" s="278">
        <f t="shared" si="76"/>
        <v>0.2051282051282052</v>
      </c>
      <c r="W79" s="278">
        <f t="shared" si="80"/>
        <v>-0.56673627770471535</v>
      </c>
      <c r="X79" s="126">
        <f t="shared" si="81"/>
        <v>1.6474841176470587</v>
      </c>
      <c r="Y79" s="126">
        <f t="shared" si="82"/>
        <v>-0.71186440677966101</v>
      </c>
      <c r="Z79" s="127">
        <f t="shared" si="83"/>
        <v>4.255319148936231E-3</v>
      </c>
      <c r="AA79" s="76">
        <v>229.667022</v>
      </c>
      <c r="AB79" s="109">
        <f t="shared" ref="AB79:AB104" si="87">D79/AA79</f>
        <v>6.8969414337596976E-3</v>
      </c>
      <c r="AC79" s="78">
        <v>226.737944</v>
      </c>
      <c r="AD79" s="120">
        <f t="shared" ref="AD79:AD104" si="88">F79/AC79</f>
        <v>3.462759193053281E-2</v>
      </c>
      <c r="AE79" s="78">
        <v>220.36711500000001</v>
      </c>
      <c r="AF79" s="109">
        <f t="shared" ref="AF79:AF104" si="89">H79/AE79</f>
        <v>1.0664023078035033E-2</v>
      </c>
      <c r="AG79" s="78">
        <v>243.62375</v>
      </c>
      <c r="AH79" s="120">
        <f t="shared" si="62"/>
        <v>8.0041457370227647E-3</v>
      </c>
      <c r="AI79" s="78">
        <v>153.92056600000001</v>
      </c>
      <c r="AJ79" s="109">
        <f t="shared" si="63"/>
        <v>2.9240556456893482E-2</v>
      </c>
      <c r="AK79" s="78">
        <v>164.01036199999999</v>
      </c>
      <c r="AL79" s="109">
        <f t="shared" ref="AL79:AL104" si="90">N79/AK79</f>
        <v>1.0365198754942082E-2</v>
      </c>
      <c r="AM79" s="78">
        <v>161.08852099999999</v>
      </c>
      <c r="AN79" s="109">
        <f t="shared" ref="AN79:AN104" si="91">P79/AM79</f>
        <v>3.6625825126298112E-2</v>
      </c>
      <c r="AO79" s="78">
        <v>152.450041</v>
      </c>
      <c r="AP79" s="84">
        <f t="shared" ref="AP79:AP104" si="92">R79/AO79</f>
        <v>3.8537214955553865E-2</v>
      </c>
    </row>
    <row r="80" spans="2:42" x14ac:dyDescent="0.35">
      <c r="B80" s="275" t="s">
        <v>60</v>
      </c>
      <c r="C80" s="38" t="s">
        <v>1</v>
      </c>
      <c r="D80" s="56">
        <v>625.97097292000001</v>
      </c>
      <c r="E80" s="106">
        <f t="shared" ref="E80:E104" si="93">D80/$D$15</f>
        <v>0.10674498914278194</v>
      </c>
      <c r="F80" s="70">
        <v>596.86013479780104</v>
      </c>
      <c r="G80" s="112">
        <f t="shared" ref="G80:G104" si="94">F80/$F$15</f>
        <v>0.10299818180673717</v>
      </c>
      <c r="H80" s="70">
        <v>579.23279776817765</v>
      </c>
      <c r="I80" s="112">
        <f>H80/$H$80</f>
        <v>1</v>
      </c>
      <c r="J80" s="70">
        <v>535.60727111800747</v>
      </c>
      <c r="K80" s="106">
        <f>J80/$J$80</f>
        <v>1</v>
      </c>
      <c r="L80" s="70">
        <v>516.08719575870691</v>
      </c>
      <c r="M80" s="106">
        <f>L80/$L$80</f>
        <v>1</v>
      </c>
      <c r="N80" s="70">
        <v>440.79691701000002</v>
      </c>
      <c r="O80" s="112">
        <f>N80/$N$80</f>
        <v>1</v>
      </c>
      <c r="P80" s="70">
        <v>416.65626514999997</v>
      </c>
      <c r="Q80" s="112">
        <f>P80/$P$80</f>
        <v>1</v>
      </c>
      <c r="R80" s="54">
        <v>380.01739021000003</v>
      </c>
      <c r="S80" s="106">
        <f>R80/$R$80</f>
        <v>1</v>
      </c>
      <c r="T80" s="88">
        <f t="shared" ref="T80:T104" si="95">(D80-F80)/F80</f>
        <v>4.8773299513563392E-2</v>
      </c>
      <c r="U80" s="57">
        <f t="shared" ref="U80:U103" si="96">(F80-H80)/H80</f>
        <v>3.043221498772633E-2</v>
      </c>
      <c r="V80" s="57">
        <f t="shared" si="76"/>
        <v>8.1450587030134608E-2</v>
      </c>
      <c r="W80" s="57">
        <f t="shared" si="80"/>
        <v>3.7823211890781035E-2</v>
      </c>
      <c r="X80" s="97">
        <f t="shared" si="81"/>
        <v>0.17080491229252143</v>
      </c>
      <c r="Y80" s="97">
        <f t="shared" si="82"/>
        <v>5.7939010832608502E-2</v>
      </c>
      <c r="Z80" s="55">
        <f t="shared" si="83"/>
        <v>9.6413679699639696E-2</v>
      </c>
      <c r="AA80" s="70">
        <v>30584.355909999998</v>
      </c>
      <c r="AB80" s="106">
        <f t="shared" si="87"/>
        <v>2.0467031405272448E-2</v>
      </c>
      <c r="AC80" s="70">
        <v>28142.467641000003</v>
      </c>
      <c r="AD80" s="112">
        <f t="shared" si="88"/>
        <v>2.1208521669515989E-2</v>
      </c>
      <c r="AE80" s="70">
        <v>25999.172463000003</v>
      </c>
      <c r="AF80" s="106">
        <f t="shared" si="89"/>
        <v>2.2278893629883667E-2</v>
      </c>
      <c r="AG80" s="70">
        <v>25878.871496</v>
      </c>
      <c r="AH80" s="112">
        <f t="shared" si="62"/>
        <v>2.0696701214378468E-2</v>
      </c>
      <c r="AI80" s="70">
        <v>23333.117435</v>
      </c>
      <c r="AJ80" s="106">
        <f t="shared" si="63"/>
        <v>2.2118227330591024E-2</v>
      </c>
      <c r="AK80" s="70">
        <v>22776.618164</v>
      </c>
      <c r="AL80" s="106">
        <f t="shared" si="90"/>
        <v>1.9353045032238791E-2</v>
      </c>
      <c r="AM80" s="70">
        <v>21633.750660000002</v>
      </c>
      <c r="AN80" s="106">
        <f t="shared" si="91"/>
        <v>1.9259548272430718E-2</v>
      </c>
      <c r="AO80" s="70">
        <v>20504.093714999999</v>
      </c>
      <c r="AP80" s="81">
        <f t="shared" si="92"/>
        <v>1.8533732604430794E-2</v>
      </c>
    </row>
    <row r="81" spans="2:44" x14ac:dyDescent="0.35">
      <c r="B81" s="192"/>
      <c r="C81" s="43" t="s">
        <v>17</v>
      </c>
      <c r="D81" s="46">
        <v>625.66222391999997</v>
      </c>
      <c r="E81" s="107">
        <f t="shared" si="93"/>
        <v>0.10669233908378782</v>
      </c>
      <c r="F81" s="52">
        <v>595.40591279780108</v>
      </c>
      <c r="G81" s="113">
        <f t="shared" si="94"/>
        <v>0.10274723152004381</v>
      </c>
      <c r="H81" s="52">
        <v>577.77857576817769</v>
      </c>
      <c r="I81" s="113">
        <f t="shared" ref="I81:I84" si="97">H81/$H$80</f>
        <v>0.99748939976188644</v>
      </c>
      <c r="J81" s="52">
        <v>535.57197511800746</v>
      </c>
      <c r="K81" s="107">
        <f t="shared" ref="K81:K84" si="98">J81/$J$80</f>
        <v>0.99993410096930468</v>
      </c>
      <c r="L81" s="52">
        <v>516.0518997587069</v>
      </c>
      <c r="M81" s="107">
        <f>L81/$L$80</f>
        <v>0.99993160845630336</v>
      </c>
      <c r="N81" s="52">
        <v>440.76162101</v>
      </c>
      <c r="O81" s="113">
        <f t="shared" ref="O81:O83" si="99">N81/$N$80</f>
        <v>0.99991992684468067</v>
      </c>
      <c r="P81" s="52">
        <v>416.62096914999995</v>
      </c>
      <c r="Q81" s="113">
        <f>P81/$P$80</f>
        <v>0.99991528748526726</v>
      </c>
      <c r="R81" s="44">
        <v>379.98209421000001</v>
      </c>
      <c r="S81" s="107">
        <f>R81/$R$80</f>
        <v>0.99990712004000526</v>
      </c>
      <c r="T81" s="90">
        <f t="shared" si="95"/>
        <v>5.0816275874764262E-2</v>
      </c>
      <c r="U81" s="47">
        <f t="shared" si="96"/>
        <v>3.0508810414417328E-2</v>
      </c>
      <c r="V81" s="47">
        <f t="shared" si="76"/>
        <v>7.880658923736715E-2</v>
      </c>
      <c r="W81" s="47">
        <f t="shared" si="80"/>
        <v>3.7825798855556328E-2</v>
      </c>
      <c r="X81" s="98">
        <f t="shared" si="81"/>
        <v>0.17081859027603202</v>
      </c>
      <c r="Y81" s="98">
        <f t="shared" si="82"/>
        <v>5.7943919407735002E-2</v>
      </c>
      <c r="Z81" s="45">
        <f t="shared" si="83"/>
        <v>9.6422635430161038E-2</v>
      </c>
      <c r="AA81" s="52">
        <v>26814.417034999999</v>
      </c>
      <c r="AB81" s="107">
        <f t="shared" si="87"/>
        <v>2.3333053375851624E-2</v>
      </c>
      <c r="AC81" s="52">
        <v>24856.444205</v>
      </c>
      <c r="AD81" s="113">
        <f t="shared" si="88"/>
        <v>2.3953784696124483E-2</v>
      </c>
      <c r="AE81" s="52">
        <v>22452.329949000003</v>
      </c>
      <c r="AF81" s="107">
        <f t="shared" si="89"/>
        <v>2.5733568724519443E-2</v>
      </c>
      <c r="AG81" s="52">
        <v>22790.145761</v>
      </c>
      <c r="AH81" s="113">
        <f t="shared" si="62"/>
        <v>2.3500155757428878E-2</v>
      </c>
      <c r="AI81" s="52">
        <v>19866.205977000001</v>
      </c>
      <c r="AJ81" s="107">
        <f t="shared" si="63"/>
        <v>2.5976369134406607E-2</v>
      </c>
      <c r="AK81" s="52">
        <v>19587.790782</v>
      </c>
      <c r="AL81" s="107">
        <f t="shared" si="90"/>
        <v>2.2501854645855895E-2</v>
      </c>
      <c r="AM81" s="52">
        <v>18841.829471000001</v>
      </c>
      <c r="AN81" s="107">
        <f t="shared" si="91"/>
        <v>2.2111492399994024E-2</v>
      </c>
      <c r="AO81" s="52">
        <v>18025.404115000001</v>
      </c>
      <c r="AP81" s="82">
        <f t="shared" si="92"/>
        <v>2.1080364788814612E-2</v>
      </c>
    </row>
    <row r="82" spans="2:44" x14ac:dyDescent="0.35">
      <c r="B82" s="192"/>
      <c r="C82" s="8" t="s">
        <v>16</v>
      </c>
      <c r="D82" s="9">
        <v>163.229039</v>
      </c>
      <c r="E82" s="14">
        <f t="shared" si="93"/>
        <v>2.7834967993106172E-2</v>
      </c>
      <c r="F82" s="18">
        <v>151.440528</v>
      </c>
      <c r="G82" s="114">
        <f t="shared" si="94"/>
        <v>2.6133591651478712E-2</v>
      </c>
      <c r="H82" s="18">
        <v>148.92751793817766</v>
      </c>
      <c r="I82" s="114">
        <f t="shared" si="97"/>
        <v>0.25711168033302889</v>
      </c>
      <c r="J82" s="18">
        <v>110.90250379000001</v>
      </c>
      <c r="K82" s="14">
        <f t="shared" si="98"/>
        <v>0.20705936937432923</v>
      </c>
      <c r="L82" s="18">
        <v>109.62617101602062</v>
      </c>
      <c r="M82" s="14">
        <f>L82/$L$80</f>
        <v>0.21241792456187111</v>
      </c>
      <c r="N82" s="18">
        <v>112.481431</v>
      </c>
      <c r="O82" s="114">
        <f t="shared" si="99"/>
        <v>0.25517744489453453</v>
      </c>
      <c r="P82" s="29">
        <v>98.147414999999995</v>
      </c>
      <c r="Q82" s="119">
        <f>P82/$P$80</f>
        <v>0.23555967642696085</v>
      </c>
      <c r="R82" s="26">
        <v>70.026950999999997</v>
      </c>
      <c r="S82" s="108">
        <f>R82/$R$80</f>
        <v>0.18427301698299295</v>
      </c>
      <c r="T82" s="92">
        <f t="shared" si="95"/>
        <v>7.7842511219982008E-2</v>
      </c>
      <c r="U82" s="15">
        <f t="shared" si="96"/>
        <v>1.6874047836246995E-2</v>
      </c>
      <c r="V82" s="15">
        <f t="shared" si="76"/>
        <v>0.34286885190779914</v>
      </c>
      <c r="W82" s="15">
        <f t="shared" si="80"/>
        <v>1.1642591929922183E-2</v>
      </c>
      <c r="X82" s="87">
        <f t="shared" si="81"/>
        <v>-2.5384278619102738E-2</v>
      </c>
      <c r="Y82" s="87">
        <f t="shared" si="82"/>
        <v>0.14604578225519241</v>
      </c>
      <c r="Z82" s="12">
        <f t="shared" si="83"/>
        <v>0.40156630552142702</v>
      </c>
      <c r="AA82" s="29">
        <v>774.095685</v>
      </c>
      <c r="AB82" s="108">
        <f t="shared" si="87"/>
        <v>0.21086416338827674</v>
      </c>
      <c r="AC82" s="29">
        <v>779.74053200000003</v>
      </c>
      <c r="AD82" s="119">
        <f t="shared" si="88"/>
        <v>0.19421913031962279</v>
      </c>
      <c r="AE82" s="29">
        <v>532.22553400000004</v>
      </c>
      <c r="AF82" s="108">
        <f t="shared" si="89"/>
        <v>0.27982031756142245</v>
      </c>
      <c r="AG82" s="29">
        <v>302.28290700000002</v>
      </c>
      <c r="AH82" s="119">
        <f t="shared" si="62"/>
        <v>0.36688314562887275</v>
      </c>
      <c r="AI82" s="29">
        <v>302.96790700000003</v>
      </c>
      <c r="AJ82" s="108">
        <f t="shared" si="63"/>
        <v>0.36184086988467928</v>
      </c>
      <c r="AK82" s="29">
        <v>302.96790700000003</v>
      </c>
      <c r="AL82" s="108">
        <f t="shared" si="90"/>
        <v>0.37126516835989493</v>
      </c>
      <c r="AM82" s="29">
        <v>262.58569299999999</v>
      </c>
      <c r="AN82" s="108">
        <f t="shared" si="91"/>
        <v>0.37377289630170368</v>
      </c>
      <c r="AO82" s="29">
        <v>193.68843699999999</v>
      </c>
      <c r="AP82" s="83">
        <f t="shared" si="92"/>
        <v>0.36154430323581987</v>
      </c>
    </row>
    <row r="83" spans="2:44" x14ac:dyDescent="0.35">
      <c r="B83" s="192"/>
      <c r="C83" s="43" t="s">
        <v>20</v>
      </c>
      <c r="D83" s="46">
        <v>0.308749</v>
      </c>
      <c r="E83" s="107">
        <f t="shared" si="93"/>
        <v>5.2650058994120142E-5</v>
      </c>
      <c r="F83" s="52">
        <v>1.4542219999999999</v>
      </c>
      <c r="G83" s="113">
        <f t="shared" si="94"/>
        <v>2.5095028669337889E-4</v>
      </c>
      <c r="H83" s="52">
        <v>1.4542219999999999</v>
      </c>
      <c r="I83" s="113">
        <f t="shared" si="97"/>
        <v>2.5106002381136108E-3</v>
      </c>
      <c r="J83" s="52">
        <v>3.5296000000000001E-2</v>
      </c>
      <c r="K83" s="107">
        <f t="shared" si="98"/>
        <v>6.5899030695241298E-5</v>
      </c>
      <c r="L83" s="52">
        <v>3.5296000000000001E-2</v>
      </c>
      <c r="M83" s="107">
        <f>L83/$L$80</f>
        <v>6.8391543696624495E-5</v>
      </c>
      <c r="N83" s="52">
        <v>3.5296000000000001E-2</v>
      </c>
      <c r="O83" s="113">
        <f t="shared" si="99"/>
        <v>8.0073155319276582E-5</v>
      </c>
      <c r="P83" s="52">
        <v>3.5296000000000001E-2</v>
      </c>
      <c r="Q83" s="113">
        <f>P83/$P$80</f>
        <v>8.4712514732721288E-5</v>
      </c>
      <c r="R83" s="44">
        <v>3.5296000000000001E-2</v>
      </c>
      <c r="S83" s="107">
        <f>R83/$R$80</f>
        <v>9.2879959994712891E-5</v>
      </c>
      <c r="T83" s="90">
        <f t="shared" si="95"/>
        <v>-0.7876878495855516</v>
      </c>
      <c r="U83" s="47">
        <f t="shared" si="96"/>
        <v>0</v>
      </c>
      <c r="V83" s="47">
        <f t="shared" si="76"/>
        <v>40.200759292837709</v>
      </c>
      <c r="W83" s="47">
        <f t="shared" si="80"/>
        <v>0</v>
      </c>
      <c r="X83" s="98">
        <f t="shared" si="81"/>
        <v>0</v>
      </c>
      <c r="Y83" s="98">
        <f t="shared" si="82"/>
        <v>0</v>
      </c>
      <c r="Z83" s="45">
        <f t="shared" si="83"/>
        <v>0</v>
      </c>
      <c r="AA83" s="52">
        <v>3769.9388750000003</v>
      </c>
      <c r="AB83" s="107">
        <f t="shared" si="87"/>
        <v>8.1897614321399298E-5</v>
      </c>
      <c r="AC83" s="52">
        <v>3286.0234360000004</v>
      </c>
      <c r="AD83" s="113">
        <f t="shared" si="88"/>
        <v>4.4254766538433162E-4</v>
      </c>
      <c r="AE83" s="52">
        <v>3546.8425139999999</v>
      </c>
      <c r="AF83" s="107">
        <f t="shared" si="89"/>
        <v>4.1000467155221428E-4</v>
      </c>
      <c r="AG83" s="52">
        <v>3088.725735</v>
      </c>
      <c r="AH83" s="113">
        <f t="shared" si="62"/>
        <v>1.1427366178888007E-5</v>
      </c>
      <c r="AI83" s="52">
        <v>3466.911458</v>
      </c>
      <c r="AJ83" s="107">
        <f t="shared" si="63"/>
        <v>1.0180819564501263E-5</v>
      </c>
      <c r="AK83" s="52">
        <v>3188.8273819999999</v>
      </c>
      <c r="AL83" s="107">
        <f t="shared" si="90"/>
        <v>1.1068645546396027E-5</v>
      </c>
      <c r="AM83" s="52">
        <v>2791.9211890000001</v>
      </c>
      <c r="AN83" s="107">
        <f t="shared" si="91"/>
        <v>1.2642190667510279E-5</v>
      </c>
      <c r="AO83" s="52">
        <v>2478.6895999999997</v>
      </c>
      <c r="AP83" s="82">
        <f t="shared" si="92"/>
        <v>1.4239782181681807E-5</v>
      </c>
    </row>
    <row r="84" spans="2:44" ht="15" thickBot="1" x14ac:dyDescent="0.4">
      <c r="B84" s="193"/>
      <c r="C84" s="77" t="s">
        <v>18</v>
      </c>
      <c r="D84" s="72">
        <v>0.308749</v>
      </c>
      <c r="E84" s="118">
        <f t="shared" si="93"/>
        <v>5.2650058994120142E-5</v>
      </c>
      <c r="F84" s="73">
        <v>1.4542219999999999</v>
      </c>
      <c r="G84" s="115">
        <f t="shared" si="94"/>
        <v>2.5095028669337889E-4</v>
      </c>
      <c r="H84" s="73">
        <v>1.4542219999999999</v>
      </c>
      <c r="I84" s="115">
        <f t="shared" si="97"/>
        <v>2.5106002381136108E-3</v>
      </c>
      <c r="J84" s="73">
        <v>3.5296000000000001E-2</v>
      </c>
      <c r="K84" s="118">
        <f t="shared" si="98"/>
        <v>6.5899030695241298E-5</v>
      </c>
      <c r="L84" s="73">
        <v>3.5296000000000001E-2</v>
      </c>
      <c r="M84" s="118">
        <f>L84/$L$80</f>
        <v>6.8391543696624495E-5</v>
      </c>
      <c r="N84" s="73">
        <v>3.5296000000000001E-2</v>
      </c>
      <c r="O84" s="115">
        <f>N84/$N$80</f>
        <v>8.0073155319276582E-5</v>
      </c>
      <c r="P84" s="78">
        <v>3.5296000000000001E-2</v>
      </c>
      <c r="Q84" s="120">
        <f>P84/$P$80</f>
        <v>8.4712514732721288E-5</v>
      </c>
      <c r="R84" s="76">
        <v>3.5296000000000001E-2</v>
      </c>
      <c r="S84" s="109">
        <f>R84/$R$80</f>
        <v>9.2879959994712891E-5</v>
      </c>
      <c r="T84" s="92">
        <f t="shared" si="95"/>
        <v>-0.7876878495855516</v>
      </c>
      <c r="U84" s="15">
        <f t="shared" si="96"/>
        <v>0</v>
      </c>
      <c r="V84" s="15">
        <f t="shared" si="76"/>
        <v>40.200759292837709</v>
      </c>
      <c r="W84" s="278">
        <f t="shared" si="80"/>
        <v>0</v>
      </c>
      <c r="X84" s="126">
        <f t="shared" si="81"/>
        <v>0</v>
      </c>
      <c r="Y84" s="126">
        <f t="shared" si="82"/>
        <v>0</v>
      </c>
      <c r="Z84" s="127">
        <f t="shared" si="83"/>
        <v>0</v>
      </c>
      <c r="AA84" s="78">
        <v>754.94483600000001</v>
      </c>
      <c r="AB84" s="109">
        <f t="shared" si="87"/>
        <v>4.0896895412368908E-4</v>
      </c>
      <c r="AC84" s="78">
        <v>592.84342700000002</v>
      </c>
      <c r="AD84" s="120">
        <f t="shared" si="88"/>
        <v>2.4529613280168828E-3</v>
      </c>
      <c r="AE84" s="78">
        <v>592.84342700000002</v>
      </c>
      <c r="AF84" s="109">
        <f t="shared" si="89"/>
        <v>2.4529613280168828E-3</v>
      </c>
      <c r="AG84" s="78">
        <v>495.19659300000001</v>
      </c>
      <c r="AH84" s="120">
        <f t="shared" si="62"/>
        <v>7.1276742406828315E-5</v>
      </c>
      <c r="AI84" s="78">
        <v>495.19659300000001</v>
      </c>
      <c r="AJ84" s="109">
        <f t="shared" si="63"/>
        <v>7.1276742406828315E-5</v>
      </c>
      <c r="AK84" s="78">
        <v>495.19659300000001</v>
      </c>
      <c r="AL84" s="109">
        <f t="shared" si="90"/>
        <v>7.1276742406828315E-5</v>
      </c>
      <c r="AM84" s="78">
        <v>501.33431100000001</v>
      </c>
      <c r="AN84" s="109">
        <f t="shared" si="91"/>
        <v>7.0404118021756538E-5</v>
      </c>
      <c r="AO84" s="78">
        <v>524.98352799999998</v>
      </c>
      <c r="AP84" s="84">
        <f t="shared" si="92"/>
        <v>6.7232585628858053E-5</v>
      </c>
    </row>
    <row r="85" spans="2:44" x14ac:dyDescent="0.35">
      <c r="B85" s="275" t="s">
        <v>61</v>
      </c>
      <c r="C85" s="38" t="s">
        <v>1</v>
      </c>
      <c r="D85" s="56">
        <v>157.66012309000001</v>
      </c>
      <c r="E85" s="106">
        <f t="shared" si="93"/>
        <v>2.6885317140164806E-2</v>
      </c>
      <c r="F85" s="70">
        <v>152.55820562556619</v>
      </c>
      <c r="G85" s="112">
        <f t="shared" si="94"/>
        <v>2.6326465587209715E-2</v>
      </c>
      <c r="H85" s="70">
        <v>112.42107792</v>
      </c>
      <c r="I85" s="112">
        <f>H85/$H$85</f>
        <v>1</v>
      </c>
      <c r="J85" s="70">
        <v>129.45096818128948</v>
      </c>
      <c r="K85" s="106">
        <f>J85/$J$85</f>
        <v>1</v>
      </c>
      <c r="L85" s="70">
        <v>119.89991743678672</v>
      </c>
      <c r="M85" s="106">
        <f>L85/$L$85</f>
        <v>1</v>
      </c>
      <c r="N85" s="70">
        <v>107.97422177000003</v>
      </c>
      <c r="O85" s="112">
        <f>N85/$N$85</f>
        <v>1</v>
      </c>
      <c r="P85" s="70">
        <v>100.87371866666665</v>
      </c>
      <c r="Q85" s="112">
        <f>P85/$P$85</f>
        <v>1</v>
      </c>
      <c r="R85" s="54">
        <v>88.682921829999984</v>
      </c>
      <c r="S85" s="106">
        <f>R85/$R$85</f>
        <v>1</v>
      </c>
      <c r="T85" s="88">
        <f t="shared" si="95"/>
        <v>3.3442432306498168E-2</v>
      </c>
      <c r="U85" s="57">
        <f t="shared" si="96"/>
        <v>0.35702493205169389</v>
      </c>
      <c r="V85" s="57">
        <f t="shared" si="76"/>
        <v>-0.13155475390064281</v>
      </c>
      <c r="W85" s="57">
        <f t="shared" si="80"/>
        <v>7.9658526450097314E-2</v>
      </c>
      <c r="X85" s="97">
        <f t="shared" si="81"/>
        <v>0.11044947091343775</v>
      </c>
      <c r="Y85" s="97">
        <f t="shared" si="82"/>
        <v>7.039002028661917E-2</v>
      </c>
      <c r="Z85" s="55">
        <f t="shared" si="83"/>
        <v>0.13746498858072936</v>
      </c>
      <c r="AA85" s="54">
        <v>7819.3368600000003</v>
      </c>
      <c r="AB85" s="106">
        <f t="shared" si="87"/>
        <v>2.0162850880170419E-2</v>
      </c>
      <c r="AC85" s="70">
        <v>7770.7133819999999</v>
      </c>
      <c r="AD85" s="112">
        <f t="shared" si="88"/>
        <v>1.963245819604548E-2</v>
      </c>
      <c r="AE85" s="70">
        <v>6962.801970999998</v>
      </c>
      <c r="AF85" s="106">
        <f t="shared" si="89"/>
        <v>1.6145953653174783E-2</v>
      </c>
      <c r="AG85" s="70">
        <v>6753.6067240000002</v>
      </c>
      <c r="AH85" s="112">
        <f t="shared" si="62"/>
        <v>1.9167679355871461E-2</v>
      </c>
      <c r="AI85" s="70">
        <v>6197.0191759999998</v>
      </c>
      <c r="AJ85" s="106">
        <f t="shared" si="63"/>
        <v>1.9347998454021038E-2</v>
      </c>
      <c r="AK85" s="70">
        <v>5800.2963909999999</v>
      </c>
      <c r="AL85" s="106">
        <f t="shared" si="90"/>
        <v>1.8615293855937722E-2</v>
      </c>
      <c r="AM85" s="70">
        <v>5515.4483879999998</v>
      </c>
      <c r="AN85" s="106">
        <f t="shared" si="91"/>
        <v>1.8289305160780457E-2</v>
      </c>
      <c r="AO85" s="70">
        <v>5092.6768460000003</v>
      </c>
      <c r="AP85" s="81">
        <f t="shared" si="92"/>
        <v>1.7413812914450919E-2</v>
      </c>
    </row>
    <row r="86" spans="2:44" x14ac:dyDescent="0.35">
      <c r="B86" s="192"/>
      <c r="C86" s="43" t="s">
        <v>17</v>
      </c>
      <c r="D86" s="46">
        <v>157.57286109</v>
      </c>
      <c r="E86" s="107">
        <f t="shared" si="93"/>
        <v>2.6870436607926821E-2</v>
      </c>
      <c r="F86" s="52">
        <v>152.38794262556618</v>
      </c>
      <c r="G86" s="113">
        <f t="shared" si="94"/>
        <v>2.6297083863742958E-2</v>
      </c>
      <c r="H86" s="52">
        <v>111.99574992000001</v>
      </c>
      <c r="I86" s="113">
        <f t="shared" ref="I86:I89" si="100">H86/$H$85</f>
        <v>0.99621665253643399</v>
      </c>
      <c r="J86" s="52">
        <v>128.6841111812895</v>
      </c>
      <c r="K86" s="107">
        <f t="shared" ref="K86:K89" si="101">J86/$J$85</f>
        <v>0.99407608138607317</v>
      </c>
      <c r="L86" s="52">
        <v>117.81038543678672</v>
      </c>
      <c r="M86" s="107">
        <f>L86/$L$85</f>
        <v>0.9825726985917097</v>
      </c>
      <c r="N86" s="52">
        <v>105.76886877000003</v>
      </c>
      <c r="O86" s="113">
        <f t="shared" ref="O86:O89" si="102">N86/$N$85</f>
        <v>0.97957518967168189</v>
      </c>
      <c r="P86" s="52">
        <v>98.973686666666651</v>
      </c>
      <c r="Q86" s="113">
        <f>P86/$P$85</f>
        <v>0.98116425145107833</v>
      </c>
      <c r="R86" s="44">
        <v>86.982889829999991</v>
      </c>
      <c r="S86" s="107">
        <f>R86/$R$85</f>
        <v>0.98083022114157614</v>
      </c>
      <c r="T86" s="90">
        <f t="shared" si="95"/>
        <v>3.4024466602149306E-2</v>
      </c>
      <c r="U86" s="47">
        <f t="shared" si="96"/>
        <v>0.36065826367892384</v>
      </c>
      <c r="V86" s="47">
        <f t="shared" si="76"/>
        <v>-0.12968470705586185</v>
      </c>
      <c r="W86" s="47">
        <f t="shared" si="80"/>
        <v>9.2298532970484778E-2</v>
      </c>
      <c r="X86" s="98">
        <f t="shared" si="81"/>
        <v>0.11384745631506756</v>
      </c>
      <c r="Y86" s="98">
        <f t="shared" si="82"/>
        <v>6.86564513477088E-2</v>
      </c>
      <c r="Z86" s="45">
        <f t="shared" si="83"/>
        <v>0.13785236223010713</v>
      </c>
      <c r="AA86" s="44">
        <v>6585.489544</v>
      </c>
      <c r="AB86" s="107">
        <f t="shared" si="87"/>
        <v>2.392728134137935E-2</v>
      </c>
      <c r="AC86" s="52">
        <v>6029.5931120000005</v>
      </c>
      <c r="AD86" s="113">
        <f t="shared" si="88"/>
        <v>2.52733376523013E-2</v>
      </c>
      <c r="AE86" s="52">
        <v>5432.5925069999985</v>
      </c>
      <c r="AF86" s="107">
        <f t="shared" si="89"/>
        <v>2.0615525603234802E-2</v>
      </c>
      <c r="AG86" s="52">
        <v>5359.8217890000005</v>
      </c>
      <c r="AH86" s="113">
        <f t="shared" si="62"/>
        <v>2.4009027957867701E-2</v>
      </c>
      <c r="AI86" s="52">
        <v>4781.8144490000004</v>
      </c>
      <c r="AJ86" s="107">
        <f t="shared" si="63"/>
        <v>2.4637172080448223E-2</v>
      </c>
      <c r="AK86" s="52">
        <v>4670.4513720000004</v>
      </c>
      <c r="AL86" s="107">
        <f t="shared" si="90"/>
        <v>2.2646391182680751E-2</v>
      </c>
      <c r="AM86" s="52">
        <v>4550.7892220000003</v>
      </c>
      <c r="AN86" s="107">
        <f t="shared" si="91"/>
        <v>2.174868618133214E-2</v>
      </c>
      <c r="AO86" s="52">
        <v>4299.7204950000005</v>
      </c>
      <c r="AP86" s="82">
        <f t="shared" si="92"/>
        <v>2.0229893996865481E-2</v>
      </c>
    </row>
    <row r="87" spans="2:44" x14ac:dyDescent="0.35">
      <c r="B87" s="192"/>
      <c r="C87" s="8" t="s">
        <v>16</v>
      </c>
      <c r="D87" s="9">
        <v>22.288353000000001</v>
      </c>
      <c r="E87" s="14">
        <f t="shared" si="93"/>
        <v>3.8007672910091196E-3</v>
      </c>
      <c r="F87" s="18">
        <v>19.372952999999999</v>
      </c>
      <c r="G87" s="114">
        <f t="shared" si="94"/>
        <v>3.3431265030011612E-3</v>
      </c>
      <c r="H87" s="18">
        <v>3.3704879999999999</v>
      </c>
      <c r="I87" s="114">
        <f t="shared" si="100"/>
        <v>2.998092584024567E-2</v>
      </c>
      <c r="J87" s="18">
        <v>13.436688910000001</v>
      </c>
      <c r="K87" s="14">
        <f t="shared" si="101"/>
        <v>0.10379751576042755</v>
      </c>
      <c r="L87" s="18">
        <v>17.839032</v>
      </c>
      <c r="M87" s="14">
        <f>L87/$L$85</f>
        <v>0.14878268793975644</v>
      </c>
      <c r="N87" s="18">
        <v>14.026284970000001</v>
      </c>
      <c r="O87" s="114">
        <f t="shared" si="102"/>
        <v>0.12990401542210622</v>
      </c>
      <c r="P87" s="29">
        <v>13.209146</v>
      </c>
      <c r="Q87" s="119">
        <f>P87/$P$85</f>
        <v>0.13094734857202123</v>
      </c>
      <c r="R87" s="26">
        <v>9.7616249100000001</v>
      </c>
      <c r="S87" s="108">
        <f>R87/$R$85</f>
        <v>0.11007333439816595</v>
      </c>
      <c r="T87" s="92">
        <f t="shared" si="95"/>
        <v>0.15048815738106638</v>
      </c>
      <c r="U87" s="15">
        <f t="shared" si="96"/>
        <v>4.7478184167989923</v>
      </c>
      <c r="V87" s="15">
        <f t="shared" si="76"/>
        <v>-0.7491578451673776</v>
      </c>
      <c r="W87" s="15">
        <f t="shared" si="80"/>
        <v>-0.24678150081237585</v>
      </c>
      <c r="X87" s="87">
        <f t="shared" si="81"/>
        <v>0.27182871574011652</v>
      </c>
      <c r="Y87" s="87">
        <f t="shared" si="82"/>
        <v>6.1861604830471269E-2</v>
      </c>
      <c r="Z87" s="12">
        <f t="shared" si="83"/>
        <v>0.35317082163936581</v>
      </c>
      <c r="AA87" s="26">
        <v>167.54353599999999</v>
      </c>
      <c r="AB87" s="108">
        <f t="shared" si="87"/>
        <v>0.1330302172922983</v>
      </c>
      <c r="AC87" s="29">
        <v>218.63725400000001</v>
      </c>
      <c r="AD87" s="119">
        <f t="shared" si="88"/>
        <v>8.8607740197834711E-2</v>
      </c>
      <c r="AE87" s="29">
        <v>241.789604</v>
      </c>
      <c r="AF87" s="108">
        <f t="shared" si="89"/>
        <v>1.3939755656326729E-2</v>
      </c>
      <c r="AG87" s="29">
        <v>148.610353</v>
      </c>
      <c r="AH87" s="119">
        <f t="shared" si="62"/>
        <v>9.0415564183472463E-2</v>
      </c>
      <c r="AI87" s="29">
        <v>110.871118</v>
      </c>
      <c r="AJ87" s="108">
        <f t="shared" si="63"/>
        <v>0.16089881947433776</v>
      </c>
      <c r="AK87" s="29">
        <v>154.40953300000001</v>
      </c>
      <c r="AL87" s="108">
        <f t="shared" si="90"/>
        <v>9.0838206019313583E-2</v>
      </c>
      <c r="AM87" s="29">
        <v>189.22802300000001</v>
      </c>
      <c r="AN87" s="108">
        <f t="shared" si="91"/>
        <v>6.9805443139888429E-2</v>
      </c>
      <c r="AO87" s="29">
        <v>141.72291799999999</v>
      </c>
      <c r="AP87" s="83">
        <f t="shared" si="92"/>
        <v>6.8878238239492087E-2</v>
      </c>
    </row>
    <row r="88" spans="2:44" x14ac:dyDescent="0.35">
      <c r="B88" s="192"/>
      <c r="C88" s="43" t="s">
        <v>20</v>
      </c>
      <c r="D88" s="46">
        <v>8.7262000000000006E-2</v>
      </c>
      <c r="E88" s="107">
        <f t="shared" si="93"/>
        <v>1.4880532237982672E-5</v>
      </c>
      <c r="F88" s="52">
        <v>0.170263</v>
      </c>
      <c r="G88" s="113">
        <f t="shared" si="94"/>
        <v>2.9381723466757326E-5</v>
      </c>
      <c r="H88" s="52">
        <v>0.42532799999999998</v>
      </c>
      <c r="I88" s="113">
        <f t="shared" si="100"/>
        <v>3.7833474635661098E-3</v>
      </c>
      <c r="J88" s="52">
        <v>0.76685700000000001</v>
      </c>
      <c r="K88" s="107">
        <f t="shared" si="101"/>
        <v>5.9239186139269026E-3</v>
      </c>
      <c r="L88" s="52">
        <v>2.0895320000000002</v>
      </c>
      <c r="M88" s="107">
        <f>L88/$L$85</f>
        <v>1.7427301408290269E-2</v>
      </c>
      <c r="N88" s="52">
        <v>2.2053530000000001</v>
      </c>
      <c r="O88" s="113">
        <f t="shared" si="102"/>
        <v>2.0424810328318048E-2</v>
      </c>
      <c r="P88" s="52">
        <v>1.9000319999999999</v>
      </c>
      <c r="Q88" s="113">
        <f>P88/$P$85</f>
        <v>1.8835748548921678E-2</v>
      </c>
      <c r="R88" s="44">
        <v>1.700032</v>
      </c>
      <c r="S88" s="107">
        <f>R88/$R$85</f>
        <v>1.916977885842398E-2</v>
      </c>
      <c r="T88" s="90">
        <f t="shared" si="95"/>
        <v>-0.48748700539753204</v>
      </c>
      <c r="U88" s="47">
        <f t="shared" si="96"/>
        <v>-0.5996901215062258</v>
      </c>
      <c r="V88" s="47">
        <f t="shared" si="76"/>
        <v>-0.44536204272765328</v>
      </c>
      <c r="W88" s="47">
        <f t="shared" si="80"/>
        <v>-0.63300059534862363</v>
      </c>
      <c r="X88" s="98">
        <f t="shared" si="81"/>
        <v>-5.2518122949024464E-2</v>
      </c>
      <c r="Y88" s="98">
        <f t="shared" si="82"/>
        <v>0.16069255675693891</v>
      </c>
      <c r="Z88" s="45">
        <f t="shared" si="83"/>
        <v>0.11764484433234196</v>
      </c>
      <c r="AA88" s="44">
        <v>1233.8473160000001</v>
      </c>
      <c r="AB88" s="107">
        <f t="shared" si="87"/>
        <v>7.0723499470658972E-5</v>
      </c>
      <c r="AC88" s="52">
        <v>1741.1202699999999</v>
      </c>
      <c r="AD88" s="113">
        <f t="shared" si="88"/>
        <v>9.7789338814601248E-5</v>
      </c>
      <c r="AE88" s="52">
        <v>1530.209464</v>
      </c>
      <c r="AF88" s="107">
        <f t="shared" si="89"/>
        <v>2.7795410367426662E-4</v>
      </c>
      <c r="AG88" s="52">
        <v>1393.7849349999999</v>
      </c>
      <c r="AH88" s="113">
        <f t="shared" si="62"/>
        <v>5.5019750948879359E-4</v>
      </c>
      <c r="AI88" s="52">
        <v>1415.204727</v>
      </c>
      <c r="AJ88" s="107">
        <f t="shared" si="63"/>
        <v>1.4764874368597273E-3</v>
      </c>
      <c r="AK88" s="52">
        <v>1129.8450189999999</v>
      </c>
      <c r="AL88" s="107">
        <f t="shared" si="90"/>
        <v>1.9519075297175783E-3</v>
      </c>
      <c r="AM88" s="52">
        <v>964.65916600000003</v>
      </c>
      <c r="AN88" s="107">
        <f t="shared" si="91"/>
        <v>1.9696407466676161E-3</v>
      </c>
      <c r="AO88" s="52">
        <v>792.95635100000004</v>
      </c>
      <c r="AP88" s="82">
        <f t="shared" si="92"/>
        <v>2.1439162418663824E-3</v>
      </c>
    </row>
    <row r="89" spans="2:44" ht="15" thickBot="1" x14ac:dyDescent="0.4">
      <c r="B89" s="193"/>
      <c r="C89" s="77" t="s">
        <v>18</v>
      </c>
      <c r="D89" s="73">
        <v>0</v>
      </c>
      <c r="E89" s="118">
        <f t="shared" si="93"/>
        <v>0</v>
      </c>
      <c r="F89" s="73">
        <v>0</v>
      </c>
      <c r="G89" s="115">
        <f t="shared" si="94"/>
        <v>0</v>
      </c>
      <c r="H89" s="73">
        <v>0</v>
      </c>
      <c r="I89" s="115">
        <f t="shared" si="100"/>
        <v>0</v>
      </c>
      <c r="J89" s="73">
        <v>0</v>
      </c>
      <c r="K89" s="118">
        <f t="shared" si="101"/>
        <v>0</v>
      </c>
      <c r="L89" s="73">
        <v>0</v>
      </c>
      <c r="M89" s="118">
        <f>L89/$L$85</f>
        <v>0</v>
      </c>
      <c r="N89" s="73">
        <v>0</v>
      </c>
      <c r="O89" s="115">
        <f t="shared" si="102"/>
        <v>0</v>
      </c>
      <c r="P89" s="78">
        <v>0</v>
      </c>
      <c r="Q89" s="120">
        <f>P89/$P$85</f>
        <v>0</v>
      </c>
      <c r="R89" s="76">
        <v>0</v>
      </c>
      <c r="S89" s="109">
        <f>R89/$R$85</f>
        <v>0</v>
      </c>
      <c r="T89" s="72">
        <v>0</v>
      </c>
      <c r="U89" s="73">
        <v>0</v>
      </c>
      <c r="V89" s="73">
        <v>0</v>
      </c>
      <c r="W89" s="78">
        <v>0</v>
      </c>
      <c r="X89" s="154">
        <v>0</v>
      </c>
      <c r="Y89" s="76">
        <v>0</v>
      </c>
      <c r="Z89" s="155">
        <v>0</v>
      </c>
      <c r="AA89" s="76">
        <v>45.287515999999997</v>
      </c>
      <c r="AB89" s="109">
        <f t="shared" si="87"/>
        <v>0</v>
      </c>
      <c r="AC89" s="78">
        <v>15.387147000000001</v>
      </c>
      <c r="AD89" s="120">
        <f t="shared" si="88"/>
        <v>0</v>
      </c>
      <c r="AE89" s="78">
        <v>6.5306470000000001</v>
      </c>
      <c r="AF89" s="109">
        <f t="shared" si="89"/>
        <v>0</v>
      </c>
      <c r="AG89" s="78">
        <v>13.15752</v>
      </c>
      <c r="AH89" s="120">
        <f t="shared" si="62"/>
        <v>0</v>
      </c>
      <c r="AI89" s="78">
        <v>22.309646999999998</v>
      </c>
      <c r="AJ89" s="109">
        <f t="shared" si="63"/>
        <v>0</v>
      </c>
      <c r="AK89" s="78">
        <v>2.527647</v>
      </c>
      <c r="AL89" s="109">
        <f t="shared" si="90"/>
        <v>0</v>
      </c>
      <c r="AM89" s="78">
        <v>2.527647</v>
      </c>
      <c r="AN89" s="109">
        <f t="shared" si="91"/>
        <v>0</v>
      </c>
      <c r="AO89" s="78">
        <v>2.527647</v>
      </c>
      <c r="AP89" s="84">
        <f t="shared" si="92"/>
        <v>0</v>
      </c>
    </row>
    <row r="90" spans="2:44" x14ac:dyDescent="0.35">
      <c r="B90" s="275" t="s">
        <v>62</v>
      </c>
      <c r="C90" s="38" t="s">
        <v>1</v>
      </c>
      <c r="D90" s="56">
        <v>95.282196499999998</v>
      </c>
      <c r="E90" s="106">
        <f t="shared" si="93"/>
        <v>1.6248192761156625E-2</v>
      </c>
      <c r="F90" s="70">
        <v>100.70071302206662</v>
      </c>
      <c r="G90" s="112">
        <f t="shared" si="94"/>
        <v>1.7377589393583161E-2</v>
      </c>
      <c r="H90" s="70">
        <v>108.11971675000001</v>
      </c>
      <c r="I90" s="112">
        <f>H90/$H$90</f>
        <v>1</v>
      </c>
      <c r="J90" s="70">
        <v>85.970450370000009</v>
      </c>
      <c r="K90" s="106">
        <f>J90/$J$90</f>
        <v>1</v>
      </c>
      <c r="L90" s="70">
        <v>81.304969999999997</v>
      </c>
      <c r="M90" s="106">
        <f>L90/$L$90</f>
        <v>1</v>
      </c>
      <c r="N90" s="70">
        <v>71.462320328000004</v>
      </c>
      <c r="O90" s="112">
        <f>N90/$N$90</f>
        <v>1</v>
      </c>
      <c r="P90" s="70">
        <v>66.950012999999998</v>
      </c>
      <c r="Q90" s="112">
        <f>P90/$P$90</f>
        <v>1</v>
      </c>
      <c r="R90" s="54">
        <v>57.703124999999993</v>
      </c>
      <c r="S90" s="106">
        <f>R90/$R$90</f>
        <v>1</v>
      </c>
      <c r="T90" s="88">
        <f t="shared" si="95"/>
        <v>-5.3808124684075087E-2</v>
      </c>
      <c r="U90" s="57">
        <f t="shared" si="96"/>
        <v>-6.8618416242136396E-2</v>
      </c>
      <c r="V90" s="57">
        <f>(H90-J90)/J90</f>
        <v>0.25763813362235383</v>
      </c>
      <c r="W90" s="57">
        <f>(J90-L90)/L90</f>
        <v>5.7382474527695071E-2</v>
      </c>
      <c r="X90" s="97">
        <f>(L90-N90)/N90</f>
        <v>0.13773201915112593</v>
      </c>
      <c r="Y90" s="97">
        <f>(N90-P90)/P90</f>
        <v>6.7398154620223985E-2</v>
      </c>
      <c r="Z90" s="55">
        <f>(P90-R90)/R90</f>
        <v>0.16024934524776616</v>
      </c>
      <c r="AA90" s="70">
        <v>6355.4101819999987</v>
      </c>
      <c r="AB90" s="106">
        <f t="shared" si="87"/>
        <v>1.4992296920482231E-2</v>
      </c>
      <c r="AC90" s="70">
        <v>5748.9511729999995</v>
      </c>
      <c r="AD90" s="112">
        <f t="shared" si="88"/>
        <v>1.7516362548878207E-2</v>
      </c>
      <c r="AE90" s="70">
        <v>5273.1265969999995</v>
      </c>
      <c r="AF90" s="106">
        <f t="shared" si="89"/>
        <v>2.0503910680147855E-2</v>
      </c>
      <c r="AG90" s="70">
        <v>4870.5203780000002</v>
      </c>
      <c r="AH90" s="112">
        <f t="shared" si="62"/>
        <v>1.7651183795129172E-2</v>
      </c>
      <c r="AI90" s="70">
        <v>4573.7980280000002</v>
      </c>
      <c r="AJ90" s="106">
        <f t="shared" si="63"/>
        <v>1.7776248426857731E-2</v>
      </c>
      <c r="AK90" s="70">
        <v>4312.0857900000001</v>
      </c>
      <c r="AL90" s="106">
        <f t="shared" si="90"/>
        <v>1.6572564602894878E-2</v>
      </c>
      <c r="AM90" s="70">
        <v>4164.1354069999998</v>
      </c>
      <c r="AN90" s="106">
        <f t="shared" si="91"/>
        <v>1.607777040282014E-2</v>
      </c>
      <c r="AO90" s="70">
        <v>4061.8787889999999</v>
      </c>
      <c r="AP90" s="81">
        <f t="shared" si="92"/>
        <v>1.4206018445519891E-2</v>
      </c>
      <c r="AR90" s="295"/>
    </row>
    <row r="91" spans="2:44" x14ac:dyDescent="0.35">
      <c r="B91" s="192"/>
      <c r="C91" s="43" t="s">
        <v>17</v>
      </c>
      <c r="D91" s="46">
        <v>95.282196499999998</v>
      </c>
      <c r="E91" s="107">
        <f t="shared" si="93"/>
        <v>1.6248192761156625E-2</v>
      </c>
      <c r="F91" s="52">
        <v>100.47322502206663</v>
      </c>
      <c r="G91" s="113">
        <f t="shared" si="94"/>
        <v>1.7338332540902279E-2</v>
      </c>
      <c r="H91" s="52">
        <v>107.89222875000002</v>
      </c>
      <c r="I91" s="113">
        <f t="shared" ref="I91:I94" si="103">H91/$H$90</f>
        <v>0.99789596193147634</v>
      </c>
      <c r="J91" s="52">
        <v>85.742962370000015</v>
      </c>
      <c r="K91" s="107">
        <f t="shared" ref="K91:S94" si="104">J91/$J$90</f>
        <v>0.99735388149043158</v>
      </c>
      <c r="L91" s="52">
        <v>81.077482000000003</v>
      </c>
      <c r="M91" s="107">
        <f t="shared" ref="M91:M93" si="105">L91/$L$90</f>
        <v>0.99720204066245899</v>
      </c>
      <c r="N91" s="52">
        <v>71.234833328000008</v>
      </c>
      <c r="O91" s="113">
        <f t="shared" ref="O91:O93" si="106">N91/$N$90</f>
        <v>0.99681668606678497</v>
      </c>
      <c r="P91" s="52">
        <v>66.722523999999993</v>
      </c>
      <c r="Q91" s="113">
        <f t="shared" ref="Q91:Q93" si="107">P91/$P$90</f>
        <v>0.99660210670907556</v>
      </c>
      <c r="R91" s="44">
        <v>57.475635999999994</v>
      </c>
      <c r="S91" s="107">
        <f t="shared" ref="S91:S93" si="108">R91/$R$90</f>
        <v>0.99605759653398329</v>
      </c>
      <c r="T91" s="90">
        <f t="shared" si="95"/>
        <v>-5.1665789775599831E-2</v>
      </c>
      <c r="U91" s="47">
        <f t="shared" si="96"/>
        <v>-6.876309641470249E-2</v>
      </c>
      <c r="V91" s="47">
        <f>(H91-J91)/J91</f>
        <v>0.25832168341024858</v>
      </c>
      <c r="W91" s="47">
        <f>(J91-L91)/L91</f>
        <v>5.7543478841634618E-2</v>
      </c>
      <c r="X91" s="98">
        <f t="shared" ref="X91:X93" si="109">(L91-N91)/N91</f>
        <v>0.13817184953152944</v>
      </c>
      <c r="Y91" s="98">
        <f>(N91-P91)/P91</f>
        <v>6.762797714307113E-2</v>
      </c>
      <c r="Z91" s="45">
        <f>(P91-R91)/R91</f>
        <v>0.16088361336271251</v>
      </c>
      <c r="AA91" s="52">
        <v>5835.972553999999</v>
      </c>
      <c r="AB91" s="107">
        <f t="shared" si="87"/>
        <v>1.632670401006139E-2</v>
      </c>
      <c r="AC91" s="52">
        <v>5238.730313</v>
      </c>
      <c r="AD91" s="113">
        <f t="shared" si="88"/>
        <v>1.9178926766422882E-2</v>
      </c>
      <c r="AE91" s="52">
        <v>4767.0342099999998</v>
      </c>
      <c r="AF91" s="107">
        <f t="shared" si="89"/>
        <v>2.2632988142537374E-2</v>
      </c>
      <c r="AG91" s="52">
        <v>4481.4390370000001</v>
      </c>
      <c r="AH91" s="113">
        <f t="shared" si="62"/>
        <v>1.913290834976944E-2</v>
      </c>
      <c r="AI91" s="52">
        <v>4256.5680229999998</v>
      </c>
      <c r="AJ91" s="107">
        <f t="shared" si="63"/>
        <v>1.9047618072095828E-2</v>
      </c>
      <c r="AK91" s="52">
        <v>4016.5522850000002</v>
      </c>
      <c r="AL91" s="107">
        <f t="shared" si="90"/>
        <v>1.7735318321145669E-2</v>
      </c>
      <c r="AM91" s="52">
        <v>3889.8052000000002</v>
      </c>
      <c r="AN91" s="107">
        <f t="shared" si="91"/>
        <v>1.7153178776150534E-2</v>
      </c>
      <c r="AO91" s="52">
        <v>3731.4532660000004</v>
      </c>
      <c r="AP91" s="82">
        <f t="shared" si="92"/>
        <v>1.5403016439654369E-2</v>
      </c>
    </row>
    <row r="92" spans="2:44" x14ac:dyDescent="0.35">
      <c r="B92" s="192"/>
      <c r="C92" s="8" t="s">
        <v>16</v>
      </c>
      <c r="D92" s="9">
        <v>38.853126000000003</v>
      </c>
      <c r="E92" s="14">
        <f t="shared" si="93"/>
        <v>6.6255093166487445E-3</v>
      </c>
      <c r="F92" s="18">
        <v>48.260441</v>
      </c>
      <c r="G92" s="114">
        <f t="shared" si="94"/>
        <v>8.3281448808358687E-3</v>
      </c>
      <c r="H92" s="18">
        <v>53.397766000000004</v>
      </c>
      <c r="I92" s="114">
        <f t="shared" si="103"/>
        <v>0.4938763030934411</v>
      </c>
      <c r="J92" s="18">
        <v>42.653556999999999</v>
      </c>
      <c r="K92" s="14">
        <f t="shared" si="104"/>
        <v>0.49614206761075963</v>
      </c>
      <c r="L92" s="18">
        <v>38.856862</v>
      </c>
      <c r="M92" s="14">
        <f t="shared" si="105"/>
        <v>0.47791496632985658</v>
      </c>
      <c r="N92" s="18">
        <v>35.016809000000002</v>
      </c>
      <c r="O92" s="114">
        <f t="shared" si="106"/>
        <v>0.49000380675128868</v>
      </c>
      <c r="P92" s="29">
        <v>35.201104999999998</v>
      </c>
      <c r="Q92" s="114">
        <f t="shared" si="107"/>
        <v>0.52578189940007924</v>
      </c>
      <c r="R92" s="26">
        <v>27.335609999999999</v>
      </c>
      <c r="S92" s="108">
        <f t="shared" si="108"/>
        <v>0.47372841592201465</v>
      </c>
      <c r="T92" s="92">
        <f t="shared" si="95"/>
        <v>-0.19492807784330021</v>
      </c>
      <c r="U92" s="15">
        <f t="shared" si="96"/>
        <v>-9.6208612922121198E-2</v>
      </c>
      <c r="V92" s="15">
        <f>(H92-J92)/J92</f>
        <v>0.25189479508121693</v>
      </c>
      <c r="W92" s="15">
        <f>(J92-L92)/L92</f>
        <v>9.770976874046082E-2</v>
      </c>
      <c r="X92" s="87">
        <f t="shared" si="109"/>
        <v>0.10966313349682998</v>
      </c>
      <c r="Y92" s="87">
        <f>(N92-P92)/P92</f>
        <v>-5.2355174645794854E-3</v>
      </c>
      <c r="Z92" s="12">
        <f>(P92-R92)/R92</f>
        <v>0.28773804572131367</v>
      </c>
      <c r="AA92" s="29">
        <v>332.43124799999998</v>
      </c>
      <c r="AB92" s="108">
        <f t="shared" si="87"/>
        <v>0.11687567349264352</v>
      </c>
      <c r="AC92" s="29">
        <v>313.92750000000001</v>
      </c>
      <c r="AD92" s="119">
        <f t="shared" si="88"/>
        <v>0.15373116722810204</v>
      </c>
      <c r="AE92" s="29">
        <v>264.38800900000001</v>
      </c>
      <c r="AF92" s="108">
        <f t="shared" si="89"/>
        <v>0.2019674273503077</v>
      </c>
      <c r="AG92" s="29">
        <v>178.682288</v>
      </c>
      <c r="AH92" s="119">
        <f t="shared" si="62"/>
        <v>0.23871172390628892</v>
      </c>
      <c r="AI92" s="29">
        <v>175.72022200000001</v>
      </c>
      <c r="AJ92" s="108">
        <f t="shared" si="63"/>
        <v>0.22112914243871146</v>
      </c>
      <c r="AK92" s="29">
        <v>185.229116</v>
      </c>
      <c r="AL92" s="108">
        <f t="shared" si="90"/>
        <v>0.18904592191650907</v>
      </c>
      <c r="AM92" s="29">
        <v>186.24719999999999</v>
      </c>
      <c r="AN92" s="108">
        <f t="shared" si="91"/>
        <v>0.18900206284980392</v>
      </c>
      <c r="AO92" s="29">
        <v>160.98421999999999</v>
      </c>
      <c r="AP92" s="83">
        <f t="shared" si="92"/>
        <v>0.16980304032283414</v>
      </c>
    </row>
    <row r="93" spans="2:44" x14ac:dyDescent="0.35">
      <c r="B93" s="192"/>
      <c r="C93" s="43" t="s">
        <v>20</v>
      </c>
      <c r="D93" s="46">
        <v>0</v>
      </c>
      <c r="E93" s="107">
        <f t="shared" si="93"/>
        <v>0</v>
      </c>
      <c r="F93" s="52">
        <v>0.227488</v>
      </c>
      <c r="G93" s="113">
        <f t="shared" si="94"/>
        <v>3.9256852680885987E-5</v>
      </c>
      <c r="H93" s="52">
        <v>0.227488</v>
      </c>
      <c r="I93" s="113">
        <f t="shared" si="103"/>
        <v>2.104038068523704E-3</v>
      </c>
      <c r="J93" s="52">
        <v>0.227488</v>
      </c>
      <c r="K93" s="107">
        <f t="shared" si="104"/>
        <v>2.6461185095685335E-3</v>
      </c>
      <c r="L93" s="52">
        <v>0.227488</v>
      </c>
      <c r="M93" s="107">
        <f t="shared" si="105"/>
        <v>2.7979593375411123E-3</v>
      </c>
      <c r="N93" s="52">
        <v>0.22748699999999999</v>
      </c>
      <c r="O93" s="113">
        <f t="shared" si="106"/>
        <v>3.1833139332150566E-3</v>
      </c>
      <c r="P93" s="52">
        <v>0.227489</v>
      </c>
      <c r="Q93" s="113">
        <f t="shared" si="107"/>
        <v>3.3978932909243796E-3</v>
      </c>
      <c r="R93" s="44">
        <v>0.227489</v>
      </c>
      <c r="S93" s="107">
        <f t="shared" si="108"/>
        <v>3.9424034660167891E-3</v>
      </c>
      <c r="T93" s="90">
        <f t="shared" si="95"/>
        <v>-1</v>
      </c>
      <c r="U93" s="47">
        <f t="shared" si="96"/>
        <v>0</v>
      </c>
      <c r="V93" s="47">
        <f>(H93-J93)/J93</f>
        <v>0</v>
      </c>
      <c r="W93" s="47">
        <f t="shared" ref="W93" si="110">(J93-L93)/L93</f>
        <v>0</v>
      </c>
      <c r="X93" s="98">
        <f t="shared" si="109"/>
        <v>4.3958555873566403E-6</v>
      </c>
      <c r="Y93" s="98">
        <f t="shared" ref="Y93" si="111">(N93-P93)/P93</f>
        <v>-8.7916338812074445E-6</v>
      </c>
      <c r="Z93" s="45">
        <f t="shared" ref="Z93" si="112">(P93-R93)/R93</f>
        <v>0</v>
      </c>
      <c r="AA93" s="52">
        <v>519.43762800000002</v>
      </c>
      <c r="AB93" s="107">
        <f t="shared" si="87"/>
        <v>0</v>
      </c>
      <c r="AC93" s="52">
        <v>510.22085999999996</v>
      </c>
      <c r="AD93" s="113">
        <f t="shared" si="88"/>
        <v>4.4586181756661226E-4</v>
      </c>
      <c r="AE93" s="52">
        <v>506.09238699999997</v>
      </c>
      <c r="AF93" s="107">
        <f t="shared" si="89"/>
        <v>4.4949895679817845E-4</v>
      </c>
      <c r="AG93" s="52">
        <v>389.08134100000001</v>
      </c>
      <c r="AH93" s="113">
        <f t="shared" si="62"/>
        <v>5.8467979835609744E-4</v>
      </c>
      <c r="AI93" s="52">
        <v>317.23000500000001</v>
      </c>
      <c r="AJ93" s="107">
        <f t="shared" si="63"/>
        <v>7.1710745016064924E-4</v>
      </c>
      <c r="AK93" s="52">
        <v>295.53350499999999</v>
      </c>
      <c r="AL93" s="107">
        <f t="shared" si="90"/>
        <v>7.6975028601240997E-4</v>
      </c>
      <c r="AM93" s="52">
        <v>274.33020699999997</v>
      </c>
      <c r="AN93" s="107">
        <f t="shared" si="91"/>
        <v>8.2925246361950959E-4</v>
      </c>
      <c r="AO93" s="52">
        <v>330.425523</v>
      </c>
      <c r="AP93" s="82">
        <f t="shared" si="92"/>
        <v>6.8847284536188811E-4</v>
      </c>
    </row>
    <row r="94" spans="2:44" ht="15" thickBot="1" x14ac:dyDescent="0.4">
      <c r="B94" s="193"/>
      <c r="C94" s="77" t="s">
        <v>18</v>
      </c>
      <c r="D94" s="73">
        <v>0</v>
      </c>
      <c r="E94" s="118">
        <f t="shared" si="93"/>
        <v>0</v>
      </c>
      <c r="F94" s="73">
        <v>0</v>
      </c>
      <c r="G94" s="115">
        <f t="shared" si="94"/>
        <v>0</v>
      </c>
      <c r="H94" s="73">
        <v>0</v>
      </c>
      <c r="I94" s="115">
        <f t="shared" si="103"/>
        <v>0</v>
      </c>
      <c r="J94" s="73">
        <v>0</v>
      </c>
      <c r="K94" s="118">
        <f t="shared" si="104"/>
        <v>0</v>
      </c>
      <c r="L94" s="73">
        <v>0</v>
      </c>
      <c r="M94" s="118">
        <f t="shared" si="104"/>
        <v>0</v>
      </c>
      <c r="N94" s="73">
        <v>0</v>
      </c>
      <c r="O94" s="118">
        <f t="shared" si="104"/>
        <v>0</v>
      </c>
      <c r="P94" s="78">
        <v>0</v>
      </c>
      <c r="Q94" s="118">
        <f t="shared" si="104"/>
        <v>0</v>
      </c>
      <c r="R94" s="76">
        <v>0</v>
      </c>
      <c r="S94" s="118">
        <f t="shared" si="104"/>
        <v>0</v>
      </c>
      <c r="T94" s="72">
        <v>0</v>
      </c>
      <c r="U94" s="73">
        <v>0</v>
      </c>
      <c r="V94" s="73">
        <v>0</v>
      </c>
      <c r="W94" s="78">
        <v>0</v>
      </c>
      <c r="X94" s="154">
        <v>0</v>
      </c>
      <c r="Y94" s="76">
        <v>0</v>
      </c>
      <c r="Z94" s="155">
        <v>0</v>
      </c>
      <c r="AA94" s="78">
        <v>34.909019999999998</v>
      </c>
      <c r="AB94" s="109">
        <f t="shared" si="87"/>
        <v>0</v>
      </c>
      <c r="AC94" s="78">
        <v>36.005859999999998</v>
      </c>
      <c r="AD94" s="120">
        <f t="shared" si="88"/>
        <v>0</v>
      </c>
      <c r="AE94" s="78">
        <v>35.91386</v>
      </c>
      <c r="AF94" s="109">
        <f t="shared" si="89"/>
        <v>0</v>
      </c>
      <c r="AG94" s="78">
        <v>27.46388</v>
      </c>
      <c r="AH94" s="120">
        <f t="shared" si="62"/>
        <v>0</v>
      </c>
      <c r="AI94" s="78">
        <v>27.293595</v>
      </c>
      <c r="AJ94" s="109">
        <f t="shared" si="63"/>
        <v>0</v>
      </c>
      <c r="AK94" s="78">
        <v>29.544532</v>
      </c>
      <c r="AL94" s="109">
        <f t="shared" si="90"/>
        <v>0</v>
      </c>
      <c r="AM94" s="78">
        <v>29.18252</v>
      </c>
      <c r="AN94" s="109">
        <f t="shared" si="91"/>
        <v>0</v>
      </c>
      <c r="AO94" s="78">
        <v>36.495510000000003</v>
      </c>
      <c r="AP94" s="84">
        <f t="shared" si="92"/>
        <v>0</v>
      </c>
    </row>
    <row r="95" spans="2:44" x14ac:dyDescent="0.35">
      <c r="B95" s="275" t="s">
        <v>63</v>
      </c>
      <c r="C95" s="38" t="s">
        <v>1</v>
      </c>
      <c r="D95" s="56">
        <v>631.45113280999999</v>
      </c>
      <c r="E95" s="106">
        <f t="shared" si="93"/>
        <v>0.10767950469264836</v>
      </c>
      <c r="F95" s="70">
        <v>601.76869234162416</v>
      </c>
      <c r="G95" s="112">
        <f t="shared" si="94"/>
        <v>0.10384523536724813</v>
      </c>
      <c r="H95" s="70">
        <v>578.23004823999997</v>
      </c>
      <c r="I95" s="112">
        <f>H95/$H$95</f>
        <v>1</v>
      </c>
      <c r="J95" s="70">
        <v>500.38615384308912</v>
      </c>
      <c r="K95" s="106">
        <f>J95/$J$95</f>
        <v>1</v>
      </c>
      <c r="L95" s="70">
        <v>459.520344094</v>
      </c>
      <c r="M95" s="106">
        <f t="shared" ref="M95:M99" si="113">L95/$L$95</f>
        <v>1</v>
      </c>
      <c r="N95" s="70">
        <v>398.362436366</v>
      </c>
      <c r="O95" s="112">
        <f>N95/$N$95</f>
        <v>1</v>
      </c>
      <c r="P95" s="70">
        <v>399.56434461833339</v>
      </c>
      <c r="Q95" s="112">
        <f>P95/$P$95</f>
        <v>1</v>
      </c>
      <c r="R95" s="54">
        <v>379.61083667899999</v>
      </c>
      <c r="S95" s="106">
        <f>R95/$R$95</f>
        <v>1</v>
      </c>
      <c r="T95" s="88">
        <f t="shared" si="95"/>
        <v>4.9325331886034884E-2</v>
      </c>
      <c r="U95" s="57">
        <f t="shared" si="96"/>
        <v>4.0708095632993192E-2</v>
      </c>
      <c r="V95" s="57">
        <f>(H95-J95)/J95</f>
        <v>0.15556764270763798</v>
      </c>
      <c r="W95" s="57">
        <f t="shared" ref="W95:W103" si="114">(J95-L95)/L95</f>
        <v>8.8931448355482529E-2</v>
      </c>
      <c r="X95" s="97">
        <f>(L95-N95)/N95</f>
        <v>0.15352327966939755</v>
      </c>
      <c r="Y95" s="97">
        <f t="shared" ref="Y95:Y103" si="115">(N95-P95)/P95</f>
        <v>-3.0080468102865071E-3</v>
      </c>
      <c r="Z95" s="55">
        <f t="shared" ref="Z95:Z103" si="116">(P95-R95)/R95</f>
        <v>5.2563061987100618E-2</v>
      </c>
      <c r="AA95" s="54">
        <v>15080.502605999996</v>
      </c>
      <c r="AB95" s="106">
        <f t="shared" si="87"/>
        <v>4.1872021729485863E-2</v>
      </c>
      <c r="AC95" s="70">
        <v>14314.935454</v>
      </c>
      <c r="AD95" s="112">
        <f t="shared" si="88"/>
        <v>4.203782086725881E-2</v>
      </c>
      <c r="AE95" s="70">
        <v>13140.577283999999</v>
      </c>
      <c r="AF95" s="106">
        <f t="shared" si="89"/>
        <v>4.4003397700347183E-2</v>
      </c>
      <c r="AG95" s="70">
        <v>12479.062107</v>
      </c>
      <c r="AH95" s="112">
        <f t="shared" si="62"/>
        <v>4.0098057814970146E-2</v>
      </c>
      <c r="AI95" s="70">
        <v>11813.675117999999</v>
      </c>
      <c r="AJ95" s="106">
        <f t="shared" si="63"/>
        <v>3.8897323610486645E-2</v>
      </c>
      <c r="AK95" s="70">
        <v>11156.82532</v>
      </c>
      <c r="AL95" s="106">
        <f t="shared" si="90"/>
        <v>3.5705716002551881E-2</v>
      </c>
      <c r="AM95" s="70">
        <v>11535.805633</v>
      </c>
      <c r="AN95" s="106">
        <f t="shared" si="91"/>
        <v>3.4636882531664394E-2</v>
      </c>
      <c r="AO95" s="70">
        <v>11082.140968</v>
      </c>
      <c r="AP95" s="81">
        <f t="shared" si="92"/>
        <v>3.4254286944656015E-2</v>
      </c>
    </row>
    <row r="96" spans="2:44" x14ac:dyDescent="0.35">
      <c r="B96" s="192"/>
      <c r="C96" s="43" t="s">
        <v>17</v>
      </c>
      <c r="D96" s="46">
        <v>613.42357880999998</v>
      </c>
      <c r="E96" s="107">
        <f t="shared" si="93"/>
        <v>0.10460531892485742</v>
      </c>
      <c r="F96" s="52">
        <v>585.38276834162411</v>
      </c>
      <c r="G96" s="113">
        <f t="shared" si="94"/>
        <v>0.10101757059148767</v>
      </c>
      <c r="H96" s="52">
        <v>559.99349424000002</v>
      </c>
      <c r="I96" s="113">
        <f t="shared" ref="I96:I99" si="117">H96/$H$95</f>
        <v>0.96846142109786948</v>
      </c>
      <c r="J96" s="52">
        <v>500.38615384308912</v>
      </c>
      <c r="K96" s="107">
        <f t="shared" ref="K96:K99" si="118">J96/$J$95</f>
        <v>1</v>
      </c>
      <c r="L96" s="52">
        <v>459.395344094</v>
      </c>
      <c r="M96" s="107">
        <f t="shared" si="113"/>
        <v>0.99972797722319251</v>
      </c>
      <c r="N96" s="52">
        <v>397.93592636599999</v>
      </c>
      <c r="O96" s="113">
        <f t="shared" ref="O96:O99" si="119">N96/$N$95</f>
        <v>0.99892934182276127</v>
      </c>
      <c r="P96" s="52">
        <v>399.13783461833339</v>
      </c>
      <c r="Q96" s="113">
        <f>P96/$P$95</f>
        <v>0.99893256241267625</v>
      </c>
      <c r="R96" s="44">
        <v>377.93833667899997</v>
      </c>
      <c r="S96" s="107">
        <f>R96/$R$95</f>
        <v>0.99559417214052215</v>
      </c>
      <c r="T96" s="90">
        <f t="shared" si="95"/>
        <v>4.7901667054216231E-2</v>
      </c>
      <c r="U96" s="47">
        <f t="shared" si="96"/>
        <v>4.533851618415919E-2</v>
      </c>
      <c r="V96" s="47">
        <f>(H96-J96)/J96</f>
        <v>0.1191226814313542</v>
      </c>
      <c r="W96" s="47">
        <f t="shared" si="114"/>
        <v>8.9227743110739319E-2</v>
      </c>
      <c r="X96" s="98">
        <f t="shared" ref="X96:X99" si="120">(L96-N96)/N96</f>
        <v>0.15444551159091113</v>
      </c>
      <c r="Y96" s="98">
        <f t="shared" si="115"/>
        <v>-3.0112611436164506E-3</v>
      </c>
      <c r="Z96" s="45">
        <f t="shared" si="116"/>
        <v>5.6092478274674472E-2</v>
      </c>
      <c r="AA96" s="44">
        <v>14293.795181999998</v>
      </c>
      <c r="AB96" s="107">
        <f t="shared" si="87"/>
        <v>4.2915374888152648E-2</v>
      </c>
      <c r="AC96" s="52">
        <v>13380.558784999999</v>
      </c>
      <c r="AD96" s="113">
        <f t="shared" si="88"/>
        <v>4.3748753527233515E-2</v>
      </c>
      <c r="AE96" s="52">
        <v>12246.372625</v>
      </c>
      <c r="AF96" s="107">
        <f t="shared" si="89"/>
        <v>4.5727295043825278E-2</v>
      </c>
      <c r="AG96" s="52">
        <v>11655.856278000001</v>
      </c>
      <c r="AH96" s="113">
        <f t="shared" si="62"/>
        <v>4.2930020918973542E-2</v>
      </c>
      <c r="AI96" s="52">
        <v>10925.038194999999</v>
      </c>
      <c r="AJ96" s="107">
        <f t="shared" si="63"/>
        <v>4.2049770068927433E-2</v>
      </c>
      <c r="AK96" s="52">
        <v>10235.038499</v>
      </c>
      <c r="AL96" s="107">
        <f t="shared" si="90"/>
        <v>3.8879768396071962E-2</v>
      </c>
      <c r="AM96" s="52">
        <v>10330.041585000001</v>
      </c>
      <c r="AN96" s="107">
        <f t="shared" si="91"/>
        <v>3.8638550613185489E-2</v>
      </c>
      <c r="AO96" s="52">
        <v>10201.226576999999</v>
      </c>
      <c r="AP96" s="82">
        <f t="shared" si="92"/>
        <v>3.704832294688086E-2</v>
      </c>
    </row>
    <row r="97" spans="2:42" x14ac:dyDescent="0.35">
      <c r="B97" s="192"/>
      <c r="C97" s="8" t="s">
        <v>16</v>
      </c>
      <c r="D97" s="9">
        <v>325.27682300000004</v>
      </c>
      <c r="E97" s="14">
        <f t="shared" si="93"/>
        <v>5.5468500044923146E-2</v>
      </c>
      <c r="F97" s="18">
        <v>306.392581097</v>
      </c>
      <c r="G97" s="114">
        <f t="shared" si="94"/>
        <v>5.2873155589047954E-2</v>
      </c>
      <c r="H97" s="18">
        <v>286.38143647999999</v>
      </c>
      <c r="I97" s="114">
        <f t="shared" si="117"/>
        <v>0.49527249120255784</v>
      </c>
      <c r="J97" s="18">
        <v>269.93345556599996</v>
      </c>
      <c r="K97" s="14">
        <f t="shared" si="118"/>
        <v>0.53945028952708707</v>
      </c>
      <c r="L97" s="18">
        <v>246.12868725800001</v>
      </c>
      <c r="M97" s="14">
        <f t="shared" si="113"/>
        <v>0.53562087167929973</v>
      </c>
      <c r="N97" s="18">
        <v>212.403840366</v>
      </c>
      <c r="O97" s="114">
        <f t="shared" si="119"/>
        <v>0.53319244229857954</v>
      </c>
      <c r="P97" s="29">
        <v>217.89857136600003</v>
      </c>
      <c r="Q97" s="119">
        <f>P97/$P$95</f>
        <v>0.54534037959302462</v>
      </c>
      <c r="R97" s="26">
        <v>205.66882766999998</v>
      </c>
      <c r="S97" s="108">
        <f>R97/$R$95</f>
        <v>0.54178861032861958</v>
      </c>
      <c r="T97" s="92">
        <f t="shared" si="95"/>
        <v>6.1634135641885926E-2</v>
      </c>
      <c r="U97" s="15">
        <f t="shared" si="96"/>
        <v>6.9875844129294776E-2</v>
      </c>
      <c r="V97" s="15">
        <f>(H97-J97)/J97</f>
        <v>6.0933465544356802E-2</v>
      </c>
      <c r="W97" s="15">
        <f t="shared" si="114"/>
        <v>9.6716756478886293E-2</v>
      </c>
      <c r="X97" s="87">
        <f t="shared" si="120"/>
        <v>0.15877701097064739</v>
      </c>
      <c r="Y97" s="87">
        <f t="shared" si="115"/>
        <v>-2.5216920723957554E-2</v>
      </c>
      <c r="Z97" s="12">
        <f t="shared" si="116"/>
        <v>5.9463282961008203E-2</v>
      </c>
      <c r="AA97" s="26">
        <v>1175.797331</v>
      </c>
      <c r="AB97" s="108">
        <f t="shared" si="87"/>
        <v>0.27664361401752496</v>
      </c>
      <c r="AC97" s="29">
        <v>1072.4852149999999</v>
      </c>
      <c r="AD97" s="119">
        <f t="shared" si="88"/>
        <v>0.28568466661519432</v>
      </c>
      <c r="AE97" s="29">
        <v>864.10511799999995</v>
      </c>
      <c r="AF97" s="108">
        <f t="shared" si="89"/>
        <v>0.33141967396610189</v>
      </c>
      <c r="AG97" s="29">
        <v>690.60957399999995</v>
      </c>
      <c r="AH97" s="119">
        <f t="shared" si="62"/>
        <v>0.39086260273304579</v>
      </c>
      <c r="AI97" s="29">
        <v>637.89287999999999</v>
      </c>
      <c r="AJ97" s="108">
        <f t="shared" si="63"/>
        <v>0.38584642496401594</v>
      </c>
      <c r="AK97" s="29">
        <v>585.05576199999996</v>
      </c>
      <c r="AL97" s="108">
        <f t="shared" si="90"/>
        <v>0.36304888210980479</v>
      </c>
      <c r="AM97" s="29">
        <v>625.27025000000003</v>
      </c>
      <c r="AN97" s="108">
        <f t="shared" si="91"/>
        <v>0.34848702839452222</v>
      </c>
      <c r="AO97" s="29">
        <v>574.87229600000001</v>
      </c>
      <c r="AP97" s="83">
        <f t="shared" si="92"/>
        <v>0.35776437497694269</v>
      </c>
    </row>
    <row r="98" spans="2:42" x14ac:dyDescent="0.35">
      <c r="B98" s="192"/>
      <c r="C98" s="43" t="s">
        <v>20</v>
      </c>
      <c r="D98" s="46">
        <v>18.027553999999999</v>
      </c>
      <c r="E98" s="107">
        <f t="shared" si="93"/>
        <v>3.0741857677909446E-3</v>
      </c>
      <c r="F98" s="52">
        <v>16.385923999999999</v>
      </c>
      <c r="G98" s="113">
        <f t="shared" si="94"/>
        <v>2.8276647757604534E-3</v>
      </c>
      <c r="H98" s="52">
        <v>18.236553999999998</v>
      </c>
      <c r="I98" s="113">
        <f t="shared" si="117"/>
        <v>3.1538578902130555E-2</v>
      </c>
      <c r="J98" s="52">
        <v>0</v>
      </c>
      <c r="K98" s="107">
        <f t="shared" si="118"/>
        <v>0</v>
      </c>
      <c r="L98" s="52">
        <v>0.125</v>
      </c>
      <c r="M98" s="107">
        <f t="shared" si="113"/>
        <v>2.7202277680752663E-4</v>
      </c>
      <c r="N98" s="52">
        <v>0.42651</v>
      </c>
      <c r="O98" s="113">
        <f t="shared" si="119"/>
        <v>1.0706581772387271E-3</v>
      </c>
      <c r="P98" s="52">
        <v>0.42651</v>
      </c>
      <c r="Q98" s="113">
        <f>P98/$P$95</f>
        <v>1.0674375873237771E-3</v>
      </c>
      <c r="R98" s="44">
        <v>1.6725000000000001</v>
      </c>
      <c r="S98" s="107">
        <f>R98/$R$95</f>
        <v>4.40582785947776E-3</v>
      </c>
      <c r="T98" s="90">
        <f t="shared" si="95"/>
        <v>0.10018537862130932</v>
      </c>
      <c r="U98" s="47">
        <f t="shared" si="96"/>
        <v>-0.10147915006310947</v>
      </c>
      <c r="V98" s="52">
        <v>0</v>
      </c>
      <c r="W98" s="47">
        <f t="shared" si="114"/>
        <v>-1</v>
      </c>
      <c r="X98" s="98">
        <f t="shared" si="120"/>
        <v>-0.706923636022602</v>
      </c>
      <c r="Y98" s="98">
        <f t="shared" si="115"/>
        <v>0</v>
      </c>
      <c r="Z98" s="45">
        <f t="shared" si="116"/>
        <v>-0.74498654708520184</v>
      </c>
      <c r="AA98" s="44">
        <v>786.70742399999995</v>
      </c>
      <c r="AB98" s="107">
        <f t="shared" si="87"/>
        <v>2.2915194963254854E-2</v>
      </c>
      <c r="AC98" s="52">
        <v>934.37666899999999</v>
      </c>
      <c r="AD98" s="113">
        <f t="shared" si="88"/>
        <v>1.7536743525003406E-2</v>
      </c>
      <c r="AE98" s="52">
        <v>894.20465899999999</v>
      </c>
      <c r="AF98" s="107">
        <f t="shared" si="89"/>
        <v>2.0394161243125437E-2</v>
      </c>
      <c r="AG98" s="52">
        <v>823.20582899999999</v>
      </c>
      <c r="AH98" s="113">
        <f t="shared" si="62"/>
        <v>0</v>
      </c>
      <c r="AI98" s="52">
        <v>888.63692300000002</v>
      </c>
      <c r="AJ98" s="107">
        <f t="shared" si="63"/>
        <v>1.4066487309350749E-4</v>
      </c>
      <c r="AK98" s="52">
        <v>921.78682100000003</v>
      </c>
      <c r="AL98" s="107">
        <f t="shared" si="90"/>
        <v>4.6269917326144979E-4</v>
      </c>
      <c r="AM98" s="52">
        <v>1205.764048</v>
      </c>
      <c r="AN98" s="107">
        <f t="shared" si="91"/>
        <v>3.5372592233733611E-4</v>
      </c>
      <c r="AO98" s="52">
        <v>880.91439100000002</v>
      </c>
      <c r="AP98" s="82">
        <f t="shared" si="92"/>
        <v>1.8985953880278929E-3</v>
      </c>
    </row>
    <row r="99" spans="2:42" ht="15" thickBot="1" x14ac:dyDescent="0.4">
      <c r="B99" s="193"/>
      <c r="C99" s="77" t="s">
        <v>18</v>
      </c>
      <c r="D99" s="72">
        <v>17.657637999999999</v>
      </c>
      <c r="E99" s="118">
        <f t="shared" si="93"/>
        <v>3.0111050801680896E-3</v>
      </c>
      <c r="F99" s="73">
        <v>16.021165</v>
      </c>
      <c r="G99" s="115">
        <f t="shared" si="94"/>
        <v>2.7647195200677255E-3</v>
      </c>
      <c r="H99" s="73">
        <v>17.876880999999997</v>
      </c>
      <c r="I99" s="115">
        <f t="shared" si="117"/>
        <v>3.0916554845970275E-2</v>
      </c>
      <c r="J99" s="73">
        <v>0</v>
      </c>
      <c r="K99" s="118">
        <f t="shared" si="118"/>
        <v>0</v>
      </c>
      <c r="L99" s="73">
        <v>0.125</v>
      </c>
      <c r="M99" s="118">
        <f t="shared" si="113"/>
        <v>2.7202277680752663E-4</v>
      </c>
      <c r="N99" s="73">
        <v>0.42651</v>
      </c>
      <c r="O99" s="115">
        <f t="shared" si="119"/>
        <v>1.0706581772387271E-3</v>
      </c>
      <c r="P99" s="78">
        <v>0.42651</v>
      </c>
      <c r="Q99" s="120">
        <f>P99/$P$95</f>
        <v>1.0674375873237771E-3</v>
      </c>
      <c r="R99" s="76">
        <v>1.6725000000000001</v>
      </c>
      <c r="S99" s="109">
        <f>R99/$R$95</f>
        <v>4.40582785947776E-3</v>
      </c>
      <c r="T99" s="92">
        <f t="shared" si="95"/>
        <v>0.10214444455194106</v>
      </c>
      <c r="U99" s="15">
        <f t="shared" si="96"/>
        <v>-0.1038053562027961</v>
      </c>
      <c r="V99" s="73">
        <v>0</v>
      </c>
      <c r="W99" s="278">
        <f t="shared" si="114"/>
        <v>-1</v>
      </c>
      <c r="X99" s="126">
        <f t="shared" si="120"/>
        <v>-0.706923636022602</v>
      </c>
      <c r="Y99" s="126">
        <f t="shared" si="115"/>
        <v>0</v>
      </c>
      <c r="Z99" s="127">
        <f t="shared" si="116"/>
        <v>-0.74498654708520184</v>
      </c>
      <c r="AA99" s="76">
        <v>154.72182100000001</v>
      </c>
      <c r="AB99" s="109">
        <f t="shared" si="87"/>
        <v>0.11412506578500002</v>
      </c>
      <c r="AC99" s="78">
        <v>156.06289000000001</v>
      </c>
      <c r="AD99" s="120">
        <f t="shared" si="88"/>
        <v>0.10265838983245792</v>
      </c>
      <c r="AE99" s="78">
        <v>147.83916600000001</v>
      </c>
      <c r="AF99" s="109">
        <f t="shared" si="89"/>
        <v>0.12092114345396129</v>
      </c>
      <c r="AG99" s="78">
        <v>55.119995000000003</v>
      </c>
      <c r="AH99" s="120">
        <f t="shared" si="62"/>
        <v>0</v>
      </c>
      <c r="AI99" s="78">
        <v>173.966523</v>
      </c>
      <c r="AJ99" s="109">
        <f t="shared" si="63"/>
        <v>7.1852904710867848E-4</v>
      </c>
      <c r="AK99" s="78">
        <v>90.209104999999994</v>
      </c>
      <c r="AL99" s="109">
        <f t="shared" si="90"/>
        <v>4.7280149825231063E-3</v>
      </c>
      <c r="AM99" s="78">
        <v>91.874999000000003</v>
      </c>
      <c r="AN99" s="109">
        <f t="shared" si="91"/>
        <v>4.6422857648139946E-3</v>
      </c>
      <c r="AO99" s="78">
        <v>92.530083000000005</v>
      </c>
      <c r="AP99" s="84">
        <f t="shared" si="92"/>
        <v>1.8075202634369191E-2</v>
      </c>
    </row>
    <row r="100" spans="2:42" x14ac:dyDescent="0.35">
      <c r="B100" s="275" t="s">
        <v>64</v>
      </c>
      <c r="C100" s="38" t="s">
        <v>1</v>
      </c>
      <c r="D100" s="56">
        <v>80.218796580000003</v>
      </c>
      <c r="E100" s="106">
        <f t="shared" si="93"/>
        <v>1.3679475471578282E-2</v>
      </c>
      <c r="F100" s="70">
        <v>84.769397744209002</v>
      </c>
      <c r="G100" s="112">
        <f t="shared" si="94"/>
        <v>1.462837494325785E-2</v>
      </c>
      <c r="H100" s="70">
        <v>75.345919280000004</v>
      </c>
      <c r="I100" s="112">
        <f>H100/$J$100</f>
        <v>0.97601686380078978</v>
      </c>
      <c r="J100" s="70">
        <v>77.197353933608369</v>
      </c>
      <c r="K100" s="106">
        <f>J100/$J$100</f>
        <v>1</v>
      </c>
      <c r="L100" s="70">
        <v>59.664431550726093</v>
      </c>
      <c r="M100" s="106">
        <f>L100/$L$100</f>
        <v>1</v>
      </c>
      <c r="N100" s="70">
        <v>58.999707300000004</v>
      </c>
      <c r="O100" s="112">
        <f>N100/$N$100</f>
        <v>1</v>
      </c>
      <c r="P100" s="70">
        <v>58.524949999999997</v>
      </c>
      <c r="Q100" s="112">
        <f>P100/$P$100</f>
        <v>1</v>
      </c>
      <c r="R100" s="54">
        <v>56.134580659999997</v>
      </c>
      <c r="S100" s="106">
        <f>R100/$R$100</f>
        <v>1</v>
      </c>
      <c r="T100" s="88">
        <f t="shared" si="95"/>
        <v>-5.3682122149085007E-2</v>
      </c>
      <c r="U100" s="57">
        <f t="shared" si="96"/>
        <v>0.1250695267143736</v>
      </c>
      <c r="V100" s="57">
        <f>(H100-J100)/J100</f>
        <v>-2.3983136199210203E-2</v>
      </c>
      <c r="W100" s="57">
        <f t="shared" si="114"/>
        <v>0.29385886913170312</v>
      </c>
      <c r="X100" s="97">
        <f>(L100-N100)/N100</f>
        <v>1.1266568617808861E-2</v>
      </c>
      <c r="Y100" s="97">
        <f t="shared" si="115"/>
        <v>8.1120496472018751E-3</v>
      </c>
      <c r="Z100" s="55">
        <f t="shared" si="116"/>
        <v>4.2582830616980323E-2</v>
      </c>
      <c r="AA100" s="54">
        <v>1967.2164629999993</v>
      </c>
      <c r="AB100" s="106">
        <f t="shared" si="87"/>
        <v>4.0777818856632876E-2</v>
      </c>
      <c r="AC100" s="70">
        <v>1898.9693659999998</v>
      </c>
      <c r="AD100" s="112">
        <f t="shared" si="88"/>
        <v>4.4639686801671664E-2</v>
      </c>
      <c r="AE100" s="70">
        <v>1939.2348039999997</v>
      </c>
      <c r="AF100" s="106">
        <f t="shared" si="89"/>
        <v>3.8853427715192769E-2</v>
      </c>
      <c r="AG100" s="70">
        <v>1877.54188929</v>
      </c>
      <c r="AH100" s="112">
        <f t="shared" si="62"/>
        <v>4.1116181947237866E-2</v>
      </c>
      <c r="AI100" s="70">
        <v>1560.9771699999999</v>
      </c>
      <c r="AJ100" s="106">
        <f t="shared" si="63"/>
        <v>3.8222488257612437E-2</v>
      </c>
      <c r="AK100" s="70">
        <v>1478.098352</v>
      </c>
      <c r="AL100" s="106">
        <f t="shared" si="90"/>
        <v>3.9915954997289657E-2</v>
      </c>
      <c r="AM100" s="70">
        <v>1508.68227</v>
      </c>
      <c r="AN100" s="106">
        <f t="shared" si="91"/>
        <v>3.8792097689329903E-2</v>
      </c>
      <c r="AO100" s="70">
        <v>1441.2954010000001</v>
      </c>
      <c r="AP100" s="81">
        <f t="shared" si="92"/>
        <v>3.8947311301383937E-2</v>
      </c>
    </row>
    <row r="101" spans="2:42" x14ac:dyDescent="0.35">
      <c r="B101" s="192"/>
      <c r="C101" s="43" t="s">
        <v>17</v>
      </c>
      <c r="D101" s="46">
        <v>80.077156580000008</v>
      </c>
      <c r="E101" s="107">
        <f t="shared" si="93"/>
        <v>1.3655322018916324E-2</v>
      </c>
      <c r="F101" s="52">
        <v>84.575057744209005</v>
      </c>
      <c r="G101" s="113">
        <f t="shared" si="94"/>
        <v>1.4594838331436552E-2</v>
      </c>
      <c r="H101" s="52">
        <v>75.212319280000003</v>
      </c>
      <c r="I101" s="113">
        <f t="shared" ref="I101:I103" si="121">H101/$J$100</f>
        <v>0.97428623453446939</v>
      </c>
      <c r="J101" s="52">
        <v>77.06447893360837</v>
      </c>
      <c r="K101" s="107">
        <f t="shared" ref="K101:K103" si="122">J101/$J$100</f>
        <v>0.99827876224728795</v>
      </c>
      <c r="L101" s="52">
        <v>59.53399555072609</v>
      </c>
      <c r="M101" s="107">
        <f t="shared" ref="M101:M103" si="123">L101/$L$100</f>
        <v>0.99781383989405636</v>
      </c>
      <c r="N101" s="52">
        <v>58.870675300000002</v>
      </c>
      <c r="O101" s="113">
        <f t="shared" ref="O101:O103" si="124">N101/$N$100</f>
        <v>0.99781300609943868</v>
      </c>
      <c r="P101" s="52">
        <v>58.395917999999995</v>
      </c>
      <c r="Q101" s="113">
        <f>P101/$P$100</f>
        <v>0.9977952650963392</v>
      </c>
      <c r="R101" s="44">
        <v>56.007331659999998</v>
      </c>
      <c r="S101" s="107">
        <f>R101/$R$100</f>
        <v>0.99773314419554093</v>
      </c>
      <c r="T101" s="90">
        <f t="shared" si="95"/>
        <v>-5.3182359955491441E-2</v>
      </c>
      <c r="U101" s="47">
        <f t="shared" si="96"/>
        <v>0.12448410784081065</v>
      </c>
      <c r="V101" s="47">
        <f>(H101-J101)/J101</f>
        <v>-2.4033895761548161E-2</v>
      </c>
      <c r="W101" s="47">
        <f t="shared" si="114"/>
        <v>0.29446173099444317</v>
      </c>
      <c r="X101" s="98">
        <f t="shared" ref="X101:X103" si="125">(L101-N101)/N101</f>
        <v>1.1267413654520922E-2</v>
      </c>
      <c r="Y101" s="98">
        <f t="shared" si="115"/>
        <v>8.1299740848325627E-3</v>
      </c>
      <c r="Z101" s="45">
        <f t="shared" si="116"/>
        <v>4.2647743950742542E-2</v>
      </c>
      <c r="AA101" s="44">
        <v>1808.5587359999995</v>
      </c>
      <c r="AB101" s="107">
        <f t="shared" si="87"/>
        <v>4.4276779617955425E-2</v>
      </c>
      <c r="AC101" s="52">
        <v>1734.332148</v>
      </c>
      <c r="AD101" s="113">
        <f t="shared" si="88"/>
        <v>4.8765202122176776E-2</v>
      </c>
      <c r="AE101" s="52">
        <v>1580.2494769999998</v>
      </c>
      <c r="AF101" s="107">
        <f t="shared" si="89"/>
        <v>4.7595218587121867E-2</v>
      </c>
      <c r="AG101" s="52">
        <v>1563.0892159999999</v>
      </c>
      <c r="AH101" s="113">
        <f t="shared" si="62"/>
        <v>4.9302674565703343E-2</v>
      </c>
      <c r="AI101" s="52">
        <v>1312.5736850000001</v>
      </c>
      <c r="AJ101" s="107">
        <f t="shared" si="63"/>
        <v>4.5356688337634996E-2</v>
      </c>
      <c r="AK101" s="52">
        <v>1222.6479979999999</v>
      </c>
      <c r="AL101" s="107">
        <f t="shared" si="90"/>
        <v>4.8150142474612717E-2</v>
      </c>
      <c r="AM101" s="52">
        <v>1229.8778960000002</v>
      </c>
      <c r="AN101" s="107">
        <f t="shared" si="91"/>
        <v>4.7481069616686557E-2</v>
      </c>
      <c r="AO101" s="52">
        <v>1182.470335</v>
      </c>
      <c r="AP101" s="82">
        <f t="shared" si="92"/>
        <v>4.7364682226890706E-2</v>
      </c>
    </row>
    <row r="102" spans="2:42" x14ac:dyDescent="0.35">
      <c r="B102" s="192"/>
      <c r="C102" s="8" t="s">
        <v>16</v>
      </c>
      <c r="D102" s="9">
        <v>38.173042000000002</v>
      </c>
      <c r="E102" s="14">
        <f t="shared" si="93"/>
        <v>6.5095365921347959E-3</v>
      </c>
      <c r="F102" s="18">
        <v>30.588649</v>
      </c>
      <c r="G102" s="114">
        <f t="shared" si="94"/>
        <v>5.2785821120249444E-3</v>
      </c>
      <c r="H102" s="18">
        <v>30.905044</v>
      </c>
      <c r="I102" s="114">
        <f t="shared" si="121"/>
        <v>0.40033812592306078</v>
      </c>
      <c r="J102" s="18">
        <v>41.717357</v>
      </c>
      <c r="K102" s="14">
        <f t="shared" si="122"/>
        <v>0.54039879444414585</v>
      </c>
      <c r="L102" s="18">
        <v>26.809881000000001</v>
      </c>
      <c r="M102" s="108">
        <f t="shared" si="123"/>
        <v>0.44934444698775872</v>
      </c>
      <c r="N102" s="18">
        <v>28.59403</v>
      </c>
      <c r="O102" s="119">
        <f t="shared" si="124"/>
        <v>0.4846469806130716</v>
      </c>
      <c r="P102" s="29">
        <v>28.623529999999999</v>
      </c>
      <c r="Q102" s="119">
        <f>P102/$P$100</f>
        <v>0.48908251950663778</v>
      </c>
      <c r="R102" s="26">
        <v>30.468988</v>
      </c>
      <c r="S102" s="108">
        <f>R102/$R$100</f>
        <v>0.54278463723719217</v>
      </c>
      <c r="T102" s="92">
        <f t="shared" si="95"/>
        <v>0.24794795611927817</v>
      </c>
      <c r="U102" s="15">
        <f t="shared" si="96"/>
        <v>-1.0237649232921331E-2</v>
      </c>
      <c r="V102" s="15">
        <f>(H102-J102)/J102</f>
        <v>-0.25918020166042638</v>
      </c>
      <c r="W102" s="15">
        <f t="shared" si="114"/>
        <v>0.55604409433969504</v>
      </c>
      <c r="X102" s="87">
        <f t="shared" si="125"/>
        <v>-6.2395856757511949E-2</v>
      </c>
      <c r="Y102" s="87">
        <f t="shared" si="115"/>
        <v>-1.0306206117833387E-3</v>
      </c>
      <c r="Z102" s="12">
        <f t="shared" si="116"/>
        <v>-6.0568404831824435E-2</v>
      </c>
      <c r="AA102" s="26">
        <v>137.165031</v>
      </c>
      <c r="AB102" s="108">
        <f t="shared" si="87"/>
        <v>0.27830010113875164</v>
      </c>
      <c r="AC102" s="29">
        <v>135.24508700000001</v>
      </c>
      <c r="AD102" s="119">
        <f t="shared" si="88"/>
        <v>0.22617197917141343</v>
      </c>
      <c r="AE102" s="29">
        <v>131.045252</v>
      </c>
      <c r="AF102" s="108">
        <f t="shared" si="89"/>
        <v>0.23583490075626701</v>
      </c>
      <c r="AG102" s="29">
        <v>129.65987390000001</v>
      </c>
      <c r="AH102" s="119">
        <f t="shared" si="62"/>
        <v>0.32174454397645375</v>
      </c>
      <c r="AI102" s="29">
        <v>92.860922000000002</v>
      </c>
      <c r="AJ102" s="108">
        <f t="shared" si="63"/>
        <v>0.28871004532993977</v>
      </c>
      <c r="AK102" s="29">
        <v>95.176810000000003</v>
      </c>
      <c r="AL102" s="108">
        <f t="shared" si="90"/>
        <v>0.30043064061508257</v>
      </c>
      <c r="AM102" s="29">
        <v>97.207210000000003</v>
      </c>
      <c r="AN102" s="108">
        <f t="shared" si="91"/>
        <v>0.29445891925094853</v>
      </c>
      <c r="AO102" s="29">
        <v>89.964813000000007</v>
      </c>
      <c r="AP102" s="83">
        <f t="shared" si="92"/>
        <v>0.33867672242035335</v>
      </c>
    </row>
    <row r="103" spans="2:42" x14ac:dyDescent="0.35">
      <c r="B103" s="192"/>
      <c r="C103" s="43" t="s">
        <v>20</v>
      </c>
      <c r="D103" s="46">
        <v>0.14163999999999999</v>
      </c>
      <c r="E103" s="107">
        <f t="shared" si="93"/>
        <v>2.415345266195899E-5</v>
      </c>
      <c r="F103" s="52">
        <v>0.19433999999999998</v>
      </c>
      <c r="G103" s="113">
        <f t="shared" si="94"/>
        <v>3.3536611821297745E-5</v>
      </c>
      <c r="H103" s="52">
        <v>0.1336</v>
      </c>
      <c r="I103" s="113">
        <f t="shared" si="121"/>
        <v>1.7306292663204401E-3</v>
      </c>
      <c r="J103" s="52">
        <v>0.13287499999999999</v>
      </c>
      <c r="K103" s="107">
        <f t="shared" si="122"/>
        <v>1.7212377527120394E-3</v>
      </c>
      <c r="L103" s="52">
        <v>0.130436</v>
      </c>
      <c r="M103" s="107">
        <f t="shared" si="123"/>
        <v>2.1861601059435993E-3</v>
      </c>
      <c r="N103" s="52">
        <v>0.12903200000000001</v>
      </c>
      <c r="O103" s="113">
        <f t="shared" si="124"/>
        <v>2.1869939005612661E-3</v>
      </c>
      <c r="P103" s="52">
        <v>0.12903200000000001</v>
      </c>
      <c r="Q103" s="113">
        <f>P103/$P$100</f>
        <v>2.2047349036607468E-3</v>
      </c>
      <c r="R103" s="44">
        <v>0.127249</v>
      </c>
      <c r="S103" s="107">
        <f>R103/$R$100</f>
        <v>2.2668558044591264E-3</v>
      </c>
      <c r="T103" s="90">
        <f t="shared" si="95"/>
        <v>-0.27117423072964908</v>
      </c>
      <c r="U103" s="47">
        <f t="shared" si="96"/>
        <v>0.45464071856287419</v>
      </c>
      <c r="V103" s="47">
        <f>(H103-J103)/J103</f>
        <v>5.4562558795861029E-3</v>
      </c>
      <c r="W103" s="47">
        <f t="shared" si="114"/>
        <v>1.8698825477628852E-2</v>
      </c>
      <c r="X103" s="98">
        <f t="shared" si="125"/>
        <v>1.0881021762043435E-2</v>
      </c>
      <c r="Y103" s="98">
        <f t="shared" si="115"/>
        <v>0</v>
      </c>
      <c r="Z103" s="45">
        <f t="shared" si="116"/>
        <v>1.4011897932400309E-2</v>
      </c>
      <c r="AA103" s="44">
        <v>158.65772699999999</v>
      </c>
      <c r="AB103" s="107">
        <f t="shared" si="87"/>
        <v>8.9273937474220843E-4</v>
      </c>
      <c r="AC103" s="52">
        <v>164.63721799999999</v>
      </c>
      <c r="AD103" s="113">
        <f t="shared" si="88"/>
        <v>1.1804135320119416E-3</v>
      </c>
      <c r="AE103" s="52">
        <v>358.98532699999998</v>
      </c>
      <c r="AF103" s="107">
        <f t="shared" si="89"/>
        <v>3.7216005767277504E-4</v>
      </c>
      <c r="AG103" s="52">
        <v>314.45267329000006</v>
      </c>
      <c r="AH103" s="113">
        <f t="shared" si="62"/>
        <v>4.225596132154923E-4</v>
      </c>
      <c r="AI103" s="52">
        <v>248.40348499999999</v>
      </c>
      <c r="AJ103" s="107">
        <f t="shared" si="63"/>
        <v>5.2509730288204288E-4</v>
      </c>
      <c r="AK103" s="52">
        <v>255.450354</v>
      </c>
      <c r="AL103" s="107">
        <f t="shared" si="90"/>
        <v>5.0511576116273461E-4</v>
      </c>
      <c r="AM103" s="52">
        <v>278.804374</v>
      </c>
      <c r="AN103" s="107">
        <f t="shared" si="91"/>
        <v>4.6280479086027542E-4</v>
      </c>
      <c r="AO103" s="52">
        <v>258.82506599999999</v>
      </c>
      <c r="AP103" s="82">
        <f t="shared" si="92"/>
        <v>4.9164094485346338E-4</v>
      </c>
    </row>
    <row r="104" spans="2:42" ht="15" thickBot="1" x14ac:dyDescent="0.4">
      <c r="B104" s="193"/>
      <c r="C104" s="77" t="s">
        <v>18</v>
      </c>
      <c r="D104" s="75">
        <v>0.06</v>
      </c>
      <c r="E104" s="118">
        <f t="shared" si="93"/>
        <v>1.0231623550674523E-5</v>
      </c>
      <c r="F104" s="78">
        <v>0.06</v>
      </c>
      <c r="G104" s="115">
        <f t="shared" si="94"/>
        <v>1.0354001797251544E-5</v>
      </c>
      <c r="H104" s="78">
        <v>0</v>
      </c>
      <c r="I104" s="115">
        <f t="shared" ref="I104" si="126">H104/$J$90</f>
        <v>0</v>
      </c>
      <c r="J104" s="78">
        <v>0</v>
      </c>
      <c r="K104" s="118">
        <f t="shared" ref="K104" si="127">J104/$J$90</f>
        <v>0</v>
      </c>
      <c r="L104" s="78">
        <v>0</v>
      </c>
      <c r="M104" s="118">
        <f t="shared" ref="M104" si="128">L104/$J$90</f>
        <v>0</v>
      </c>
      <c r="N104" s="78">
        <v>0</v>
      </c>
      <c r="O104" s="118">
        <f t="shared" ref="O104" si="129">N104/$J$90</f>
        <v>0</v>
      </c>
      <c r="P104" s="78">
        <v>0</v>
      </c>
      <c r="Q104" s="118">
        <f t="shared" ref="Q104" si="130">P104/$J$90</f>
        <v>0</v>
      </c>
      <c r="R104" s="78">
        <v>0</v>
      </c>
      <c r="S104" s="118">
        <f t="shared" ref="S104" si="131">R104/$J$90</f>
        <v>0</v>
      </c>
      <c r="T104" s="72">
        <f t="shared" si="95"/>
        <v>0</v>
      </c>
      <c r="U104" s="73">
        <v>0</v>
      </c>
      <c r="V104" s="73">
        <v>0</v>
      </c>
      <c r="W104" s="78">
        <v>0</v>
      </c>
      <c r="X104" s="154">
        <v>0</v>
      </c>
      <c r="Y104" s="154">
        <v>0</v>
      </c>
      <c r="Z104" s="155">
        <v>0</v>
      </c>
      <c r="AA104" s="76">
        <v>6.2990690000000003</v>
      </c>
      <c r="AB104" s="109">
        <f t="shared" si="87"/>
        <v>9.5252171392312089E-3</v>
      </c>
      <c r="AC104" s="78">
        <v>6.2941950000000002</v>
      </c>
      <c r="AD104" s="120">
        <f t="shared" si="88"/>
        <v>9.5325931274769845E-3</v>
      </c>
      <c r="AE104" s="78">
        <v>12.531389000000001</v>
      </c>
      <c r="AF104" s="109">
        <f t="shared" si="89"/>
        <v>0</v>
      </c>
      <c r="AG104" s="78">
        <v>45.153517000000001</v>
      </c>
      <c r="AH104" s="120">
        <f t="shared" si="62"/>
        <v>0</v>
      </c>
      <c r="AI104" s="78">
        <v>21.045193999999999</v>
      </c>
      <c r="AJ104" s="109">
        <f t="shared" si="63"/>
        <v>0</v>
      </c>
      <c r="AK104" s="78">
        <v>13.09305</v>
      </c>
      <c r="AL104" s="109">
        <f t="shared" si="90"/>
        <v>0</v>
      </c>
      <c r="AM104" s="78">
        <v>13.09305</v>
      </c>
      <c r="AN104" s="109">
        <f t="shared" si="91"/>
        <v>0</v>
      </c>
      <c r="AO104" s="78">
        <v>14.791536000000001</v>
      </c>
      <c r="AP104" s="84">
        <f t="shared" si="92"/>
        <v>0</v>
      </c>
    </row>
  </sheetData>
  <mergeCells count="31">
    <mergeCell ref="R12:S12"/>
    <mergeCell ref="T12:Z12"/>
    <mergeCell ref="AA12:AP12"/>
    <mergeCell ref="R13:R14"/>
    <mergeCell ref="S13:S14"/>
    <mergeCell ref="AA13:AB13"/>
    <mergeCell ref="AE13:AF13"/>
    <mergeCell ref="AG13:AH13"/>
    <mergeCell ref="AI13:AJ13"/>
    <mergeCell ref="AK13:AL13"/>
    <mergeCell ref="AM13:AN13"/>
    <mergeCell ref="AO13:AP13"/>
    <mergeCell ref="AC13:AD13"/>
    <mergeCell ref="N12:O12"/>
    <mergeCell ref="P12:Q12"/>
    <mergeCell ref="J13:J14"/>
    <mergeCell ref="L12:M12"/>
    <mergeCell ref="D12:E12"/>
    <mergeCell ref="D13:D14"/>
    <mergeCell ref="E13:E14"/>
    <mergeCell ref="L13:L14"/>
    <mergeCell ref="Q13:Q14"/>
    <mergeCell ref="N13:N14"/>
    <mergeCell ref="P13:P14"/>
    <mergeCell ref="B12:B14"/>
    <mergeCell ref="C12:C14"/>
    <mergeCell ref="J12:K12"/>
    <mergeCell ref="H12:I12"/>
    <mergeCell ref="H13:H14"/>
    <mergeCell ref="F12:G12"/>
    <mergeCell ref="F13:F1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S104"/>
  <sheetViews>
    <sheetView zoomScaleNormal="100" workbookViewId="0">
      <pane xSplit="3" ySplit="14" topLeftCell="D15" activePane="bottomRight" state="frozen"/>
      <selection pane="topRight" activeCell="D1" sqref="D1"/>
      <selection pane="bottomLeft" activeCell="A10" sqref="A10"/>
      <selection pane="bottomRight" activeCell="L37" sqref="L37"/>
    </sheetView>
  </sheetViews>
  <sheetFormatPr baseColWidth="10" defaultRowHeight="14.5" x14ac:dyDescent="0.35"/>
  <cols>
    <col min="1" max="1" width="2.7265625" customWidth="1"/>
    <col min="2" max="2" width="25.453125" customWidth="1"/>
    <col min="3" max="3" width="35.54296875" customWidth="1"/>
    <col min="4" max="4" width="9.453125" bestFit="1" customWidth="1"/>
    <col min="5" max="5" width="8.26953125" customWidth="1"/>
    <col min="6" max="6" width="9" bestFit="1" customWidth="1"/>
    <col min="7" max="7" width="8.26953125" customWidth="1"/>
    <col min="8" max="8" width="9" bestFit="1" customWidth="1"/>
    <col min="9" max="9" width="8.26953125" customWidth="1"/>
    <col min="10" max="10" width="9" bestFit="1" customWidth="1"/>
    <col min="11" max="11" width="8.26953125" customWidth="1"/>
    <col min="12" max="12" width="9" bestFit="1" customWidth="1"/>
    <col min="13" max="13" width="8.26953125" customWidth="1"/>
    <col min="14" max="14" width="9" bestFit="1" customWidth="1"/>
    <col min="15" max="15" width="8.453125" customWidth="1"/>
    <col min="16" max="16" width="9" bestFit="1" customWidth="1"/>
    <col min="17" max="17" width="8.54296875" customWidth="1"/>
    <col min="18" max="18" width="9" bestFit="1" customWidth="1"/>
    <col min="19" max="19" width="7.54296875" customWidth="1"/>
    <col min="20" max="20" width="12.26953125" bestFit="1" customWidth="1"/>
    <col min="21" max="21" width="9.7265625" bestFit="1" customWidth="1"/>
    <col min="22" max="24" width="10" customWidth="1"/>
    <col min="25" max="25" width="10.7265625" customWidth="1"/>
    <col min="26" max="26" width="11" customWidth="1"/>
    <col min="27" max="27" width="11.81640625" customWidth="1"/>
    <col min="28" max="28" width="9.54296875" bestFit="1" customWidth="1"/>
    <col min="29" max="29" width="11.81640625" customWidth="1"/>
    <col min="30" max="30" width="9.54296875" bestFit="1" customWidth="1"/>
    <col min="31" max="31" width="11.81640625" customWidth="1"/>
    <col min="32" max="32" width="9.54296875" bestFit="1" customWidth="1"/>
    <col min="33" max="33" width="11.81640625" customWidth="1"/>
    <col min="34" max="34" width="9.54296875" bestFit="1" customWidth="1"/>
    <col min="35" max="35" width="11.81640625" customWidth="1"/>
    <col min="36" max="36" width="9.54296875" bestFit="1" customWidth="1"/>
    <col min="37" max="37" width="12.1796875" customWidth="1"/>
    <col min="38" max="38" width="9.54296875" bestFit="1" customWidth="1"/>
    <col min="39" max="39" width="12" customWidth="1"/>
    <col min="40" max="40" width="9.54296875" bestFit="1" customWidth="1"/>
    <col min="41" max="41" width="12.7265625" customWidth="1"/>
    <col min="42" max="42" width="9.54296875" bestFit="1" customWidth="1"/>
  </cols>
  <sheetData>
    <row r="1" spans="2:45" ht="63.75" customHeight="1" x14ac:dyDescent="0.35"/>
    <row r="3" spans="2:45" x14ac:dyDescent="0.35">
      <c r="B3" s="1" t="s">
        <v>101</v>
      </c>
      <c r="C3" s="1"/>
      <c r="S3" s="110"/>
    </row>
    <row r="4" spans="2:45" x14ac:dyDescent="0.35">
      <c r="B4" s="23" t="s">
        <v>113</v>
      </c>
      <c r="Z4" s="139"/>
      <c r="AA4" s="139"/>
      <c r="AB4" s="139"/>
      <c r="AC4" s="139"/>
      <c r="AD4" s="139"/>
      <c r="AE4" s="139"/>
      <c r="AF4" s="139"/>
      <c r="AH4" s="135"/>
      <c r="AI4" s="135"/>
      <c r="AJ4" s="135"/>
      <c r="AM4" s="3"/>
      <c r="AP4" s="3"/>
      <c r="AS4" s="3"/>
    </row>
    <row r="5" spans="2:45" x14ac:dyDescent="0.35">
      <c r="B5" s="23" t="s">
        <v>73</v>
      </c>
      <c r="Z5" s="139"/>
      <c r="AA5" s="139"/>
      <c r="AB5" s="139"/>
      <c r="AC5" s="139"/>
      <c r="AD5" s="139"/>
      <c r="AE5" s="139"/>
      <c r="AF5" s="139"/>
      <c r="AH5" s="135"/>
      <c r="AI5" s="135"/>
      <c r="AJ5" s="135"/>
      <c r="AM5" s="3"/>
      <c r="AP5" s="3"/>
      <c r="AS5" s="3"/>
    </row>
    <row r="6" spans="2:45" x14ac:dyDescent="0.35">
      <c r="B6" s="23" t="s">
        <v>69</v>
      </c>
      <c r="Z6" s="139"/>
      <c r="AA6" s="139"/>
      <c r="AB6" s="139"/>
      <c r="AC6" s="139"/>
      <c r="AD6" s="139"/>
      <c r="AE6" s="139"/>
      <c r="AF6" s="139"/>
      <c r="AH6" s="135"/>
      <c r="AI6" s="135"/>
      <c r="AJ6" s="135"/>
      <c r="AM6" s="3"/>
      <c r="AP6" s="3"/>
      <c r="AS6" s="3"/>
    </row>
    <row r="7" spans="2:45" x14ac:dyDescent="0.35">
      <c r="B7" s="23" t="s">
        <v>70</v>
      </c>
      <c r="Z7" s="139"/>
      <c r="AA7" s="139"/>
      <c r="AB7" s="139"/>
      <c r="AC7" s="139"/>
      <c r="AD7" s="139"/>
      <c r="AE7" s="139"/>
      <c r="AF7" s="139"/>
      <c r="AH7" s="135"/>
      <c r="AI7" s="135"/>
      <c r="AJ7" s="135"/>
      <c r="AM7" s="3"/>
      <c r="AP7" s="3"/>
      <c r="AS7" s="3"/>
    </row>
    <row r="8" spans="2:45" x14ac:dyDescent="0.35">
      <c r="B8" s="23" t="s">
        <v>85</v>
      </c>
      <c r="Z8" s="139"/>
      <c r="AA8" s="139"/>
      <c r="AB8" s="139"/>
      <c r="AC8" s="139"/>
      <c r="AD8" s="139"/>
      <c r="AE8" s="139"/>
      <c r="AF8" s="139"/>
      <c r="AH8" s="135"/>
      <c r="AI8" s="135"/>
      <c r="AJ8" s="135"/>
      <c r="AM8" s="3"/>
      <c r="AP8" s="3"/>
      <c r="AS8" s="3"/>
    </row>
    <row r="9" spans="2:45" x14ac:dyDescent="0.35">
      <c r="B9" s="23" t="s">
        <v>65</v>
      </c>
      <c r="Z9" s="139"/>
      <c r="AA9" s="139"/>
      <c r="AB9" s="139"/>
      <c r="AC9" s="139"/>
      <c r="AD9" s="139"/>
      <c r="AE9" s="139"/>
      <c r="AF9" s="139"/>
      <c r="AH9" s="135"/>
      <c r="AI9" s="135"/>
      <c r="AJ9" s="135"/>
      <c r="AM9" s="3"/>
      <c r="AP9" s="3"/>
      <c r="AS9" s="3"/>
    </row>
    <row r="10" spans="2:45" x14ac:dyDescent="0.35">
      <c r="B10" s="28"/>
      <c r="C10" s="1"/>
    </row>
    <row r="11" spans="2:45" ht="15" thickBot="1" x14ac:dyDescent="0.4">
      <c r="C11" s="6" t="s">
        <v>38</v>
      </c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</row>
    <row r="12" spans="2:45" x14ac:dyDescent="0.35">
      <c r="B12" s="318" t="s">
        <v>40</v>
      </c>
      <c r="C12" s="349" t="s">
        <v>29</v>
      </c>
      <c r="D12" s="351" t="s">
        <v>127</v>
      </c>
      <c r="E12" s="324"/>
      <c r="F12" s="323">
        <v>2023</v>
      </c>
      <c r="G12" s="323"/>
      <c r="H12" s="323">
        <v>2022</v>
      </c>
      <c r="I12" s="324"/>
      <c r="J12" s="323">
        <v>2021</v>
      </c>
      <c r="K12" s="324"/>
      <c r="L12" s="323">
        <v>2020</v>
      </c>
      <c r="M12" s="323"/>
      <c r="N12" s="323">
        <v>2019</v>
      </c>
      <c r="O12" s="323"/>
      <c r="P12" s="323">
        <v>2018</v>
      </c>
      <c r="Q12" s="323"/>
      <c r="R12" s="323">
        <v>2017</v>
      </c>
      <c r="S12" s="345"/>
      <c r="T12" s="332" t="s">
        <v>82</v>
      </c>
      <c r="U12" s="333"/>
      <c r="V12" s="334"/>
      <c r="W12" s="334"/>
      <c r="X12" s="334"/>
      <c r="Y12" s="334"/>
      <c r="Z12" s="335"/>
      <c r="AA12" s="332" t="s">
        <v>35</v>
      </c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6"/>
    </row>
    <row r="13" spans="2:45" ht="15" customHeight="1" x14ac:dyDescent="0.35">
      <c r="B13" s="322"/>
      <c r="C13" s="350"/>
      <c r="D13" s="352" t="s">
        <v>30</v>
      </c>
      <c r="E13" s="328" t="s">
        <v>28</v>
      </c>
      <c r="F13" s="326" t="s">
        <v>31</v>
      </c>
      <c r="G13" s="298" t="s">
        <v>28</v>
      </c>
      <c r="H13" s="326" t="s">
        <v>34</v>
      </c>
      <c r="I13" s="298" t="s">
        <v>28</v>
      </c>
      <c r="J13" s="326" t="s">
        <v>79</v>
      </c>
      <c r="K13" s="298" t="s">
        <v>28</v>
      </c>
      <c r="L13" s="326" t="s">
        <v>96</v>
      </c>
      <c r="M13" s="298" t="s">
        <v>28</v>
      </c>
      <c r="N13" s="326" t="s">
        <v>108</v>
      </c>
      <c r="O13" s="298" t="s">
        <v>28</v>
      </c>
      <c r="P13" s="346" t="s">
        <v>121</v>
      </c>
      <c r="Q13" s="328" t="s">
        <v>28</v>
      </c>
      <c r="R13" s="326" t="s">
        <v>155</v>
      </c>
      <c r="S13" s="347" t="s">
        <v>28</v>
      </c>
      <c r="T13" s="273" t="s">
        <v>154</v>
      </c>
      <c r="U13" s="274" t="s">
        <v>126</v>
      </c>
      <c r="V13" s="160" t="s">
        <v>107</v>
      </c>
      <c r="W13" s="160" t="s">
        <v>93</v>
      </c>
      <c r="X13" s="160" t="s">
        <v>78</v>
      </c>
      <c r="Y13" s="160" t="s">
        <v>32</v>
      </c>
      <c r="Z13" s="232" t="s">
        <v>33</v>
      </c>
      <c r="AA13" s="337" t="s">
        <v>127</v>
      </c>
      <c r="AB13" s="338"/>
      <c r="AC13" s="339">
        <v>2023</v>
      </c>
      <c r="AD13" s="340"/>
      <c r="AE13" s="339">
        <v>2022</v>
      </c>
      <c r="AF13" s="340"/>
      <c r="AG13" s="343">
        <v>2021</v>
      </c>
      <c r="AH13" s="342"/>
      <c r="AI13" s="341">
        <v>2020</v>
      </c>
      <c r="AJ13" s="342"/>
      <c r="AK13" s="341">
        <v>2019</v>
      </c>
      <c r="AL13" s="342"/>
      <c r="AM13" s="343">
        <v>2018</v>
      </c>
      <c r="AN13" s="342"/>
      <c r="AO13" s="343">
        <v>2017</v>
      </c>
      <c r="AP13" s="344"/>
    </row>
    <row r="14" spans="2:45" ht="44" thickBot="1" x14ac:dyDescent="0.4">
      <c r="B14" s="322"/>
      <c r="C14" s="350"/>
      <c r="D14" s="353"/>
      <c r="E14" s="329" t="s">
        <v>28</v>
      </c>
      <c r="F14" s="327"/>
      <c r="G14" s="299" t="s">
        <v>28</v>
      </c>
      <c r="H14" s="327"/>
      <c r="I14" s="299" t="s">
        <v>28</v>
      </c>
      <c r="J14" s="327"/>
      <c r="K14" s="299" t="s">
        <v>28</v>
      </c>
      <c r="L14" s="327"/>
      <c r="M14" s="299" t="s">
        <v>28</v>
      </c>
      <c r="N14" s="327"/>
      <c r="O14" s="299" t="s">
        <v>28</v>
      </c>
      <c r="P14" s="331"/>
      <c r="Q14" s="329" t="s">
        <v>28</v>
      </c>
      <c r="R14" s="327"/>
      <c r="S14" s="348" t="s">
        <v>28</v>
      </c>
      <c r="T14" s="157" t="s">
        <v>28</v>
      </c>
      <c r="U14" s="158" t="s">
        <v>28</v>
      </c>
      <c r="V14" s="158" t="s">
        <v>28</v>
      </c>
      <c r="W14" s="158" t="s">
        <v>28</v>
      </c>
      <c r="X14" s="158" t="s">
        <v>28</v>
      </c>
      <c r="Y14" s="306" t="s">
        <v>28</v>
      </c>
      <c r="Z14" s="233" t="s">
        <v>28</v>
      </c>
      <c r="AA14" s="141" t="s">
        <v>97</v>
      </c>
      <c r="AB14" s="268" t="s">
        <v>156</v>
      </c>
      <c r="AC14" s="142" t="s">
        <v>98</v>
      </c>
      <c r="AD14" s="142" t="s">
        <v>157</v>
      </c>
      <c r="AE14" s="142" t="s">
        <v>109</v>
      </c>
      <c r="AF14" s="142" t="s">
        <v>158</v>
      </c>
      <c r="AG14" s="143" t="s">
        <v>110</v>
      </c>
      <c r="AH14" s="142" t="s">
        <v>162</v>
      </c>
      <c r="AI14" s="143" t="s">
        <v>122</v>
      </c>
      <c r="AJ14" s="142" t="s">
        <v>163</v>
      </c>
      <c r="AK14" s="142" t="s">
        <v>159</v>
      </c>
      <c r="AL14" s="142" t="s">
        <v>164</v>
      </c>
      <c r="AM14" s="142" t="s">
        <v>160</v>
      </c>
      <c r="AN14" s="268" t="s">
        <v>165</v>
      </c>
      <c r="AO14" s="142" t="s">
        <v>161</v>
      </c>
      <c r="AP14" s="144" t="s">
        <v>166</v>
      </c>
    </row>
    <row r="15" spans="2:45" x14ac:dyDescent="0.35">
      <c r="B15" s="37" t="s">
        <v>81</v>
      </c>
      <c r="C15" s="258" t="s">
        <v>1</v>
      </c>
      <c r="D15" s="56">
        <v>2512.8991111300002</v>
      </c>
      <c r="E15" s="106">
        <f>D15/$D$15</f>
        <v>1</v>
      </c>
      <c r="F15" s="70">
        <f>F20+F25+F30+F35+F40+F45+F50+F55+F60+F65+F70+F75+F80+F85+F90+F95+F100</f>
        <v>2521.5658703348618</v>
      </c>
      <c r="G15" s="112">
        <f>F15/$F$15</f>
        <v>1</v>
      </c>
      <c r="H15" s="70">
        <f>H20+H25+H30+H35+H40+H45+H50+H55+H60+H65+H70+H75+H80+H85+H90+H95+H100</f>
        <v>2215.1346152800002</v>
      </c>
      <c r="I15" s="112">
        <f>H15/$H$15</f>
        <v>1</v>
      </c>
      <c r="J15" s="70">
        <v>2062.4022757053881</v>
      </c>
      <c r="K15" s="112">
        <f>J15/$J$15</f>
        <v>1</v>
      </c>
      <c r="L15" s="70">
        <v>2037.9069445137015</v>
      </c>
      <c r="M15" s="112">
        <f>L15/$L$15</f>
        <v>1</v>
      </c>
      <c r="N15" s="70">
        <v>1772.8550578299999</v>
      </c>
      <c r="O15" s="112">
        <f t="shared" ref="O15:O19" si="0">N15/$N$15</f>
        <v>1</v>
      </c>
      <c r="P15" s="70">
        <v>1687.5364378299998</v>
      </c>
      <c r="Q15" s="112">
        <f t="shared" ref="Q15:Q19" si="1">P15/$P$15</f>
        <v>1</v>
      </c>
      <c r="R15" s="54">
        <v>1593.0686323299999</v>
      </c>
      <c r="S15" s="81">
        <f t="shared" ref="S15:S19" si="2">R15/$R$15</f>
        <v>1</v>
      </c>
      <c r="T15" s="214">
        <f>(D15-F15)/F15</f>
        <v>-3.4370544536719374E-3</v>
      </c>
      <c r="U15" s="97">
        <f>(F15-H15)/H15</f>
        <v>0.13833527449803662</v>
      </c>
      <c r="V15" s="97">
        <f>(H15-J15)/J15</f>
        <v>7.40555522915015E-2</v>
      </c>
      <c r="W15" s="97">
        <f>(J15-L15)/L15</f>
        <v>1.2019847745075416E-2</v>
      </c>
      <c r="X15" s="97">
        <f>(L15-N15)/N15</f>
        <v>0.14950567194597905</v>
      </c>
      <c r="Y15" s="97">
        <f>(N15-P15)/P15</f>
        <v>5.0558090532084196E-2</v>
      </c>
      <c r="Z15" s="55">
        <f>(P15-R15)/R15</f>
        <v>5.9299269085370573E-2</v>
      </c>
      <c r="AA15" s="70">
        <f>AA20+AA25+AA30+AA35+AA40+AA45+AA51+AA55+AA60+AA65+AA70+AA75+AA80+AA85+AA90+AA95+AA100</f>
        <v>264302.26930148999</v>
      </c>
      <c r="AB15" s="106">
        <f t="shared" ref="AB15:AB78" si="3">D15/AA15</f>
        <v>9.5076713407387832E-3</v>
      </c>
      <c r="AC15" s="70">
        <f>AC20+AC25+AC30+AC35+AC40+AC45+AC51+AC55+AC60+AC65+AC70+AC75+AC80+AC85+AC90+AC95+AC100</f>
        <v>254773.92185036003</v>
      </c>
      <c r="AD15" s="112">
        <f>F15/AC15</f>
        <v>9.8972683390095503E-3</v>
      </c>
      <c r="AE15" s="70">
        <f>AE20+AE25+AE30+AE35+AE40+AE45+AE50+AE55+AE60+AE65+AE70+AE75+AE80+AE85+AE90+AE95+AE100</f>
        <v>236587.31022990003</v>
      </c>
      <c r="AF15" s="112">
        <f t="shared" ref="AF15:AF78" si="4">H15/AE15</f>
        <v>9.3628631777734721E-3</v>
      </c>
      <c r="AG15" s="70">
        <v>224459.73645555001</v>
      </c>
      <c r="AH15" s="112">
        <f t="shared" ref="AH15:AH78" si="5">J15/AG15</f>
        <v>9.188295006814319E-3</v>
      </c>
      <c r="AI15" s="70">
        <v>209225.73017635994</v>
      </c>
      <c r="AJ15" s="106">
        <f t="shared" ref="AJ15:AJ78" si="6">L15/AI15</f>
        <v>9.740231006941236E-3</v>
      </c>
      <c r="AK15" s="70">
        <v>192928.20130006006</v>
      </c>
      <c r="AL15" s="106">
        <f t="shared" ref="AL15:AL78" si="7">N15/AK15</f>
        <v>9.1891960111766622E-3</v>
      </c>
      <c r="AM15" s="70">
        <v>185542.34781302983</v>
      </c>
      <c r="AN15" s="106">
        <f t="shared" ref="AN15:AN78" si="8">P15/AM15</f>
        <v>9.0951551369314494E-3</v>
      </c>
      <c r="AO15" s="70">
        <v>176736.57394902006</v>
      </c>
      <c r="AP15" s="81">
        <f t="shared" ref="AP15:AP78" si="9">R15/AO15</f>
        <v>9.0138028407720696E-3</v>
      </c>
    </row>
    <row r="16" spans="2:45" x14ac:dyDescent="0.35">
      <c r="B16" s="19"/>
      <c r="C16" s="121" t="s">
        <v>17</v>
      </c>
      <c r="D16" s="46">
        <v>2387.9729476000002</v>
      </c>
      <c r="E16" s="107">
        <f t="shared" ref="E16:E79" si="10">D16/$D$15</f>
        <v>0.95028604094104552</v>
      </c>
      <c r="F16" s="52">
        <f>F21+F26+F31+F36+F41+F46+F51+F56+F61+F66+F71+F76+F81+F86+F91+F96+F101</f>
        <v>2352.4426025148614</v>
      </c>
      <c r="G16" s="113">
        <f t="shared" ref="G16:G79" si="11">F16/$F$15</f>
        <v>0.93292926835278711</v>
      </c>
      <c r="H16" s="52">
        <f>H21+H26+H31+H36+H41+H46+H51+H56+H61+H66+H71+H76+H81+H86+H91+H96+H101</f>
        <v>2090.7586011499998</v>
      </c>
      <c r="I16" s="113">
        <f t="shared" ref="I16:I19" si="12">H16/$H$15</f>
        <v>0.94385171299655801</v>
      </c>
      <c r="J16" s="52">
        <v>1927.6706628753877</v>
      </c>
      <c r="K16" s="113">
        <f t="shared" ref="K16:K19" si="13">J16/$J$15</f>
        <v>0.93467248634414979</v>
      </c>
      <c r="L16" s="52">
        <v>1788.8916514137015</v>
      </c>
      <c r="M16" s="113">
        <f t="shared" ref="M16:M19" si="14">L16/$L$15</f>
        <v>0.87780831025166284</v>
      </c>
      <c r="N16" s="52">
        <v>1628.3300322999999</v>
      </c>
      <c r="O16" s="113">
        <f t="shared" si="0"/>
        <v>0.91847893887789067</v>
      </c>
      <c r="P16" s="52">
        <v>1545.2910758599999</v>
      </c>
      <c r="Q16" s="113">
        <f t="shared" si="1"/>
        <v>0.9157082722593457</v>
      </c>
      <c r="R16" s="44">
        <v>1438.45382991</v>
      </c>
      <c r="S16" s="82">
        <f t="shared" si="2"/>
        <v>0.90294529734487172</v>
      </c>
      <c r="T16" s="216">
        <f t="shared" ref="T16:T79" si="15">(D16-F16)/F16</f>
        <v>1.5103597021731956E-2</v>
      </c>
      <c r="U16" s="98">
        <f t="shared" ref="U16:U79" si="16">(F16-H16)/H16</f>
        <v>0.1251622263904236</v>
      </c>
      <c r="V16" s="98">
        <f t="shared" ref="V16:V79" si="17">(H16-J16)/J16</f>
        <v>8.4603631427032144E-2</v>
      </c>
      <c r="W16" s="98">
        <f t="shared" ref="W16:W79" si="18">(J16-L16)/L16</f>
        <v>7.757820958693265E-2</v>
      </c>
      <c r="X16" s="98">
        <f t="shared" ref="X16:X28" si="19">(L16-N16)/N16</f>
        <v>9.860508369234583E-2</v>
      </c>
      <c r="Y16" s="98">
        <f t="shared" ref="Y16:Y79" si="20">(N16-P16)/P16</f>
        <v>5.3736773438483994E-2</v>
      </c>
      <c r="Z16" s="45">
        <f t="shared" ref="Z16:Z79" si="21">(P16-R16)/R16</f>
        <v>7.4272280227919721E-2</v>
      </c>
      <c r="AA16" s="52">
        <f>AA21+AA26+AA31+AA36+AA41+AA46+AA51+AA56+AA61+AA66+AA71+AA76+AA81+AA86+AA91+AA96+AA101</f>
        <v>227712.68839537</v>
      </c>
      <c r="AB16" s="107">
        <f t="shared" si="3"/>
        <v>1.0486780356542285E-2</v>
      </c>
      <c r="AC16" s="52">
        <f>AC21+AC26+AC31+AC36+AC41+AC46+AC51+AC56+AC61+AC66+AC71+AC76+AC81+AC86+AC91+AC96+AC101</f>
        <v>216273.96987904</v>
      </c>
      <c r="AD16" s="113">
        <f t="shared" ref="AD16:AD79" si="22">F16/AC16</f>
        <v>1.0877141635817572E-2</v>
      </c>
      <c r="AE16" s="52">
        <f>AE21+AE26+AE31+AE36+AE41+AE46+AE51+AE56+AE61+AE66+AE71+AE76+AE81+AE86+AE91+AE96+AE101</f>
        <v>195608.45808332003</v>
      </c>
      <c r="AF16" s="113">
        <f t="shared" si="4"/>
        <v>1.068848771487905E-2</v>
      </c>
      <c r="AG16" s="52">
        <v>186270.85508708001</v>
      </c>
      <c r="AH16" s="113">
        <f t="shared" si="5"/>
        <v>1.0348750812220293E-2</v>
      </c>
      <c r="AI16" s="52">
        <v>170464.34775741998</v>
      </c>
      <c r="AJ16" s="107">
        <f t="shared" si="6"/>
        <v>1.0494227531726408E-2</v>
      </c>
      <c r="AK16" s="52">
        <v>162740.29492142005</v>
      </c>
      <c r="AL16" s="107">
        <f t="shared" si="7"/>
        <v>1.0005696702751135E-2</v>
      </c>
      <c r="AM16" s="52">
        <v>157331.14498582989</v>
      </c>
      <c r="AN16" s="107">
        <f t="shared" si="8"/>
        <v>9.821901925389136E-3</v>
      </c>
      <c r="AO16" s="52">
        <v>151463.73400232007</v>
      </c>
      <c r="AP16" s="82">
        <f t="shared" si="9"/>
        <v>9.4970181435508928E-3</v>
      </c>
    </row>
    <row r="17" spans="2:42" x14ac:dyDescent="0.35">
      <c r="B17" s="19"/>
      <c r="C17" s="122" t="s">
        <v>16</v>
      </c>
      <c r="D17" s="9">
        <v>1238.08349675</v>
      </c>
      <c r="E17" s="14">
        <f>D17/$D$15</f>
        <v>0.49269128683533131</v>
      </c>
      <c r="F17" s="18">
        <f>F22+F27+F32+F37+F42+F47+F52+F57+F62+F67+F72+F77+F82+F87+F92+F97+F102</f>
        <v>1254.1942127000004</v>
      </c>
      <c r="G17" s="114">
        <f t="shared" si="11"/>
        <v>0.49738705121887</v>
      </c>
      <c r="H17" s="18">
        <f>H22+H27+H32+H37+H42+H47+H52+H57+H62+H67+H72+H77+H82+H87+H92+H97+H102</f>
        <v>1094.5063182200001</v>
      </c>
      <c r="I17" s="114">
        <f t="shared" si="12"/>
        <v>0.49410374912210514</v>
      </c>
      <c r="J17" s="18">
        <v>1045.6869714600002</v>
      </c>
      <c r="K17" s="114">
        <f t="shared" si="13"/>
        <v>0.50702376727273135</v>
      </c>
      <c r="L17" s="18">
        <v>1511.7202418413231</v>
      </c>
      <c r="M17" s="114">
        <f t="shared" si="14"/>
        <v>0.74180042710539928</v>
      </c>
      <c r="N17" s="18">
        <v>873.98103886999991</v>
      </c>
      <c r="O17" s="114">
        <f t="shared" si="0"/>
        <v>0.49297940912313798</v>
      </c>
      <c r="P17" s="18">
        <v>830.10189843000001</v>
      </c>
      <c r="Q17" s="114">
        <f t="shared" si="1"/>
        <v>0.49190161457931336</v>
      </c>
      <c r="R17" s="7">
        <v>775.76939949999996</v>
      </c>
      <c r="S17" s="102">
        <f t="shared" si="2"/>
        <v>0.48696546009155328</v>
      </c>
      <c r="T17" s="124">
        <f>(D17-F17)/F17</f>
        <v>-1.2845471448411217E-2</v>
      </c>
      <c r="U17" s="87">
        <f t="shared" si="16"/>
        <v>0.14589947250345831</v>
      </c>
      <c r="V17" s="87">
        <f t="shared" si="17"/>
        <v>4.6686387123899782E-2</v>
      </c>
      <c r="W17" s="87">
        <f t="shared" si="18"/>
        <v>-0.30828010202051642</v>
      </c>
      <c r="X17" s="87">
        <f t="shared" si="19"/>
        <v>0.72969455240799963</v>
      </c>
      <c r="Y17" s="87">
        <f t="shared" si="20"/>
        <v>5.2859944692320318E-2</v>
      </c>
      <c r="Z17" s="12">
        <f t="shared" si="21"/>
        <v>7.0036919431236272E-2</v>
      </c>
      <c r="AA17" s="29">
        <f>AA22+AA27+AA32+AA37+AA42+AA47+AA52+AA57+AA62+AA67+AA72+AA77+AA82+AA87+AA92+AA97+AA102</f>
        <v>13990.33419256</v>
      </c>
      <c r="AB17" s="108">
        <f>D17/AA17</f>
        <v>8.849563417923266E-2</v>
      </c>
      <c r="AC17" s="29">
        <f>AC22+AC27+AC32+AC37+AC42+AC47+AC52+AC57+AC62+AC67+AC72+AC77+AC82+AC87+AC92+AC97+AC102</f>
        <v>13957.728445399998</v>
      </c>
      <c r="AD17" s="119">
        <f t="shared" si="22"/>
        <v>8.9856613675081284E-2</v>
      </c>
      <c r="AE17" s="29">
        <f>AE22+AE27+AE32+AE37+AE42+AE47+AE52+AE57+AE62+AE67+AE72+AE77+AE82+AE87+AE92+AE97+AE102</f>
        <v>11312.183422489999</v>
      </c>
      <c r="AF17" s="119">
        <f t="shared" si="4"/>
        <v>9.675464738699234E-2</v>
      </c>
      <c r="AG17" s="29">
        <v>9804.6679193500004</v>
      </c>
      <c r="AH17" s="119">
        <f t="shared" si="5"/>
        <v>0.1066519519132601</v>
      </c>
      <c r="AI17" s="29">
        <v>8797.7892128100011</v>
      </c>
      <c r="AJ17" s="108">
        <f t="shared" si="6"/>
        <v>0.17182955913971959</v>
      </c>
      <c r="AK17" s="29">
        <v>8847.6804437400024</v>
      </c>
      <c r="AL17" s="108">
        <f t="shared" si="7"/>
        <v>9.8780809775783379E-2</v>
      </c>
      <c r="AM17" s="29">
        <v>8323.9756189899999</v>
      </c>
      <c r="AN17" s="108">
        <f t="shared" si="8"/>
        <v>9.9724210692813328E-2</v>
      </c>
      <c r="AO17" s="29">
        <v>7489.2047073500007</v>
      </c>
      <c r="AP17" s="83">
        <f t="shared" si="9"/>
        <v>0.10358501734351713</v>
      </c>
    </row>
    <row r="18" spans="2:42" x14ac:dyDescent="0.35">
      <c r="B18" s="19"/>
      <c r="C18" s="121" t="s">
        <v>20</v>
      </c>
      <c r="D18" s="46">
        <v>124.92616353</v>
      </c>
      <c r="E18" s="107">
        <f t="shared" si="10"/>
        <v>4.9713959058954503E-2</v>
      </c>
      <c r="F18" s="52">
        <f>F23+F28+F33+F38+F43+F48+F53+F58+F63+F68+F73+F78+F83+F88+F93+F98+F103</f>
        <v>169.12326782000002</v>
      </c>
      <c r="G18" s="113">
        <f t="shared" si="11"/>
        <v>6.7070731647212764E-2</v>
      </c>
      <c r="H18" s="52">
        <f>H23+H28+H33+H38+H43+H48+H53+H58+H63+H68+H73+H78+H83+H88+H93+H98+H103</f>
        <v>124.37601412999997</v>
      </c>
      <c r="I18" s="113">
        <f t="shared" si="12"/>
        <v>5.6148287003441752E-2</v>
      </c>
      <c r="J18" s="52">
        <v>134.73161282999996</v>
      </c>
      <c r="K18" s="113">
        <f t="shared" si="13"/>
        <v>6.5327513655850045E-2</v>
      </c>
      <c r="L18" s="52">
        <v>249.01529309999995</v>
      </c>
      <c r="M18" s="113">
        <f t="shared" si="14"/>
        <v>0.12219168974833715</v>
      </c>
      <c r="N18" s="52">
        <v>144.52502552999999</v>
      </c>
      <c r="O18" s="113">
        <f t="shared" si="0"/>
        <v>8.1521061122109273E-2</v>
      </c>
      <c r="P18" s="52">
        <v>142.24536196999998</v>
      </c>
      <c r="Q18" s="113">
        <f t="shared" si="1"/>
        <v>8.4291727740654326E-2</v>
      </c>
      <c r="R18" s="44">
        <v>154.61480241999999</v>
      </c>
      <c r="S18" s="82">
        <f t="shared" si="2"/>
        <v>9.7054702655128264E-2</v>
      </c>
      <c r="T18" s="216">
        <f t="shared" si="15"/>
        <v>-0.2613307137433008</v>
      </c>
      <c r="U18" s="98">
        <f t="shared" si="16"/>
        <v>0.35977398056211579</v>
      </c>
      <c r="V18" s="98">
        <f t="shared" si="17"/>
        <v>-7.6860942153690021E-2</v>
      </c>
      <c r="W18" s="98">
        <f t="shared" si="18"/>
        <v>-0.4589424161354852</v>
      </c>
      <c r="X18" s="98">
        <f t="shared" si="19"/>
        <v>0.72299082589201991</v>
      </c>
      <c r="Y18" s="98">
        <f t="shared" si="20"/>
        <v>1.6026276909336459E-2</v>
      </c>
      <c r="Z18" s="45">
        <f t="shared" si="21"/>
        <v>-8.0001657385942379E-2</v>
      </c>
      <c r="AA18" s="52">
        <f>AA23+AA28+AA33+AA38+AA43+AA48+AA53+AA58+AA63+AA68+AA73+AA78+AA83+AA88+AA93+AA98+AA103</f>
        <v>38158.431278119999</v>
      </c>
      <c r="AB18" s="107">
        <f t="shared" si="3"/>
        <v>3.2738810099259118E-3</v>
      </c>
      <c r="AC18" s="52">
        <f>AC23+AC28+AC33+AC38+AC43+AC48+AC53+AC58+AC63+AC68+AC73+AC78+AC83+AC88+AC93+AC98+AC103</f>
        <v>39839.782790320001</v>
      </c>
      <c r="AD18" s="113">
        <f t="shared" si="22"/>
        <v>4.2450850876900974E-3</v>
      </c>
      <c r="AE18" s="52">
        <f>AE23+AE28+AE33+AE38+AE43+AE48+AE53+AE58+AE63+AE68+AE73+AE78+AE83+AE88+AE93+AE98+AE103</f>
        <v>40978.852146579993</v>
      </c>
      <c r="AF18" s="113">
        <f t="shared" si="4"/>
        <v>3.035126842623876E-3</v>
      </c>
      <c r="AG18" s="52">
        <v>38188.881368469993</v>
      </c>
      <c r="AH18" s="113">
        <f t="shared" si="5"/>
        <v>3.5280324534784318E-3</v>
      </c>
      <c r="AI18" s="52">
        <v>38761.382418940004</v>
      </c>
      <c r="AJ18" s="107">
        <f t="shared" si="6"/>
        <v>6.4243140352580261E-3</v>
      </c>
      <c r="AK18" s="52">
        <v>30187.906378640004</v>
      </c>
      <c r="AL18" s="107">
        <f t="shared" si="7"/>
        <v>4.7875140368217545E-3</v>
      </c>
      <c r="AM18" s="52">
        <v>28211.202827199999</v>
      </c>
      <c r="AN18" s="107">
        <f t="shared" si="8"/>
        <v>5.0421587069961185E-3</v>
      </c>
      <c r="AO18" s="52">
        <v>25272.839946700009</v>
      </c>
      <c r="AP18" s="82">
        <f t="shared" si="9"/>
        <v>6.1178246190804033E-3</v>
      </c>
    </row>
    <row r="19" spans="2:42" ht="15" thickBot="1" x14ac:dyDescent="0.4">
      <c r="B19" s="25"/>
      <c r="C19" s="123" t="s">
        <v>18</v>
      </c>
      <c r="D19" s="72">
        <v>82.236608180000005</v>
      </c>
      <c r="E19" s="118">
        <f t="shared" si="10"/>
        <v>3.2725789832055714E-2</v>
      </c>
      <c r="F19" s="73">
        <f>F24+F29+F34+F39+F44+F49+F54+F59+F64+F69+F74+F79+F84+F89+F94+F99+F104</f>
        <v>87.288420180000003</v>
      </c>
      <c r="G19" s="115">
        <f t="shared" si="11"/>
        <v>3.4616751918683041E-2</v>
      </c>
      <c r="H19" s="73">
        <f>H24+H29+H34+H39+H44+H49+H54+H59+H64+H69+H74+H79+H84+H89+H94+H99+H104</f>
        <v>60.64950013</v>
      </c>
      <c r="I19" s="115">
        <f t="shared" si="12"/>
        <v>2.7379600188466968E-2</v>
      </c>
      <c r="J19" s="73">
        <v>68.035021830000005</v>
      </c>
      <c r="K19" s="115">
        <f t="shared" si="13"/>
        <v>3.2988240282430109E-2</v>
      </c>
      <c r="L19" s="73">
        <v>171.14056682999998</v>
      </c>
      <c r="M19" s="115">
        <f t="shared" si="14"/>
        <v>8.3978597399028271E-2</v>
      </c>
      <c r="N19" s="73">
        <v>69.823065530000008</v>
      </c>
      <c r="O19" s="115">
        <f t="shared" si="0"/>
        <v>3.938453130819642E-2</v>
      </c>
      <c r="P19" s="73">
        <v>75.988960970000008</v>
      </c>
      <c r="Q19" s="115">
        <f t="shared" si="1"/>
        <v>4.502952307667743E-2</v>
      </c>
      <c r="R19" s="74">
        <v>105.97480490000001</v>
      </c>
      <c r="S19" s="308">
        <f t="shared" si="2"/>
        <v>6.6522435223021592E-2</v>
      </c>
      <c r="T19" s="269">
        <f t="shared" si="15"/>
        <v>-5.7874939076483556E-2</v>
      </c>
      <c r="U19" s="126">
        <f t="shared" si="16"/>
        <v>0.43922736366994691</v>
      </c>
      <c r="V19" s="126">
        <f t="shared" si="17"/>
        <v>-0.1085547046410054</v>
      </c>
      <c r="W19" s="126">
        <f t="shared" si="18"/>
        <v>-0.60246116341555878</v>
      </c>
      <c r="X19" s="126">
        <f t="shared" si="19"/>
        <v>1.4510606277587188</v>
      </c>
      <c r="Y19" s="126">
        <f t="shared" si="20"/>
        <v>-8.1141989063835976E-2</v>
      </c>
      <c r="Z19" s="127">
        <f t="shared" si="21"/>
        <v>-0.28295257498511328</v>
      </c>
      <c r="AA19" s="78">
        <f>AA24+AA29+AA34+AA39+AA44+AA49+AA54+AA59+AA64+AA69+AA74+AA79+AA84+AA89+AA94+AA99+AA104</f>
        <v>2661.01448076</v>
      </c>
      <c r="AB19" s="109">
        <f t="shared" si="3"/>
        <v>3.0904231741163916E-2</v>
      </c>
      <c r="AC19" s="78">
        <f>AC24+AC29+AC34+AC39+AC44+AC49+AC54+AC59+AC64+AC69+AC74+AC79+AC84+AC89+AC94+AC99+AC104</f>
        <v>2406.4874557600006</v>
      </c>
      <c r="AD19" s="120">
        <f t="shared" si="22"/>
        <v>3.6272127648566181E-2</v>
      </c>
      <c r="AE19" s="78">
        <f>AE24+AE29+AE34+AE39+AE44+AE49+AE54+AE59+AE64+AE69+AE74+AE79+AE84+AE89+AE94+AE99+AE104</f>
        <v>2775.7161233300008</v>
      </c>
      <c r="AF19" s="120">
        <f t="shared" si="4"/>
        <v>2.1850037048183214E-2</v>
      </c>
      <c r="AG19" s="78">
        <v>1921.9297925599999</v>
      </c>
      <c r="AH19" s="120">
        <f t="shared" si="5"/>
        <v>3.5399327328901921E-2</v>
      </c>
      <c r="AI19" s="78">
        <v>2026.4053145600003</v>
      </c>
      <c r="AJ19" s="109">
        <f t="shared" si="6"/>
        <v>8.4455249697743845E-2</v>
      </c>
      <c r="AK19" s="78">
        <v>1919.0631589199998</v>
      </c>
      <c r="AL19" s="109">
        <f t="shared" si="7"/>
        <v>3.6383933069349665E-2</v>
      </c>
      <c r="AM19" s="78">
        <v>1922.8742044800001</v>
      </c>
      <c r="AN19" s="109">
        <f t="shared" si="8"/>
        <v>3.9518425486678985E-2</v>
      </c>
      <c r="AO19" s="78">
        <v>1904.34034148</v>
      </c>
      <c r="AP19" s="84">
        <f t="shared" si="9"/>
        <v>5.5649088869082798E-2</v>
      </c>
    </row>
    <row r="20" spans="2:42" x14ac:dyDescent="0.35">
      <c r="B20" s="167" t="s">
        <v>94</v>
      </c>
      <c r="C20" s="69" t="s">
        <v>1</v>
      </c>
      <c r="D20" s="56">
        <v>216.33499800000001</v>
      </c>
      <c r="E20" s="106">
        <f t="shared" si="10"/>
        <v>8.6089806407993241E-2</v>
      </c>
      <c r="F20" s="70">
        <v>270.78868900000003</v>
      </c>
      <c r="G20" s="112">
        <f t="shared" si="11"/>
        <v>0.10738909983899787</v>
      </c>
      <c r="H20" s="70">
        <v>211.55029300000001</v>
      </c>
      <c r="I20" s="112">
        <f>H20/$H$20</f>
        <v>1</v>
      </c>
      <c r="J20" s="70">
        <v>262.419736</v>
      </c>
      <c r="K20" s="112">
        <f>J20/$J$20</f>
        <v>1</v>
      </c>
      <c r="L20" s="70">
        <v>328.18757100000005</v>
      </c>
      <c r="M20" s="112">
        <f>L20/$L$20</f>
        <v>1</v>
      </c>
      <c r="N20" s="70">
        <v>300.80517700000001</v>
      </c>
      <c r="O20" s="112">
        <f>N20/$N$20</f>
        <v>1</v>
      </c>
      <c r="P20" s="70">
        <v>278.87633599999998</v>
      </c>
      <c r="Q20" s="112">
        <f>P20/$P$20</f>
        <v>1</v>
      </c>
      <c r="R20" s="54">
        <v>298.76388800000001</v>
      </c>
      <c r="S20" s="81">
        <f>R20/$R$20</f>
        <v>1</v>
      </c>
      <c r="T20" s="214">
        <f t="shared" si="15"/>
        <v>-0.20109293043624882</v>
      </c>
      <c r="U20" s="97">
        <f t="shared" si="16"/>
        <v>0.28002039212491198</v>
      </c>
      <c r="V20" s="97">
        <f t="shared" si="17"/>
        <v>-0.19384762661296173</v>
      </c>
      <c r="W20" s="97">
        <f t="shared" si="18"/>
        <v>-0.20039709242980452</v>
      </c>
      <c r="X20" s="97">
        <f>(L20-N20)/N20</f>
        <v>9.1030328244649961E-2</v>
      </c>
      <c r="Y20" s="97">
        <f>(N20-P20)/P20</f>
        <v>7.8632849651323722E-2</v>
      </c>
      <c r="Z20" s="55">
        <f t="shared" si="21"/>
        <v>-6.6566117254438825E-2</v>
      </c>
      <c r="AA20" s="54">
        <v>42026.092290999994</v>
      </c>
      <c r="AB20" s="106">
        <f t="shared" si="3"/>
        <v>5.1476353428731407E-3</v>
      </c>
      <c r="AC20" s="70">
        <v>41077.207632000005</v>
      </c>
      <c r="AD20" s="112">
        <f t="shared" si="22"/>
        <v>6.5921883353397661E-3</v>
      </c>
      <c r="AE20" s="70">
        <v>36074.924971</v>
      </c>
      <c r="AF20" s="112">
        <f t="shared" si="4"/>
        <v>5.8641921825218369E-3</v>
      </c>
      <c r="AG20" s="70">
        <v>35828.346548000001</v>
      </c>
      <c r="AH20" s="112">
        <f t="shared" si="5"/>
        <v>7.3243607725081783E-3</v>
      </c>
      <c r="AI20" s="70">
        <v>34240.599927000003</v>
      </c>
      <c r="AJ20" s="106">
        <f t="shared" si="6"/>
        <v>9.584749440713268E-3</v>
      </c>
      <c r="AK20" s="70">
        <v>32195.391106999999</v>
      </c>
      <c r="AL20" s="106">
        <f t="shared" si="7"/>
        <v>9.3431129940396412E-3</v>
      </c>
      <c r="AM20" s="70">
        <v>30714.714639000002</v>
      </c>
      <c r="AN20" s="106">
        <f t="shared" si="8"/>
        <v>9.0795678643843507E-3</v>
      </c>
      <c r="AO20" s="70">
        <v>29194.209769000001</v>
      </c>
      <c r="AP20" s="81">
        <f t="shared" si="9"/>
        <v>1.0233669291410098E-2</v>
      </c>
    </row>
    <row r="21" spans="2:42" x14ac:dyDescent="0.35">
      <c r="B21" s="19"/>
      <c r="C21" s="59" t="s">
        <v>17</v>
      </c>
      <c r="D21" s="46">
        <v>194.30964800000001</v>
      </c>
      <c r="E21" s="107">
        <f t="shared" si="10"/>
        <v>7.732489025897378E-2</v>
      </c>
      <c r="F21" s="52">
        <v>248.33146100000002</v>
      </c>
      <c r="G21" s="113">
        <f t="shared" si="11"/>
        <v>9.8483035450912818E-2</v>
      </c>
      <c r="H21" s="52">
        <v>189.35785300000001</v>
      </c>
      <c r="I21" s="113">
        <f t="shared" ref="I21:I24" si="23">H21/$H$20</f>
        <v>0.89509615096586037</v>
      </c>
      <c r="J21" s="52">
        <v>223.35835700000001</v>
      </c>
      <c r="K21" s="113">
        <f t="shared" ref="K21:K24" si="24">J21/$J$20</f>
        <v>0.85114923292202382</v>
      </c>
      <c r="L21" s="52">
        <v>289.38457400000004</v>
      </c>
      <c r="M21" s="113">
        <f t="shared" ref="M21:M24" si="25">L21/$L$20</f>
        <v>0.88176579362294005</v>
      </c>
      <c r="N21" s="52">
        <v>262.25741700000003</v>
      </c>
      <c r="O21" s="113">
        <f t="shared" ref="O21:O24" si="26">N21/$N$20</f>
        <v>0.87185140766377178</v>
      </c>
      <c r="P21" s="52">
        <v>242.47480699999997</v>
      </c>
      <c r="Q21" s="113">
        <f t="shared" ref="Q21:Q24" si="27">P21/$P$20</f>
        <v>0.86947071407306498</v>
      </c>
      <c r="R21" s="44">
        <v>276.630698</v>
      </c>
      <c r="S21" s="82">
        <f t="shared" ref="S21:S24" si="28">R21/$R$20</f>
        <v>0.92591745224576805</v>
      </c>
      <c r="T21" s="216">
        <f t="shared" si="15"/>
        <v>-0.21753914217095516</v>
      </c>
      <c r="U21" s="98">
        <f t="shared" si="16"/>
        <v>0.3114399908199213</v>
      </c>
      <c r="V21" s="98">
        <f t="shared" si="17"/>
        <v>-0.15222400655463275</v>
      </c>
      <c r="W21" s="98">
        <f t="shared" si="18"/>
        <v>-0.22816080376143347</v>
      </c>
      <c r="X21" s="98">
        <f t="shared" si="19"/>
        <v>0.10343713939651898</v>
      </c>
      <c r="Y21" s="98">
        <f t="shared" si="20"/>
        <v>8.1586249081951279E-2</v>
      </c>
      <c r="Z21" s="45">
        <f t="shared" si="21"/>
        <v>-0.12347107984378518</v>
      </c>
      <c r="AA21" s="44">
        <v>38271.252127</v>
      </c>
      <c r="AB21" s="107">
        <f t="shared" si="3"/>
        <v>5.0771698651300833E-3</v>
      </c>
      <c r="AC21" s="52">
        <v>36237.899765000002</v>
      </c>
      <c r="AD21" s="113">
        <f t="shared" si="22"/>
        <v>6.8528105273873621E-3</v>
      </c>
      <c r="AE21" s="52">
        <v>31287.631332000001</v>
      </c>
      <c r="AF21" s="113">
        <f t="shared" si="4"/>
        <v>6.0521632651152719E-3</v>
      </c>
      <c r="AG21" s="52">
        <v>31309.741905000003</v>
      </c>
      <c r="AH21" s="113">
        <f t="shared" si="5"/>
        <v>7.1338293901531923E-3</v>
      </c>
      <c r="AI21" s="52">
        <v>29048.126206000001</v>
      </c>
      <c r="AJ21" s="107">
        <f t="shared" si="6"/>
        <v>9.9622458243184917E-3</v>
      </c>
      <c r="AK21" s="52">
        <v>27923.682729000004</v>
      </c>
      <c r="AL21" s="107">
        <f t="shared" si="7"/>
        <v>9.391935137825996E-3</v>
      </c>
      <c r="AM21" s="52">
        <v>26584.115082000004</v>
      </c>
      <c r="AN21" s="107">
        <f t="shared" si="8"/>
        <v>9.1210411274580544E-3</v>
      </c>
      <c r="AO21" s="52">
        <v>25432.493890000002</v>
      </c>
      <c r="AP21" s="82">
        <f t="shared" si="9"/>
        <v>1.0877057483881694E-2</v>
      </c>
    </row>
    <row r="22" spans="2:42" x14ac:dyDescent="0.35">
      <c r="B22" s="19"/>
      <c r="C22" s="58" t="s">
        <v>16</v>
      </c>
      <c r="D22" s="30">
        <v>110.727169</v>
      </c>
      <c r="E22" s="14">
        <f t="shared" si="10"/>
        <v>4.4063515526577675E-2</v>
      </c>
      <c r="F22" s="29">
        <v>170.31273100000001</v>
      </c>
      <c r="G22" s="114">
        <f t="shared" si="11"/>
        <v>6.7542447732044625E-2</v>
      </c>
      <c r="H22" s="29">
        <v>113.47445</v>
      </c>
      <c r="I22" s="114">
        <f t="shared" si="23"/>
        <v>0.53639467188069556</v>
      </c>
      <c r="J22" s="18">
        <v>149.14006800000001</v>
      </c>
      <c r="K22" s="114">
        <f t="shared" si="24"/>
        <v>0.56832641581500565</v>
      </c>
      <c r="L22" s="18">
        <v>215.39534900000001</v>
      </c>
      <c r="M22" s="114">
        <f t="shared" si="25"/>
        <v>0.6563178134494313</v>
      </c>
      <c r="N22" s="18">
        <v>172.66714099999999</v>
      </c>
      <c r="O22" s="114">
        <f t="shared" si="26"/>
        <v>0.57401652033402328</v>
      </c>
      <c r="P22" s="18">
        <v>170.73504399999999</v>
      </c>
      <c r="Q22" s="114">
        <f t="shared" si="27"/>
        <v>0.61222492538771733</v>
      </c>
      <c r="R22" s="7">
        <v>215.09647699999999</v>
      </c>
      <c r="S22" s="102">
        <f t="shared" si="28"/>
        <v>0.71995473897434348</v>
      </c>
      <c r="T22" s="124">
        <f t="shared" si="15"/>
        <v>-0.34985970602514738</v>
      </c>
      <c r="U22" s="87">
        <f t="shared" si="16"/>
        <v>0.50089056170794399</v>
      </c>
      <c r="V22" s="87">
        <f t="shared" si="17"/>
        <v>-0.23914175766635701</v>
      </c>
      <c r="W22" s="87">
        <f t="shared" si="18"/>
        <v>-0.30759847558268305</v>
      </c>
      <c r="X22" s="87">
        <f t="shared" si="19"/>
        <v>0.24745998429429039</v>
      </c>
      <c r="Y22" s="87">
        <f t="shared" si="20"/>
        <v>1.1316346982638193E-2</v>
      </c>
      <c r="Z22" s="12">
        <f t="shared" si="21"/>
        <v>-0.20623970052284959</v>
      </c>
      <c r="AA22" s="26">
        <v>2264.621126</v>
      </c>
      <c r="AB22" s="108">
        <f t="shared" si="3"/>
        <v>4.8894346047004066E-2</v>
      </c>
      <c r="AC22" s="29">
        <v>2263.1189159999999</v>
      </c>
      <c r="AD22" s="119">
        <f t="shared" si="22"/>
        <v>7.5255758677066367E-2</v>
      </c>
      <c r="AE22" s="29">
        <v>1393.9011129999999</v>
      </c>
      <c r="AF22" s="119">
        <f t="shared" si="4"/>
        <v>8.1407819350812163E-2</v>
      </c>
      <c r="AG22" s="29">
        <v>2173.2937809999999</v>
      </c>
      <c r="AH22" s="119">
        <f t="shared" si="5"/>
        <v>6.8623979557598538E-2</v>
      </c>
      <c r="AI22" s="29">
        <v>2406.2333140000001</v>
      </c>
      <c r="AJ22" s="108">
        <f t="shared" si="6"/>
        <v>8.9515570974261729E-2</v>
      </c>
      <c r="AK22" s="29">
        <v>2391.295803</v>
      </c>
      <c r="AL22" s="108">
        <f t="shared" si="7"/>
        <v>7.2206516978527049E-2</v>
      </c>
      <c r="AM22" s="29">
        <v>2395.0043219999998</v>
      </c>
      <c r="AN22" s="108">
        <f t="shared" si="8"/>
        <v>7.1287989934575163E-2</v>
      </c>
      <c r="AO22" s="29">
        <v>2350.1364130000002</v>
      </c>
      <c r="AP22" s="83">
        <f t="shared" si="9"/>
        <v>9.1525102887719048E-2</v>
      </c>
    </row>
    <row r="23" spans="2:42" x14ac:dyDescent="0.35">
      <c r="B23" s="19"/>
      <c r="C23" s="59" t="s">
        <v>20</v>
      </c>
      <c r="D23" s="46">
        <v>22.02535</v>
      </c>
      <c r="E23" s="107">
        <f t="shared" si="10"/>
        <v>8.7649161490194662E-3</v>
      </c>
      <c r="F23" s="52">
        <v>22.457228000000001</v>
      </c>
      <c r="G23" s="113">
        <f t="shared" si="11"/>
        <v>8.9060643880850519E-3</v>
      </c>
      <c r="H23" s="52">
        <v>22.192440000000001</v>
      </c>
      <c r="I23" s="113">
        <f t="shared" si="23"/>
        <v>0.1049038490341396</v>
      </c>
      <c r="J23" s="52">
        <v>39.061379000000002</v>
      </c>
      <c r="K23" s="113">
        <f t="shared" si="24"/>
        <v>0.14885076707797618</v>
      </c>
      <c r="L23" s="52">
        <v>38.802996999999998</v>
      </c>
      <c r="M23" s="113">
        <f t="shared" si="25"/>
        <v>0.11823420637705988</v>
      </c>
      <c r="N23" s="52">
        <v>38.547759999999997</v>
      </c>
      <c r="O23" s="113">
        <f t="shared" si="26"/>
        <v>0.1281485923362283</v>
      </c>
      <c r="P23" s="52">
        <v>36.401528999999996</v>
      </c>
      <c r="Q23" s="113">
        <f t="shared" si="27"/>
        <v>0.130529285926935</v>
      </c>
      <c r="R23" s="44">
        <v>22.133189999999999</v>
      </c>
      <c r="S23" s="82">
        <f t="shared" si="28"/>
        <v>7.4082547754231926E-2</v>
      </c>
      <c r="T23" s="216">
        <f t="shared" si="15"/>
        <v>-1.9231135739459969E-2</v>
      </c>
      <c r="U23" s="98">
        <f t="shared" si="16"/>
        <v>1.1931450530000276E-2</v>
      </c>
      <c r="V23" s="98">
        <f t="shared" si="17"/>
        <v>-0.43185723166609147</v>
      </c>
      <c r="W23" s="98">
        <f t="shared" si="18"/>
        <v>6.6588155548914065E-3</v>
      </c>
      <c r="X23" s="98">
        <f t="shared" si="19"/>
        <v>6.6213185928313623E-3</v>
      </c>
      <c r="Y23" s="98">
        <f t="shared" si="20"/>
        <v>5.8959913469568831E-2</v>
      </c>
      <c r="Z23" s="45">
        <f t="shared" si="21"/>
        <v>0.6446580452252928</v>
      </c>
      <c r="AA23" s="44">
        <v>3754.8401639999997</v>
      </c>
      <c r="AB23" s="107">
        <f t="shared" si="3"/>
        <v>5.8658555459086652E-3</v>
      </c>
      <c r="AC23" s="52">
        <v>4839.3078669999995</v>
      </c>
      <c r="AD23" s="113">
        <f t="shared" si="22"/>
        <v>4.6405867568664865E-3</v>
      </c>
      <c r="AE23" s="52">
        <v>4787.2936390000004</v>
      </c>
      <c r="AF23" s="113">
        <f t="shared" si="4"/>
        <v>4.6356964233837334E-3</v>
      </c>
      <c r="AG23" s="52">
        <v>4518.6046429999997</v>
      </c>
      <c r="AH23" s="113">
        <f t="shared" si="5"/>
        <v>8.6445666496873033E-3</v>
      </c>
      <c r="AI23" s="52">
        <v>5192.4737210000003</v>
      </c>
      <c r="AJ23" s="107">
        <f t="shared" si="6"/>
        <v>7.4729308389310566E-3</v>
      </c>
      <c r="AK23" s="52">
        <v>4271.7083780000003</v>
      </c>
      <c r="AL23" s="107">
        <f t="shared" si="7"/>
        <v>9.0239680682621722E-3</v>
      </c>
      <c r="AM23" s="52">
        <v>4130.5995570000005</v>
      </c>
      <c r="AN23" s="107">
        <f t="shared" si="8"/>
        <v>8.8126501970667778E-3</v>
      </c>
      <c r="AO23" s="52">
        <v>3761.7158790000003</v>
      </c>
      <c r="AP23" s="82">
        <f t="shared" si="9"/>
        <v>5.8838016245617679E-3</v>
      </c>
    </row>
    <row r="24" spans="2:42" ht="15" thickBot="1" x14ac:dyDescent="0.4">
      <c r="B24" s="25"/>
      <c r="C24" s="71" t="s">
        <v>18</v>
      </c>
      <c r="D24" s="9">
        <v>0</v>
      </c>
      <c r="E24" s="118">
        <f t="shared" si="10"/>
        <v>0</v>
      </c>
      <c r="F24" s="18">
        <v>0</v>
      </c>
      <c r="G24" s="115">
        <f t="shared" si="11"/>
        <v>0</v>
      </c>
      <c r="H24" s="18">
        <v>0</v>
      </c>
      <c r="I24" s="115">
        <f t="shared" si="23"/>
        <v>0</v>
      </c>
      <c r="J24" s="73">
        <v>0</v>
      </c>
      <c r="K24" s="115">
        <f t="shared" si="24"/>
        <v>0</v>
      </c>
      <c r="L24" s="73">
        <v>0</v>
      </c>
      <c r="M24" s="115">
        <f t="shared" si="25"/>
        <v>0</v>
      </c>
      <c r="N24" s="73">
        <v>0</v>
      </c>
      <c r="O24" s="115">
        <f t="shared" si="26"/>
        <v>0</v>
      </c>
      <c r="P24" s="73">
        <v>0</v>
      </c>
      <c r="Q24" s="115">
        <f t="shared" si="27"/>
        <v>0</v>
      </c>
      <c r="R24" s="74">
        <v>0</v>
      </c>
      <c r="S24" s="308">
        <f t="shared" si="28"/>
        <v>0</v>
      </c>
      <c r="T24" s="231">
        <v>0</v>
      </c>
      <c r="U24" s="231">
        <v>0</v>
      </c>
      <c r="V24" s="231">
        <v>0</v>
      </c>
      <c r="W24" s="231">
        <v>0</v>
      </c>
      <c r="X24" s="73">
        <v>0</v>
      </c>
      <c r="Y24" s="73">
        <v>0</v>
      </c>
      <c r="Z24" s="159">
        <v>0</v>
      </c>
      <c r="AA24" s="76">
        <v>218.94974099999999</v>
      </c>
      <c r="AB24" s="108">
        <f t="shared" si="3"/>
        <v>0</v>
      </c>
      <c r="AC24" s="78">
        <v>82.567740999999998</v>
      </c>
      <c r="AD24" s="119">
        <f t="shared" si="22"/>
        <v>0</v>
      </c>
      <c r="AE24" s="78">
        <v>4.7288410000000001</v>
      </c>
      <c r="AF24" s="119">
        <f t="shared" si="4"/>
        <v>0</v>
      </c>
      <c r="AG24" s="78">
        <v>4.7288410000000001</v>
      </c>
      <c r="AH24" s="120">
        <f t="shared" si="5"/>
        <v>0</v>
      </c>
      <c r="AI24" s="78">
        <v>59.121262000000002</v>
      </c>
      <c r="AJ24" s="109">
        <f t="shared" si="6"/>
        <v>0</v>
      </c>
      <c r="AK24" s="78">
        <v>58.054580999999999</v>
      </c>
      <c r="AL24" s="109">
        <f t="shared" si="7"/>
        <v>0</v>
      </c>
      <c r="AM24" s="78">
        <v>64.772779</v>
      </c>
      <c r="AN24" s="109">
        <f t="shared" si="8"/>
        <v>0</v>
      </c>
      <c r="AO24" s="78">
        <v>22.356071</v>
      </c>
      <c r="AP24" s="84">
        <f t="shared" si="9"/>
        <v>0</v>
      </c>
    </row>
    <row r="25" spans="2:42" x14ac:dyDescent="0.35">
      <c r="B25" s="37" t="s">
        <v>47</v>
      </c>
      <c r="C25" s="69" t="s">
        <v>1</v>
      </c>
      <c r="D25" s="56">
        <v>79.677641199999997</v>
      </c>
      <c r="E25" s="112">
        <f>D25/$D$15</f>
        <v>3.1707457273989229E-2</v>
      </c>
      <c r="F25" s="70">
        <v>86.936270900000011</v>
      </c>
      <c r="G25" s="112">
        <f t="shared" si="11"/>
        <v>3.4477096919326142E-2</v>
      </c>
      <c r="H25" s="70">
        <v>72.425111640000011</v>
      </c>
      <c r="I25" s="106">
        <f>H25/$J$25</f>
        <v>0.93744145464671835</v>
      </c>
      <c r="J25" s="70">
        <v>77.258277070000005</v>
      </c>
      <c r="K25" s="112">
        <f>J25/$J$25</f>
        <v>1</v>
      </c>
      <c r="L25" s="70">
        <v>75.222166010000009</v>
      </c>
      <c r="M25" s="112">
        <f>L25/$L$25</f>
        <v>1</v>
      </c>
      <c r="N25" s="70">
        <v>68.511723310000008</v>
      </c>
      <c r="O25" s="112">
        <f>N25/$N$25</f>
        <v>1</v>
      </c>
      <c r="P25" s="70">
        <v>68.511723310000008</v>
      </c>
      <c r="Q25" s="112">
        <f>P25/$P$25</f>
        <v>1</v>
      </c>
      <c r="R25" s="54">
        <v>65.073096289999995</v>
      </c>
      <c r="S25" s="81">
        <f>R25/$R$25</f>
        <v>1</v>
      </c>
      <c r="T25" s="214">
        <f>(D25-F25)/F25</f>
        <v>-8.3493685947829327E-2</v>
      </c>
      <c r="U25" s="97">
        <f t="shared" si="16"/>
        <v>0.20036088217757833</v>
      </c>
      <c r="V25" s="97">
        <f t="shared" si="17"/>
        <v>-6.2558545353281633E-2</v>
      </c>
      <c r="W25" s="97">
        <f t="shared" si="18"/>
        <v>2.7067966372163708E-2</v>
      </c>
      <c r="X25" s="97">
        <f>(L25-N25)/N25</f>
        <v>9.7945904376638873E-2</v>
      </c>
      <c r="Y25" s="97">
        <f t="shared" si="20"/>
        <v>0</v>
      </c>
      <c r="Z25" s="55">
        <f t="shared" si="21"/>
        <v>5.2842529648131069E-2</v>
      </c>
      <c r="AA25" s="56">
        <v>8095.1191070699988</v>
      </c>
      <c r="AB25" s="106">
        <f t="shared" si="3"/>
        <v>9.8426768211986263E-3</v>
      </c>
      <c r="AC25" s="70">
        <v>7800.0138324399995</v>
      </c>
      <c r="AD25" s="112">
        <f t="shared" si="22"/>
        <v>1.1145655990818239E-2</v>
      </c>
      <c r="AE25" s="70">
        <v>6991.6656433700009</v>
      </c>
      <c r="AF25" s="112">
        <f t="shared" si="4"/>
        <v>1.0358777912767996E-2</v>
      </c>
      <c r="AG25" s="70">
        <v>7001.8218307200004</v>
      </c>
      <c r="AH25" s="112">
        <f t="shared" si="5"/>
        <v>1.1034024992043465E-2</v>
      </c>
      <c r="AI25" s="70">
        <v>6015.4036467899996</v>
      </c>
      <c r="AJ25" s="112">
        <f t="shared" si="6"/>
        <v>1.2504924096014874E-2</v>
      </c>
      <c r="AK25" s="70">
        <v>5721.50539596</v>
      </c>
      <c r="AL25" s="106">
        <f t="shared" si="7"/>
        <v>1.1974422563400302E-2</v>
      </c>
      <c r="AM25" s="70">
        <v>5721.50539596</v>
      </c>
      <c r="AN25" s="106">
        <f t="shared" si="8"/>
        <v>1.1974422563400302E-2</v>
      </c>
      <c r="AO25" s="70">
        <v>5130.6761654499996</v>
      </c>
      <c r="AP25" s="81">
        <f t="shared" si="9"/>
        <v>1.268314237569749E-2</v>
      </c>
    </row>
    <row r="26" spans="2:42" x14ac:dyDescent="0.35">
      <c r="B26" s="19"/>
      <c r="C26" s="121" t="s">
        <v>17</v>
      </c>
      <c r="D26" s="46">
        <v>75.469442849999993</v>
      </c>
      <c r="E26" s="107">
        <f t="shared" si="10"/>
        <v>3.0032818474778681E-2</v>
      </c>
      <c r="F26" s="52">
        <v>77.52976326000001</v>
      </c>
      <c r="G26" s="113">
        <f t="shared" si="11"/>
        <v>3.0746673791910154E-2</v>
      </c>
      <c r="H26" s="52">
        <v>63.077072640000004</v>
      </c>
      <c r="I26" s="107">
        <f t="shared" ref="I26:I29" si="29">H26/$J$25</f>
        <v>0.81644420549074515</v>
      </c>
      <c r="J26" s="52">
        <v>67.930440070000003</v>
      </c>
      <c r="K26" s="113">
        <f t="shared" ref="K26:K29" si="30">J26/$J$25</f>
        <v>0.87926423738975568</v>
      </c>
      <c r="L26" s="52">
        <v>67.18104301000001</v>
      </c>
      <c r="M26" s="113">
        <f t="shared" ref="M26:M29" si="31">L26/$L$25</f>
        <v>0.89310168230291298</v>
      </c>
      <c r="N26" s="52">
        <v>95.298309999999987</v>
      </c>
      <c r="O26" s="113">
        <f>N26/$N$25</f>
        <v>1.390978147911953</v>
      </c>
      <c r="P26" s="52">
        <v>61.202045310000003</v>
      </c>
      <c r="Q26" s="113">
        <f>P26/$P$25</f>
        <v>0.89330763193730556</v>
      </c>
      <c r="R26" s="44">
        <v>58.856213289999992</v>
      </c>
      <c r="S26" s="82">
        <f>R26/$R$25</f>
        <v>0.90446308298756373</v>
      </c>
      <c r="T26" s="216">
        <f t="shared" si="15"/>
        <v>-2.6574573729712388E-2</v>
      </c>
      <c r="U26" s="98">
        <f t="shared" si="16"/>
        <v>0.22912747873519587</v>
      </c>
      <c r="V26" s="98">
        <f t="shared" si="17"/>
        <v>-7.1446135561594612E-2</v>
      </c>
      <c r="W26" s="98">
        <f t="shared" si="18"/>
        <v>1.1154888736818861E-2</v>
      </c>
      <c r="X26" s="98">
        <f t="shared" si="19"/>
        <v>-0.29504475987034795</v>
      </c>
      <c r="Y26" s="98">
        <f t="shared" si="20"/>
        <v>0.5571098893394153</v>
      </c>
      <c r="Z26" s="45">
        <f t="shared" si="21"/>
        <v>3.9856998757998259E-2</v>
      </c>
      <c r="AA26" s="46">
        <v>7072.3573900599986</v>
      </c>
      <c r="AB26" s="107">
        <f t="shared" si="3"/>
        <v>1.0671044842285572E-2</v>
      </c>
      <c r="AC26" s="52">
        <v>6451.9871882299994</v>
      </c>
      <c r="AD26" s="113">
        <f t="shared" si="22"/>
        <v>1.2016416182820889E-2</v>
      </c>
      <c r="AE26" s="52">
        <v>5627.6138581100013</v>
      </c>
      <c r="AF26" s="113">
        <f t="shared" si="4"/>
        <v>1.1208493373989957E-2</v>
      </c>
      <c r="AG26" s="52">
        <v>5725.152951</v>
      </c>
      <c r="AH26" s="113">
        <f t="shared" si="5"/>
        <v>1.1865262055249501E-2</v>
      </c>
      <c r="AI26" s="52">
        <v>5132.5950743099993</v>
      </c>
      <c r="AJ26" s="113">
        <f t="shared" si="6"/>
        <v>1.3089098601652596E-2</v>
      </c>
      <c r="AK26" s="52">
        <v>4862.8009492799993</v>
      </c>
      <c r="AL26" s="107">
        <f t="shared" si="7"/>
        <v>1.9597411243844998E-2</v>
      </c>
      <c r="AM26" s="52">
        <v>4862.8009492799993</v>
      </c>
      <c r="AN26" s="107">
        <f t="shared" si="8"/>
        <v>1.2585759924856015E-2</v>
      </c>
      <c r="AO26" s="52">
        <v>4606.2726002700001</v>
      </c>
      <c r="AP26" s="82">
        <f t="shared" si="9"/>
        <v>1.2777405593961176E-2</v>
      </c>
    </row>
    <row r="27" spans="2:42" x14ac:dyDescent="0.35">
      <c r="B27" s="19"/>
      <c r="C27" s="122" t="s">
        <v>16</v>
      </c>
      <c r="D27" s="30">
        <v>1.2195414</v>
      </c>
      <c r="E27" s="14">
        <f t="shared" si="10"/>
        <v>4.8531251994895916E-4</v>
      </c>
      <c r="F27" s="29">
        <v>0.95802600000000004</v>
      </c>
      <c r="G27" s="114">
        <f t="shared" si="11"/>
        <v>3.799329659679979E-4</v>
      </c>
      <c r="H27" s="29">
        <v>5.5922121100000002</v>
      </c>
      <c r="I27" s="14">
        <f t="shared" si="29"/>
        <v>7.2383339650885115E-2</v>
      </c>
      <c r="J27" s="29">
        <v>3.0880260000000002</v>
      </c>
      <c r="K27" s="114">
        <f t="shared" si="30"/>
        <v>3.9970163937283879E-2</v>
      </c>
      <c r="L27" s="29">
        <v>3.6891029999999998</v>
      </c>
      <c r="M27" s="114">
        <f t="shared" si="31"/>
        <v>4.9042764861484733E-2</v>
      </c>
      <c r="N27" s="29">
        <v>2.6341030000000001</v>
      </c>
      <c r="O27" s="114">
        <f>N27/$N$25</f>
        <v>3.8447478369231521E-2</v>
      </c>
      <c r="P27" s="29">
        <v>2.6341030000000001</v>
      </c>
      <c r="Q27" s="119">
        <f>P27/$P$25</f>
        <v>3.8447478369231521E-2</v>
      </c>
      <c r="R27" s="26">
        <v>2.127103</v>
      </c>
      <c r="S27" s="83">
        <f>R27/$R$25</f>
        <v>3.2687902086609009E-2</v>
      </c>
      <c r="T27" s="124">
        <f t="shared" si="15"/>
        <v>0.27297317609334187</v>
      </c>
      <c r="U27" s="87">
        <f t="shared" si="16"/>
        <v>-0.8286856826680703</v>
      </c>
      <c r="V27" s="87">
        <f t="shared" si="17"/>
        <v>0.81093426998347806</v>
      </c>
      <c r="W27" s="87">
        <f t="shared" si="18"/>
        <v>-0.16293310325030222</v>
      </c>
      <c r="X27" s="87">
        <f t="shared" si="19"/>
        <v>0.40051584922837097</v>
      </c>
      <c r="Y27" s="87">
        <f t="shared" si="20"/>
        <v>0</v>
      </c>
      <c r="Z27" s="12">
        <f t="shared" si="21"/>
        <v>0.23835235059139126</v>
      </c>
      <c r="AA27" s="30">
        <v>615.27133762999995</v>
      </c>
      <c r="AB27" s="108">
        <f t="shared" si="3"/>
        <v>1.9821196363504004E-3</v>
      </c>
      <c r="AC27" s="29">
        <v>590.90160147000006</v>
      </c>
      <c r="AD27" s="119">
        <f t="shared" si="22"/>
        <v>1.6212953182335194E-3</v>
      </c>
      <c r="AE27" s="29">
        <v>379.17494497000001</v>
      </c>
      <c r="AF27" s="119">
        <f t="shared" si="4"/>
        <v>1.4748369279627511E-2</v>
      </c>
      <c r="AG27" s="29">
        <v>294.39536649000001</v>
      </c>
      <c r="AH27" s="119">
        <f t="shared" si="5"/>
        <v>1.0489383840573773E-2</v>
      </c>
      <c r="AI27" s="29">
        <v>288.59303685000003</v>
      </c>
      <c r="AJ27" s="119">
        <f t="shared" si="6"/>
        <v>1.2783063099049956E-2</v>
      </c>
      <c r="AK27" s="29">
        <v>268.67612908000007</v>
      </c>
      <c r="AL27" s="108">
        <f t="shared" si="7"/>
        <v>9.804008301815598E-3</v>
      </c>
      <c r="AM27" s="29">
        <v>268.67612908000007</v>
      </c>
      <c r="AN27" s="108">
        <f t="shared" si="8"/>
        <v>9.804008301815598E-3</v>
      </c>
      <c r="AO27" s="29">
        <v>239.49503644000001</v>
      </c>
      <c r="AP27" s="83">
        <f t="shared" si="9"/>
        <v>8.8816162189352798E-3</v>
      </c>
    </row>
    <row r="28" spans="2:42" x14ac:dyDescent="0.35">
      <c r="B28" s="19"/>
      <c r="C28" s="121" t="s">
        <v>20</v>
      </c>
      <c r="D28" s="46">
        <v>4.20819835</v>
      </c>
      <c r="E28" s="107">
        <f t="shared" si="10"/>
        <v>1.6746387992105493E-3</v>
      </c>
      <c r="F28" s="52">
        <v>9.4065076400000009</v>
      </c>
      <c r="G28" s="113">
        <f t="shared" si="11"/>
        <v>3.7304231274159915E-3</v>
      </c>
      <c r="H28" s="52">
        <v>9.348039</v>
      </c>
      <c r="I28" s="107">
        <f t="shared" si="29"/>
        <v>0.12099724915597318</v>
      </c>
      <c r="J28" s="52">
        <v>9.3278370000000006</v>
      </c>
      <c r="K28" s="113">
        <f t="shared" si="30"/>
        <v>0.1207357626102443</v>
      </c>
      <c r="L28" s="52">
        <v>8.0411230000000007</v>
      </c>
      <c r="M28" s="113">
        <f t="shared" si="31"/>
        <v>0.10689831769708701</v>
      </c>
      <c r="N28" s="52">
        <v>7.3096779999999999</v>
      </c>
      <c r="O28" s="113">
        <f>N28/$N$25</f>
        <v>0.1066923680626944</v>
      </c>
      <c r="P28" s="52">
        <v>7.3096779999999999</v>
      </c>
      <c r="Q28" s="113">
        <f>P28/$P$25</f>
        <v>0.1066923680626944</v>
      </c>
      <c r="R28" s="44">
        <v>6.2168830000000002</v>
      </c>
      <c r="S28" s="82">
        <f>R28/$R$25</f>
        <v>9.5536917012436204E-2</v>
      </c>
      <c r="T28" s="216">
        <f t="shared" si="15"/>
        <v>-0.55262904033531413</v>
      </c>
      <c r="U28" s="98">
        <f t="shared" si="16"/>
        <v>6.2546422837988763E-3</v>
      </c>
      <c r="V28" s="98">
        <f t="shared" si="17"/>
        <v>2.1657754096688639E-3</v>
      </c>
      <c r="W28" s="98">
        <f t="shared" si="18"/>
        <v>0.16001670413448468</v>
      </c>
      <c r="X28" s="98">
        <f t="shared" si="19"/>
        <v>0.10006528331343745</v>
      </c>
      <c r="Y28" s="98">
        <f t="shared" si="20"/>
        <v>0</v>
      </c>
      <c r="Z28" s="45">
        <f t="shared" si="21"/>
        <v>0.17577860159182659</v>
      </c>
      <c r="AA28" s="46">
        <v>1022.76171701</v>
      </c>
      <c r="AB28" s="107">
        <f t="shared" si="3"/>
        <v>4.1145442579748562E-3</v>
      </c>
      <c r="AC28" s="52">
        <v>1348.0266442100001</v>
      </c>
      <c r="AD28" s="113">
        <f t="shared" si="22"/>
        <v>6.9779834696906953E-3</v>
      </c>
      <c r="AE28" s="52">
        <v>1364.0517852600001</v>
      </c>
      <c r="AF28" s="113">
        <f t="shared" si="4"/>
        <v>6.8531408418766029E-3</v>
      </c>
      <c r="AG28" s="52">
        <v>1276.6688797199999</v>
      </c>
      <c r="AH28" s="113">
        <f t="shared" si="5"/>
        <v>7.3063870735580157E-3</v>
      </c>
      <c r="AI28" s="52">
        <v>882.80857248000007</v>
      </c>
      <c r="AJ28" s="113">
        <f t="shared" si="6"/>
        <v>9.1085692308251476E-3</v>
      </c>
      <c r="AK28" s="52">
        <v>858.70444667999993</v>
      </c>
      <c r="AL28" s="107">
        <f t="shared" si="7"/>
        <v>8.5124492230840686E-3</v>
      </c>
      <c r="AM28" s="52">
        <v>858.70444667999993</v>
      </c>
      <c r="AN28" s="107">
        <f t="shared" si="8"/>
        <v>8.5124492230840686E-3</v>
      </c>
      <c r="AO28" s="52">
        <v>524.40356517999999</v>
      </c>
      <c r="AP28" s="82">
        <f t="shared" si="9"/>
        <v>1.1855150141601484E-2</v>
      </c>
    </row>
    <row r="29" spans="2:42" ht="15" thickBot="1" x14ac:dyDescent="0.4">
      <c r="B29" s="25"/>
      <c r="C29" s="123" t="s">
        <v>18</v>
      </c>
      <c r="D29" s="9">
        <v>0</v>
      </c>
      <c r="E29" s="118">
        <f t="shared" si="10"/>
        <v>0</v>
      </c>
      <c r="F29" s="18">
        <v>0</v>
      </c>
      <c r="G29" s="115">
        <f t="shared" si="11"/>
        <v>0</v>
      </c>
      <c r="H29" s="18">
        <v>0</v>
      </c>
      <c r="I29" s="118">
        <f t="shared" si="29"/>
        <v>0</v>
      </c>
      <c r="J29" s="18">
        <v>0</v>
      </c>
      <c r="K29" s="115">
        <f t="shared" si="30"/>
        <v>0</v>
      </c>
      <c r="L29" s="73">
        <v>0</v>
      </c>
      <c r="M29" s="115">
        <f t="shared" si="31"/>
        <v>0</v>
      </c>
      <c r="N29" s="78">
        <v>0</v>
      </c>
      <c r="O29" s="115">
        <f>N29/$N$25</f>
        <v>0</v>
      </c>
      <c r="P29" s="78">
        <v>0</v>
      </c>
      <c r="Q29" s="120">
        <f>P29/$P$25</f>
        <v>0</v>
      </c>
      <c r="R29" s="76">
        <v>0</v>
      </c>
      <c r="S29" s="84">
        <f>R29/$R$25</f>
        <v>0</v>
      </c>
      <c r="T29" s="16">
        <v>0</v>
      </c>
      <c r="U29" s="16">
        <v>0</v>
      </c>
      <c r="V29" s="16">
        <v>0</v>
      </c>
      <c r="W29" s="16">
        <v>0</v>
      </c>
      <c r="X29" s="154">
        <v>0</v>
      </c>
      <c r="Y29" s="78">
        <v>0</v>
      </c>
      <c r="Z29" s="155">
        <v>0</v>
      </c>
      <c r="AA29" s="75">
        <v>2.25</v>
      </c>
      <c r="AB29" s="109">
        <f t="shared" si="3"/>
        <v>0</v>
      </c>
      <c r="AC29" s="78">
        <v>2.25</v>
      </c>
      <c r="AD29" s="120">
        <f t="shared" si="22"/>
        <v>0</v>
      </c>
      <c r="AE29" s="78">
        <v>2.25</v>
      </c>
      <c r="AF29" s="120">
        <f t="shared" si="4"/>
        <v>0</v>
      </c>
      <c r="AG29" s="78">
        <v>2.25</v>
      </c>
      <c r="AH29" s="120">
        <f t="shared" si="5"/>
        <v>0</v>
      </c>
      <c r="AI29" s="78">
        <v>2.25</v>
      </c>
      <c r="AJ29" s="120">
        <f t="shared" si="6"/>
        <v>0</v>
      </c>
      <c r="AK29" s="78">
        <v>3.2374999999999998</v>
      </c>
      <c r="AL29" s="109">
        <f t="shared" si="7"/>
        <v>0</v>
      </c>
      <c r="AM29" s="78">
        <v>3.2374999999999998</v>
      </c>
      <c r="AN29" s="109">
        <f t="shared" si="8"/>
        <v>0</v>
      </c>
      <c r="AO29" s="78">
        <v>3.1875</v>
      </c>
      <c r="AP29" s="84">
        <f t="shared" si="9"/>
        <v>0</v>
      </c>
    </row>
    <row r="30" spans="2:42" x14ac:dyDescent="0.35">
      <c r="B30" s="37" t="s">
        <v>41</v>
      </c>
      <c r="C30" s="69" t="s">
        <v>1</v>
      </c>
      <c r="D30" s="56">
        <v>54.353296</v>
      </c>
      <c r="E30" s="106">
        <f t="shared" si="10"/>
        <v>2.1629716751962406E-2</v>
      </c>
      <c r="F30" s="70">
        <v>47.992201999999999</v>
      </c>
      <c r="G30" s="112">
        <f t="shared" si="11"/>
        <v>1.9032698120087847E-2</v>
      </c>
      <c r="H30" s="70">
        <v>46.485656999999996</v>
      </c>
      <c r="I30" s="112">
        <f>H30/$H$30</f>
        <v>1</v>
      </c>
      <c r="J30" s="70">
        <v>42.899215000000005</v>
      </c>
      <c r="K30" s="112">
        <f>J30/$J$30</f>
        <v>1</v>
      </c>
      <c r="L30" s="54">
        <v>35.869695</v>
      </c>
      <c r="M30" s="112">
        <f>L30/$L$30</f>
        <v>1</v>
      </c>
      <c r="N30" s="70">
        <v>27.276153000000001</v>
      </c>
      <c r="O30" s="112">
        <f>N30/$N$30</f>
        <v>1</v>
      </c>
      <c r="P30" s="70">
        <v>26.072601999999996</v>
      </c>
      <c r="Q30" s="112">
        <f>P30/$P$30</f>
        <v>1</v>
      </c>
      <c r="R30" s="54">
        <v>25.982236999999998</v>
      </c>
      <c r="S30" s="81">
        <f>R30/$R$30</f>
        <v>1</v>
      </c>
      <c r="T30" s="214">
        <f t="shared" si="15"/>
        <v>0.13254432459673349</v>
      </c>
      <c r="U30" s="97">
        <f t="shared" si="16"/>
        <v>3.2408813755176201E-2</v>
      </c>
      <c r="V30" s="97">
        <f t="shared" si="17"/>
        <v>8.3601576392481558E-2</v>
      </c>
      <c r="W30" s="97">
        <f t="shared" si="18"/>
        <v>0.19597378790090089</v>
      </c>
      <c r="X30" s="97">
        <f>(L30-N30)/N30</f>
        <v>0.31505696569453906</v>
      </c>
      <c r="Y30" s="97">
        <f t="shared" si="20"/>
        <v>4.6161522352084559E-2</v>
      </c>
      <c r="Z30" s="55">
        <f t="shared" si="21"/>
        <v>3.4779530338360965E-3</v>
      </c>
      <c r="AA30" s="56">
        <v>6284.0889259999994</v>
      </c>
      <c r="AB30" s="106">
        <f t="shared" si="3"/>
        <v>8.6493518217281833E-3</v>
      </c>
      <c r="AC30" s="70">
        <v>5903.6869640000004</v>
      </c>
      <c r="AD30" s="112">
        <f t="shared" si="22"/>
        <v>8.1291915192405854E-3</v>
      </c>
      <c r="AE30" s="70">
        <v>5289.634059</v>
      </c>
      <c r="AF30" s="112">
        <f t="shared" si="4"/>
        <v>8.7880667134066486E-3</v>
      </c>
      <c r="AG30" s="70">
        <v>5172.956819</v>
      </c>
      <c r="AH30" s="112">
        <f t="shared" si="5"/>
        <v>8.2929775950252339E-3</v>
      </c>
      <c r="AI30" s="70">
        <v>4692.6787450000002</v>
      </c>
      <c r="AJ30" s="112">
        <f t="shared" si="6"/>
        <v>7.6437567856565466E-3</v>
      </c>
      <c r="AK30" s="70">
        <v>4459.7662540000001</v>
      </c>
      <c r="AL30" s="106">
        <f t="shared" si="7"/>
        <v>6.1160499108077245E-3</v>
      </c>
      <c r="AM30" s="70">
        <v>4149.4813999999997</v>
      </c>
      <c r="AN30" s="106">
        <f t="shared" si="8"/>
        <v>6.2833398891726563E-3</v>
      </c>
      <c r="AO30" s="70">
        <v>4161.6059569999998</v>
      </c>
      <c r="AP30" s="81">
        <f t="shared" si="9"/>
        <v>6.2433198309649572E-3</v>
      </c>
    </row>
    <row r="31" spans="2:42" x14ac:dyDescent="0.35">
      <c r="B31" s="19"/>
      <c r="C31" s="121" t="s">
        <v>17</v>
      </c>
      <c r="D31" s="46">
        <v>54.323295999999999</v>
      </c>
      <c r="E31" s="107">
        <f t="shared" si="10"/>
        <v>2.1617778349872514E-2</v>
      </c>
      <c r="F31" s="52">
        <v>47.962201999999998</v>
      </c>
      <c r="G31" s="113">
        <f t="shared" si="11"/>
        <v>1.902080075093603E-2</v>
      </c>
      <c r="H31" s="52">
        <v>45.654056999999995</v>
      </c>
      <c r="I31" s="113">
        <f t="shared" ref="I31:I34" si="32">H31/$H$30</f>
        <v>0.98211061102137376</v>
      </c>
      <c r="J31" s="52">
        <v>42.067615000000004</v>
      </c>
      <c r="K31" s="113">
        <f t="shared" ref="K31:K34" si="33">J31/$J$30</f>
        <v>0.98061502990206229</v>
      </c>
      <c r="L31" s="44">
        <v>35.039695000000002</v>
      </c>
      <c r="M31" s="113">
        <f t="shared" ref="M31:M34" si="34">L31/$L$30</f>
        <v>0.97686068978283758</v>
      </c>
      <c r="N31" s="52">
        <v>26.446153000000002</v>
      </c>
      <c r="O31" s="113">
        <f>N31/$N$30</f>
        <v>0.96957048891755382</v>
      </c>
      <c r="P31" s="52">
        <v>25.242601999999998</v>
      </c>
      <c r="Q31" s="113">
        <f>P31/$P$30</f>
        <v>0.96816581636155841</v>
      </c>
      <c r="R31" s="44">
        <v>25.152237</v>
      </c>
      <c r="S31" s="82">
        <f>R31/$R$30</f>
        <v>0.96805509856599348</v>
      </c>
      <c r="T31" s="216">
        <f t="shared" si="15"/>
        <v>0.13262723008422345</v>
      </c>
      <c r="U31" s="98">
        <f t="shared" si="16"/>
        <v>5.0557281251039823E-2</v>
      </c>
      <c r="V31" s="98">
        <f t="shared" si="17"/>
        <v>8.5254227034263552E-2</v>
      </c>
      <c r="W31" s="98">
        <f t="shared" si="18"/>
        <v>0.20057023898181767</v>
      </c>
      <c r="X31" s="98">
        <f t="shared" ref="X31:X34" si="35">(L31-N31)/N31</f>
        <v>0.3249448795066715</v>
      </c>
      <c r="Y31" s="98">
        <f t="shared" si="20"/>
        <v>4.7679355717766519E-2</v>
      </c>
      <c r="Z31" s="45">
        <f t="shared" si="21"/>
        <v>3.5927221900779035E-3</v>
      </c>
      <c r="AA31" s="46">
        <v>5698.5585609999998</v>
      </c>
      <c r="AB31" s="107">
        <f t="shared" si="3"/>
        <v>9.5328135033620129E-3</v>
      </c>
      <c r="AC31" s="52">
        <v>5273.9094320000004</v>
      </c>
      <c r="AD31" s="113">
        <f t="shared" si="22"/>
        <v>9.0942407370487432E-3</v>
      </c>
      <c r="AE31" s="52">
        <v>4689.3103590000001</v>
      </c>
      <c r="AF31" s="113">
        <f t="shared" si="4"/>
        <v>9.7357721082329401E-3</v>
      </c>
      <c r="AG31" s="52">
        <v>4538.7759939999996</v>
      </c>
      <c r="AH31" s="113">
        <f t="shared" si="5"/>
        <v>9.2684933241056547E-3</v>
      </c>
      <c r="AI31" s="52">
        <v>4094.432507</v>
      </c>
      <c r="AJ31" s="113">
        <f t="shared" si="6"/>
        <v>8.5578880443369833E-3</v>
      </c>
      <c r="AK31" s="52">
        <v>3969.5093039999997</v>
      </c>
      <c r="AL31" s="107">
        <f t="shared" si="7"/>
        <v>6.6623229660529356E-3</v>
      </c>
      <c r="AM31" s="52">
        <v>3716.69317</v>
      </c>
      <c r="AN31" s="107">
        <f t="shared" si="8"/>
        <v>6.7916830487247349E-3</v>
      </c>
      <c r="AO31" s="52">
        <v>3728.8057269999999</v>
      </c>
      <c r="AP31" s="82">
        <f t="shared" si="9"/>
        <v>6.7453868185930301E-3</v>
      </c>
    </row>
    <row r="32" spans="2:42" x14ac:dyDescent="0.35">
      <c r="B32" s="19"/>
      <c r="C32" s="122" t="s">
        <v>16</v>
      </c>
      <c r="D32" s="9">
        <v>28.767468000000001</v>
      </c>
      <c r="E32" s="14">
        <f t="shared" si="10"/>
        <v>1.1447920003069224E-2</v>
      </c>
      <c r="F32" s="18">
        <v>29.020724999999999</v>
      </c>
      <c r="G32" s="114">
        <f t="shared" si="11"/>
        <v>1.1509009279280129E-2</v>
      </c>
      <c r="H32" s="18">
        <v>29.298279999999998</v>
      </c>
      <c r="I32" s="114">
        <f t="shared" si="32"/>
        <v>0.63026494387290255</v>
      </c>
      <c r="J32" s="18">
        <v>25.962733</v>
      </c>
      <c r="K32" s="114">
        <f t="shared" si="33"/>
        <v>0.60520298564903807</v>
      </c>
      <c r="L32" s="7">
        <v>20.697893000000001</v>
      </c>
      <c r="M32" s="114">
        <f t="shared" si="34"/>
        <v>0.57703008068510198</v>
      </c>
      <c r="N32" s="18">
        <v>15.27952</v>
      </c>
      <c r="O32" s="114">
        <f>N32/$N$30</f>
        <v>0.5601787026198306</v>
      </c>
      <c r="P32" s="29">
        <v>15.0892</v>
      </c>
      <c r="Q32" s="119">
        <f>P32/$P$30</f>
        <v>0.57873778765924488</v>
      </c>
      <c r="R32" s="26">
        <v>15.0692</v>
      </c>
      <c r="S32" s="83">
        <f>R32/$R$30</f>
        <v>0.57998085384256948</v>
      </c>
      <c r="T32" s="124">
        <f t="shared" si="15"/>
        <v>-8.7267633734166832E-3</v>
      </c>
      <c r="U32" s="87">
        <f t="shared" si="16"/>
        <v>-9.4734230132280661E-3</v>
      </c>
      <c r="V32" s="87">
        <f t="shared" si="17"/>
        <v>0.12847441754302208</v>
      </c>
      <c r="W32" s="87">
        <f t="shared" si="18"/>
        <v>0.25436598788098863</v>
      </c>
      <c r="X32" s="87">
        <f t="shared" si="35"/>
        <v>0.35461670261893047</v>
      </c>
      <c r="Y32" s="87">
        <f t="shared" si="20"/>
        <v>1.2612994724703751E-2</v>
      </c>
      <c r="Z32" s="12">
        <f t="shared" si="21"/>
        <v>1.3272104690361514E-3</v>
      </c>
      <c r="AA32" s="30">
        <v>488.39283999999998</v>
      </c>
      <c r="AB32" s="108">
        <f t="shared" si="3"/>
        <v>5.8902313146114105E-2</v>
      </c>
      <c r="AC32" s="29">
        <v>457.24146100000002</v>
      </c>
      <c r="AD32" s="119">
        <f t="shared" si="22"/>
        <v>6.3469145900572649E-2</v>
      </c>
      <c r="AE32" s="29">
        <v>320.826866</v>
      </c>
      <c r="AF32" s="119">
        <f t="shared" si="4"/>
        <v>9.1321155130443463E-2</v>
      </c>
      <c r="AG32" s="29">
        <v>257.76234399999998</v>
      </c>
      <c r="AH32" s="119">
        <f t="shared" si="5"/>
        <v>0.10072352926771957</v>
      </c>
      <c r="AI32" s="29">
        <v>199.217266</v>
      </c>
      <c r="AJ32" s="119">
        <f t="shared" si="6"/>
        <v>0.10389607997130129</v>
      </c>
      <c r="AK32" s="29">
        <v>201.44305700000001</v>
      </c>
      <c r="AL32" s="108">
        <f t="shared" si="7"/>
        <v>7.5850318335866002E-2</v>
      </c>
      <c r="AM32" s="29">
        <v>167.32350299999999</v>
      </c>
      <c r="AN32" s="108">
        <f t="shared" si="8"/>
        <v>9.0179799785807743E-2</v>
      </c>
      <c r="AO32" s="29">
        <v>167.66723200000001</v>
      </c>
      <c r="AP32" s="83">
        <f t="shared" si="9"/>
        <v>8.9875641294060366E-2</v>
      </c>
    </row>
    <row r="33" spans="2:42" x14ac:dyDescent="0.35">
      <c r="B33" s="19"/>
      <c r="C33" s="121" t="s">
        <v>20</v>
      </c>
      <c r="D33" s="46">
        <v>0.03</v>
      </c>
      <c r="E33" s="107">
        <f t="shared" si="10"/>
        <v>1.1938402089891147E-5</v>
      </c>
      <c r="F33" s="52">
        <v>0.03</v>
      </c>
      <c r="G33" s="113">
        <f t="shared" si="11"/>
        <v>1.1897369151818359E-5</v>
      </c>
      <c r="H33" s="52">
        <v>0.83160000000000001</v>
      </c>
      <c r="I33" s="113">
        <f t="shared" si="32"/>
        <v>1.7889388978626249E-2</v>
      </c>
      <c r="J33" s="52">
        <v>0.83160000000000001</v>
      </c>
      <c r="K33" s="113">
        <f t="shared" si="33"/>
        <v>1.9384970097937687E-2</v>
      </c>
      <c r="L33" s="44">
        <v>0.83000000000000007</v>
      </c>
      <c r="M33" s="113">
        <f t="shared" si="34"/>
        <v>2.3139310217162427E-2</v>
      </c>
      <c r="N33" s="52">
        <v>0.83000000000000007</v>
      </c>
      <c r="O33" s="113">
        <f>N33/$N$30</f>
        <v>3.0429511082446268E-2</v>
      </c>
      <c r="P33" s="52">
        <v>0.83000000000000007</v>
      </c>
      <c r="Q33" s="113">
        <f>P33/$P$30</f>
        <v>3.1834183638441614E-2</v>
      </c>
      <c r="R33" s="44">
        <v>0.83000000000000007</v>
      </c>
      <c r="S33" s="82">
        <f>R33/$R$30</f>
        <v>3.1944901434006634E-2</v>
      </c>
      <c r="T33" s="216">
        <f t="shared" si="15"/>
        <v>0</v>
      </c>
      <c r="U33" s="98">
        <f t="shared" si="16"/>
        <v>-0.96392496392496385</v>
      </c>
      <c r="V33" s="98">
        <f t="shared" si="17"/>
        <v>0</v>
      </c>
      <c r="W33" s="98">
        <f t="shared" si="18"/>
        <v>1.9277108433734152E-3</v>
      </c>
      <c r="X33" s="98">
        <f t="shared" si="35"/>
        <v>0</v>
      </c>
      <c r="Y33" s="98">
        <f t="shared" si="20"/>
        <v>0</v>
      </c>
      <c r="Z33" s="45">
        <f t="shared" si="21"/>
        <v>0</v>
      </c>
      <c r="AA33" s="46">
        <v>585.53036499999996</v>
      </c>
      <c r="AB33" s="107">
        <f t="shared" si="3"/>
        <v>5.1235600736095044E-5</v>
      </c>
      <c r="AC33" s="52">
        <v>629.77753199999995</v>
      </c>
      <c r="AD33" s="113">
        <f t="shared" si="22"/>
        <v>4.7635868978571311E-5</v>
      </c>
      <c r="AE33" s="52">
        <v>600.32369999999992</v>
      </c>
      <c r="AF33" s="113">
        <f t="shared" si="4"/>
        <v>1.3852526561919847E-3</v>
      </c>
      <c r="AG33" s="52">
        <v>634.18082500000003</v>
      </c>
      <c r="AH33" s="113">
        <f t="shared" si="5"/>
        <v>1.31129792516196E-3</v>
      </c>
      <c r="AI33" s="52">
        <v>598.24623799999995</v>
      </c>
      <c r="AJ33" s="113">
        <f t="shared" si="6"/>
        <v>1.3873885822914278E-3</v>
      </c>
      <c r="AK33" s="52">
        <v>490.25695000000002</v>
      </c>
      <c r="AL33" s="107">
        <f t="shared" si="7"/>
        <v>1.6929897679165997E-3</v>
      </c>
      <c r="AM33" s="52">
        <v>432.78823</v>
      </c>
      <c r="AN33" s="107">
        <f t="shared" si="8"/>
        <v>1.9177970713297819E-3</v>
      </c>
      <c r="AO33" s="52">
        <v>432.80023</v>
      </c>
      <c r="AP33" s="82">
        <f t="shared" si="9"/>
        <v>1.9177438976869306E-3</v>
      </c>
    </row>
    <row r="34" spans="2:42" ht="15" thickBot="1" x14ac:dyDescent="0.4">
      <c r="B34" s="25"/>
      <c r="C34" s="123" t="s">
        <v>18</v>
      </c>
      <c r="D34" s="72">
        <v>0.03</v>
      </c>
      <c r="E34" s="118">
        <f t="shared" si="10"/>
        <v>1.1938402089891147E-5</v>
      </c>
      <c r="F34" s="73">
        <v>0.03</v>
      </c>
      <c r="G34" s="115">
        <f t="shared" si="11"/>
        <v>1.1897369151818359E-5</v>
      </c>
      <c r="H34" s="73">
        <v>3.1600000000000003E-2</v>
      </c>
      <c r="I34" s="115">
        <f t="shared" si="32"/>
        <v>6.7977957157839045E-4</v>
      </c>
      <c r="J34" s="73">
        <v>0.8</v>
      </c>
      <c r="K34" s="115">
        <f t="shared" si="33"/>
        <v>1.8648359882575939E-2</v>
      </c>
      <c r="L34" s="74">
        <v>0.03</v>
      </c>
      <c r="M34" s="115">
        <f t="shared" si="34"/>
        <v>8.3636061025888289E-4</v>
      </c>
      <c r="N34" s="73">
        <v>0.03</v>
      </c>
      <c r="O34" s="115">
        <f>N34/$N$30</f>
        <v>1.0998618463534794E-3</v>
      </c>
      <c r="P34" s="78">
        <v>0.03</v>
      </c>
      <c r="Q34" s="120">
        <f>P34/$P$30</f>
        <v>1.1506331435581305E-3</v>
      </c>
      <c r="R34" s="76">
        <v>0.03</v>
      </c>
      <c r="S34" s="84">
        <f>R34/$R$30</f>
        <v>1.1546349915906009E-3</v>
      </c>
      <c r="T34" s="269">
        <f t="shared" si="15"/>
        <v>0</v>
      </c>
      <c r="U34" s="126">
        <f t="shared" si="16"/>
        <v>-5.0632911392405194E-2</v>
      </c>
      <c r="V34" s="126">
        <f t="shared" si="17"/>
        <v>-0.96050000000000002</v>
      </c>
      <c r="W34" s="126">
        <f t="shared" si="18"/>
        <v>25.666666666666668</v>
      </c>
      <c r="X34" s="126">
        <f t="shared" si="35"/>
        <v>0</v>
      </c>
      <c r="Y34" s="126">
        <f t="shared" si="20"/>
        <v>0</v>
      </c>
      <c r="Z34" s="127">
        <f t="shared" si="21"/>
        <v>0</v>
      </c>
      <c r="AA34" s="75">
        <v>18.514365000000002</v>
      </c>
      <c r="AB34" s="109">
        <f t="shared" si="3"/>
        <v>1.6203634313140091E-3</v>
      </c>
      <c r="AC34" s="78">
        <v>30.464607999999998</v>
      </c>
      <c r="AD34" s="120">
        <f t="shared" si="22"/>
        <v>9.8474925395396532E-4</v>
      </c>
      <c r="AE34" s="78">
        <v>30.083945</v>
      </c>
      <c r="AF34" s="120">
        <f t="shared" si="4"/>
        <v>1.0503941554207735E-3</v>
      </c>
      <c r="AG34" s="78">
        <v>32.177903999999998</v>
      </c>
      <c r="AH34" s="120">
        <f t="shared" si="5"/>
        <v>2.4861780928925641E-2</v>
      </c>
      <c r="AI34" s="78">
        <v>54.028244000000001</v>
      </c>
      <c r="AJ34" s="109">
        <f t="shared" si="6"/>
        <v>5.5526513132649654E-4</v>
      </c>
      <c r="AK34" s="78">
        <v>50.525029000000004</v>
      </c>
      <c r="AL34" s="109">
        <f t="shared" si="7"/>
        <v>5.9376512183694137E-4</v>
      </c>
      <c r="AM34" s="78">
        <v>51.796309000000001</v>
      </c>
      <c r="AN34" s="109">
        <f t="shared" si="8"/>
        <v>5.7919184936517385E-4</v>
      </c>
      <c r="AO34" s="78">
        <v>51.808309000000001</v>
      </c>
      <c r="AP34" s="84">
        <f t="shared" si="9"/>
        <v>5.7905769516623286E-4</v>
      </c>
    </row>
    <row r="35" spans="2:42" x14ac:dyDescent="0.35">
      <c r="B35" s="37" t="s">
        <v>48</v>
      </c>
      <c r="C35" s="69" t="s">
        <v>1</v>
      </c>
      <c r="D35" s="56">
        <v>34.745123</v>
      </c>
      <c r="E35" s="106">
        <f t="shared" si="10"/>
        <v>1.3826708301224165E-2</v>
      </c>
      <c r="F35" s="70">
        <v>43.702835</v>
      </c>
      <c r="G35" s="112">
        <f t="shared" si="11"/>
        <v>1.7331625365866927E-2</v>
      </c>
      <c r="H35" s="70">
        <v>24.393307999999998</v>
      </c>
      <c r="I35" s="112">
        <f>H35/$H$35</f>
        <v>1</v>
      </c>
      <c r="J35" s="70">
        <v>21.209420000000001</v>
      </c>
      <c r="K35" s="112">
        <f>J35/$J$35</f>
        <v>1</v>
      </c>
      <c r="L35" s="54">
        <v>25.753589000000002</v>
      </c>
      <c r="M35" s="112">
        <f>L35/$L$35</f>
        <v>1</v>
      </c>
      <c r="N35" s="70">
        <v>27.125203999999997</v>
      </c>
      <c r="O35" s="112">
        <f>N35/$N$35</f>
        <v>1</v>
      </c>
      <c r="P35" s="70">
        <v>25.763736000000002</v>
      </c>
      <c r="Q35" s="112">
        <f>P35/$P$35</f>
        <v>1</v>
      </c>
      <c r="R35" s="54">
        <v>13.652823000000001</v>
      </c>
      <c r="S35" s="81">
        <f>R35/$R$35</f>
        <v>1</v>
      </c>
      <c r="T35" s="214">
        <f t="shared" si="15"/>
        <v>-0.20496867079675726</v>
      </c>
      <c r="U35" s="97">
        <f t="shared" si="16"/>
        <v>0.79159116098562787</v>
      </c>
      <c r="V35" s="97">
        <f t="shared" si="17"/>
        <v>0.15011669343150336</v>
      </c>
      <c r="W35" s="97">
        <f t="shared" si="18"/>
        <v>-0.17644798944333545</v>
      </c>
      <c r="X35" s="97">
        <f>(L35-N35)/N35</f>
        <v>-5.0566071318762985E-2</v>
      </c>
      <c r="Y35" s="97">
        <f t="shared" si="20"/>
        <v>5.2844354560999805E-2</v>
      </c>
      <c r="Z35" s="55">
        <f t="shared" si="21"/>
        <v>0.88706291731753928</v>
      </c>
      <c r="AA35" s="54">
        <v>7320.6534469999997</v>
      </c>
      <c r="AB35" s="106">
        <f t="shared" si="3"/>
        <v>4.7461778175332875E-3</v>
      </c>
      <c r="AC35" s="70">
        <v>7133.3717150000002</v>
      </c>
      <c r="AD35" s="112">
        <f t="shared" si="22"/>
        <v>6.1265326897380111E-3</v>
      </c>
      <c r="AE35" s="70">
        <v>6397.821715</v>
      </c>
      <c r="AF35" s="112">
        <f t="shared" si="4"/>
        <v>3.8127520719761095E-3</v>
      </c>
      <c r="AG35" s="70">
        <v>5881.5517149999996</v>
      </c>
      <c r="AH35" s="112">
        <f t="shared" si="5"/>
        <v>3.606092580280917E-3</v>
      </c>
      <c r="AI35" s="70">
        <v>5893.1236920000001</v>
      </c>
      <c r="AJ35" s="106">
        <f t="shared" si="6"/>
        <v>4.3701083408381313E-3</v>
      </c>
      <c r="AK35" s="70">
        <v>5457.7486399999998</v>
      </c>
      <c r="AL35" s="106">
        <f t="shared" si="7"/>
        <v>4.970035410058752E-3</v>
      </c>
      <c r="AM35" s="70">
        <v>5008.8091000000004</v>
      </c>
      <c r="AN35" s="106">
        <f t="shared" si="8"/>
        <v>5.1436849529761476E-3</v>
      </c>
      <c r="AO35" s="70">
        <v>4668.2358940000004</v>
      </c>
      <c r="AP35" s="81">
        <f t="shared" si="9"/>
        <v>2.9246214865764879E-3</v>
      </c>
    </row>
    <row r="36" spans="2:42" x14ac:dyDescent="0.35">
      <c r="B36" s="19"/>
      <c r="C36" s="121" t="s">
        <v>17</v>
      </c>
      <c r="D36" s="46">
        <v>34.745123</v>
      </c>
      <c r="E36" s="107">
        <f t="shared" si="10"/>
        <v>1.3826708301224165E-2</v>
      </c>
      <c r="F36" s="52">
        <v>43.702835</v>
      </c>
      <c r="G36" s="113">
        <f t="shared" si="11"/>
        <v>1.7331625365866927E-2</v>
      </c>
      <c r="H36" s="52">
        <v>24.393307999999998</v>
      </c>
      <c r="I36" s="113">
        <f t="shared" ref="I36:I39" si="36">H36/$H$35</f>
        <v>1</v>
      </c>
      <c r="J36" s="52">
        <v>21.209420000000001</v>
      </c>
      <c r="K36" s="113">
        <f t="shared" ref="K36:K39" si="37">J36/$J$35</f>
        <v>1</v>
      </c>
      <c r="L36" s="44">
        <v>25.753589000000002</v>
      </c>
      <c r="M36" s="113">
        <f t="shared" ref="M36:M39" si="38">L36/$L$35</f>
        <v>1</v>
      </c>
      <c r="N36" s="52">
        <v>27.125203999999997</v>
      </c>
      <c r="O36" s="113">
        <f>N36/$N$35</f>
        <v>1</v>
      </c>
      <c r="P36" s="52">
        <v>25.763736000000002</v>
      </c>
      <c r="Q36" s="113">
        <f>P36/$P$35</f>
        <v>1</v>
      </c>
      <c r="R36" s="44">
        <v>13.652823000000001</v>
      </c>
      <c r="S36" s="82">
        <f>R36/$R$35</f>
        <v>1</v>
      </c>
      <c r="T36" s="216">
        <f t="shared" si="15"/>
        <v>-0.20496867079675726</v>
      </c>
      <c r="U36" s="98">
        <f t="shared" si="16"/>
        <v>0.79159116098562787</v>
      </c>
      <c r="V36" s="98">
        <f t="shared" si="17"/>
        <v>0.15011669343150336</v>
      </c>
      <c r="W36" s="98">
        <f t="shared" si="18"/>
        <v>-0.17644798944333545</v>
      </c>
      <c r="X36" s="98">
        <f t="shared" ref="X36:X37" si="39">(L36-N36)/N36</f>
        <v>-5.0566071318762985E-2</v>
      </c>
      <c r="Y36" s="98">
        <f t="shared" si="20"/>
        <v>5.2844354560999805E-2</v>
      </c>
      <c r="Z36" s="45">
        <f t="shared" si="21"/>
        <v>0.88706291731753928</v>
      </c>
      <c r="AA36" s="44">
        <v>6365.4759629999999</v>
      </c>
      <c r="AB36" s="107">
        <f t="shared" si="3"/>
        <v>5.4583699949476974E-3</v>
      </c>
      <c r="AC36" s="52">
        <v>5947.4917150000001</v>
      </c>
      <c r="AD36" s="113">
        <f t="shared" si="22"/>
        <v>7.3481119594968614E-3</v>
      </c>
      <c r="AE36" s="52">
        <v>5176.6417149999997</v>
      </c>
      <c r="AF36" s="113">
        <f t="shared" si="4"/>
        <v>4.7121878126734525E-3</v>
      </c>
      <c r="AG36" s="52">
        <v>4726.5617150000007</v>
      </c>
      <c r="AH36" s="113">
        <f t="shared" si="5"/>
        <v>4.4872829931937109E-3</v>
      </c>
      <c r="AI36" s="52">
        <v>4383.8339939999996</v>
      </c>
      <c r="AJ36" s="107">
        <f t="shared" si="6"/>
        <v>5.8746724979203222E-3</v>
      </c>
      <c r="AK36" s="52">
        <v>4434.0637499999993</v>
      </c>
      <c r="AL36" s="107">
        <f t="shared" si="7"/>
        <v>6.1174591817720258E-3</v>
      </c>
      <c r="AM36" s="52">
        <v>4086.5437269999993</v>
      </c>
      <c r="AN36" s="107">
        <f t="shared" si="8"/>
        <v>6.3045296272685658E-3</v>
      </c>
      <c r="AO36" s="52">
        <v>3839.6435699999997</v>
      </c>
      <c r="AP36" s="82">
        <f t="shared" si="9"/>
        <v>3.5557527023270035E-3</v>
      </c>
    </row>
    <row r="37" spans="2:42" x14ac:dyDescent="0.35">
      <c r="B37" s="19"/>
      <c r="C37" s="122" t="s">
        <v>16</v>
      </c>
      <c r="D37" s="9">
        <v>20.311012999999999</v>
      </c>
      <c r="E37" s="14">
        <f t="shared" si="10"/>
        <v>8.0827013349002077E-3</v>
      </c>
      <c r="F37" s="18">
        <v>28.766375</v>
      </c>
      <c r="G37" s="114">
        <f t="shared" si="11"/>
        <v>1.1408139417821296E-2</v>
      </c>
      <c r="H37" s="18">
        <v>13.42901</v>
      </c>
      <c r="I37" s="114">
        <f t="shared" si="36"/>
        <v>0.55052024924212828</v>
      </c>
      <c r="J37" s="18">
        <v>8.6552710000000008</v>
      </c>
      <c r="K37" s="114">
        <f t="shared" si="37"/>
        <v>0.40808617114470835</v>
      </c>
      <c r="L37" s="7">
        <v>10.712764</v>
      </c>
      <c r="M37" s="114">
        <f t="shared" si="38"/>
        <v>0.41597169233383352</v>
      </c>
      <c r="N37" s="18">
        <v>11.043161</v>
      </c>
      <c r="O37" s="114">
        <f>N37/$N$35</f>
        <v>0.40711808102899433</v>
      </c>
      <c r="P37" s="29">
        <v>14.137869999999999</v>
      </c>
      <c r="Q37" s="119">
        <f>P37/$P$35</f>
        <v>0.54875077123907801</v>
      </c>
      <c r="R37" s="26">
        <v>4.4752239999999999</v>
      </c>
      <c r="S37" s="83">
        <f>R37/$R$35</f>
        <v>0.32778744732865867</v>
      </c>
      <c r="T37" s="124">
        <f t="shared" si="15"/>
        <v>-0.29393213430611265</v>
      </c>
      <c r="U37" s="87">
        <f t="shared" si="16"/>
        <v>1.1421069014022627</v>
      </c>
      <c r="V37" s="87">
        <f t="shared" si="17"/>
        <v>0.55154125156797495</v>
      </c>
      <c r="W37" s="87">
        <f t="shared" si="18"/>
        <v>-0.19205995763558303</v>
      </c>
      <c r="X37" s="87">
        <f t="shared" si="39"/>
        <v>-2.9918698097401605E-2</v>
      </c>
      <c r="Y37" s="87">
        <f t="shared" si="20"/>
        <v>-0.21889499620522751</v>
      </c>
      <c r="Z37" s="12">
        <f t="shared" si="21"/>
        <v>2.1591424250495614</v>
      </c>
      <c r="AA37" s="26">
        <v>809.30061699999999</v>
      </c>
      <c r="AB37" s="108">
        <f t="shared" si="3"/>
        <v>2.5096994334801056E-2</v>
      </c>
      <c r="AC37" s="29">
        <v>676.36263899999994</v>
      </c>
      <c r="AD37" s="119">
        <f t="shared" si="22"/>
        <v>4.2530993495635709E-2</v>
      </c>
      <c r="AE37" s="29">
        <v>371.79887400000001</v>
      </c>
      <c r="AF37" s="119">
        <f t="shared" si="4"/>
        <v>3.6119017401865502E-2</v>
      </c>
      <c r="AG37" s="29">
        <v>348.89253300000001</v>
      </c>
      <c r="AH37" s="119">
        <f t="shared" si="5"/>
        <v>2.4807842476812194E-2</v>
      </c>
      <c r="AI37" s="29">
        <v>379.74348099999997</v>
      </c>
      <c r="AJ37" s="108">
        <f t="shared" si="6"/>
        <v>2.8210527727268609E-2</v>
      </c>
      <c r="AK37" s="29">
        <v>409.26457199999999</v>
      </c>
      <c r="AL37" s="108">
        <f t="shared" si="7"/>
        <v>2.6982939046089727E-2</v>
      </c>
      <c r="AM37" s="29">
        <v>370.567587</v>
      </c>
      <c r="AN37" s="108">
        <f t="shared" si="8"/>
        <v>3.8151933671414166E-2</v>
      </c>
      <c r="AO37" s="29">
        <v>304.99834700000002</v>
      </c>
      <c r="AP37" s="83">
        <f t="shared" si="9"/>
        <v>1.4672945096322111E-2</v>
      </c>
    </row>
    <row r="38" spans="2:42" x14ac:dyDescent="0.35">
      <c r="B38" s="19"/>
      <c r="C38" s="121" t="s">
        <v>20</v>
      </c>
      <c r="D38" s="46">
        <v>0</v>
      </c>
      <c r="E38" s="107">
        <f t="shared" si="10"/>
        <v>0</v>
      </c>
      <c r="F38" s="52">
        <v>0</v>
      </c>
      <c r="G38" s="113">
        <f t="shared" si="11"/>
        <v>0</v>
      </c>
      <c r="H38" s="52">
        <v>0</v>
      </c>
      <c r="I38" s="113">
        <f t="shared" si="36"/>
        <v>0</v>
      </c>
      <c r="J38" s="52">
        <v>0</v>
      </c>
      <c r="K38" s="113">
        <f t="shared" si="37"/>
        <v>0</v>
      </c>
      <c r="L38" s="44">
        <v>0</v>
      </c>
      <c r="M38" s="113">
        <f t="shared" si="38"/>
        <v>0</v>
      </c>
      <c r="N38" s="52">
        <v>0</v>
      </c>
      <c r="O38" s="113">
        <f>N38/$N$35</f>
        <v>0</v>
      </c>
      <c r="P38" s="52">
        <v>0</v>
      </c>
      <c r="Q38" s="113">
        <f>P38/$P$35</f>
        <v>0</v>
      </c>
      <c r="R38" s="44">
        <v>0</v>
      </c>
      <c r="S38" s="82">
        <f>R38/$R$35</f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1">
        <v>0</v>
      </c>
      <c r="AA38" s="44">
        <v>955.17748400000005</v>
      </c>
      <c r="AB38" s="107">
        <f t="shared" si="3"/>
        <v>0</v>
      </c>
      <c r="AC38" s="52">
        <v>1185.8799999999999</v>
      </c>
      <c r="AD38" s="113">
        <f t="shared" si="22"/>
        <v>0</v>
      </c>
      <c r="AE38" s="52">
        <v>1221.1799999999998</v>
      </c>
      <c r="AF38" s="113">
        <f t="shared" si="4"/>
        <v>0</v>
      </c>
      <c r="AG38" s="52">
        <v>1154.99</v>
      </c>
      <c r="AH38" s="113">
        <f t="shared" si="5"/>
        <v>0</v>
      </c>
      <c r="AI38" s="52">
        <v>1509.289698</v>
      </c>
      <c r="AJ38" s="107">
        <f t="shared" si="6"/>
        <v>0</v>
      </c>
      <c r="AK38" s="52">
        <v>1023.68489</v>
      </c>
      <c r="AL38" s="107">
        <f t="shared" si="7"/>
        <v>0</v>
      </c>
      <c r="AM38" s="52">
        <v>922.26537300000007</v>
      </c>
      <c r="AN38" s="107">
        <f t="shared" si="8"/>
        <v>0</v>
      </c>
      <c r="AO38" s="52">
        <v>828.59232400000008</v>
      </c>
      <c r="AP38" s="82">
        <f t="shared" si="9"/>
        <v>0</v>
      </c>
    </row>
    <row r="39" spans="2:42" ht="15" thickBot="1" x14ac:dyDescent="0.4">
      <c r="B39" s="25"/>
      <c r="C39" s="123" t="s">
        <v>18</v>
      </c>
      <c r="D39" s="72">
        <v>0</v>
      </c>
      <c r="E39" s="118">
        <f t="shared" si="10"/>
        <v>0</v>
      </c>
      <c r="F39" s="73">
        <v>0</v>
      </c>
      <c r="G39" s="115">
        <f t="shared" si="11"/>
        <v>0</v>
      </c>
      <c r="H39" s="73">
        <v>0</v>
      </c>
      <c r="I39" s="115">
        <f t="shared" si="36"/>
        <v>0</v>
      </c>
      <c r="J39" s="73">
        <v>0</v>
      </c>
      <c r="K39" s="115">
        <f t="shared" si="37"/>
        <v>0</v>
      </c>
      <c r="L39" s="74">
        <v>0</v>
      </c>
      <c r="M39" s="115">
        <f t="shared" si="38"/>
        <v>0</v>
      </c>
      <c r="N39" s="73">
        <v>0</v>
      </c>
      <c r="O39" s="115">
        <f>N39/$N$35</f>
        <v>0</v>
      </c>
      <c r="P39" s="78">
        <v>0</v>
      </c>
      <c r="Q39" s="120">
        <f>P39/$P$35</f>
        <v>0</v>
      </c>
      <c r="R39" s="76">
        <v>0</v>
      </c>
      <c r="S39" s="84">
        <f>R39/$R$35</f>
        <v>0</v>
      </c>
      <c r="T39" s="154">
        <v>0</v>
      </c>
      <c r="U39" s="154">
        <v>0</v>
      </c>
      <c r="V39" s="154">
        <v>0</v>
      </c>
      <c r="W39" s="154">
        <v>0</v>
      </c>
      <c r="X39" s="154">
        <v>0</v>
      </c>
      <c r="Y39" s="154">
        <v>0</v>
      </c>
      <c r="Z39" s="155">
        <v>0</v>
      </c>
      <c r="AA39" s="76">
        <v>32.089875999999997</v>
      </c>
      <c r="AB39" s="109">
        <f t="shared" si="3"/>
        <v>0</v>
      </c>
      <c r="AC39" s="78">
        <v>32.944904000000001</v>
      </c>
      <c r="AD39" s="120">
        <f t="shared" si="22"/>
        <v>0</v>
      </c>
      <c r="AE39" s="78">
        <v>41.014069999999997</v>
      </c>
      <c r="AF39" s="120">
        <f t="shared" si="4"/>
        <v>0</v>
      </c>
      <c r="AG39" s="78">
        <v>29.08043</v>
      </c>
      <c r="AH39" s="120">
        <f t="shared" si="5"/>
        <v>0</v>
      </c>
      <c r="AI39" s="78">
        <v>31.226358000000001</v>
      </c>
      <c r="AJ39" s="109">
        <f t="shared" si="6"/>
        <v>0</v>
      </c>
      <c r="AK39" s="78">
        <v>34.058030000000002</v>
      </c>
      <c r="AL39" s="109">
        <f t="shared" si="7"/>
        <v>0</v>
      </c>
      <c r="AM39" s="78">
        <v>50.074013000000001</v>
      </c>
      <c r="AN39" s="109">
        <f t="shared" si="8"/>
        <v>0</v>
      </c>
      <c r="AO39" s="78">
        <v>20.674295000000001</v>
      </c>
      <c r="AP39" s="84">
        <f t="shared" si="9"/>
        <v>0</v>
      </c>
    </row>
    <row r="40" spans="2:42" x14ac:dyDescent="0.35">
      <c r="B40" s="37" t="s">
        <v>49</v>
      </c>
      <c r="C40" s="69" t="s">
        <v>1</v>
      </c>
      <c r="D40" s="56">
        <v>76.178471250000001</v>
      </c>
      <c r="E40" s="106">
        <f t="shared" si="10"/>
        <v>3.0314974012523758E-2</v>
      </c>
      <c r="F40" s="70">
        <v>92.899100000000004</v>
      </c>
      <c r="G40" s="112">
        <f t="shared" si="11"/>
        <v>3.6841829552389634E-2</v>
      </c>
      <c r="H40" s="70">
        <v>71.916522999999998</v>
      </c>
      <c r="I40" s="112">
        <f>H40/$H$40</f>
        <v>1</v>
      </c>
      <c r="J40" s="70">
        <v>64.205797000000004</v>
      </c>
      <c r="K40" s="112">
        <f>J40/$J$40</f>
        <v>1</v>
      </c>
      <c r="L40" s="54">
        <v>73.043541000000005</v>
      </c>
      <c r="M40" s="112">
        <f>L40/$L$40</f>
        <v>1</v>
      </c>
      <c r="N40" s="70">
        <v>63.029741999999999</v>
      </c>
      <c r="O40" s="112">
        <f>N40/$N$40</f>
        <v>1</v>
      </c>
      <c r="P40" s="70">
        <v>55.203474</v>
      </c>
      <c r="Q40" s="112">
        <f>P40/$P$40</f>
        <v>1</v>
      </c>
      <c r="R40" s="54">
        <v>63.021667000000008</v>
      </c>
      <c r="S40" s="81">
        <f>R40/$R$40</f>
        <v>1</v>
      </c>
      <c r="T40" s="214">
        <f t="shared" si="15"/>
        <v>-0.17998698318928819</v>
      </c>
      <c r="U40" s="97">
        <f t="shared" si="16"/>
        <v>0.29176295133178237</v>
      </c>
      <c r="V40" s="97">
        <f t="shared" si="17"/>
        <v>0.12009392236031263</v>
      </c>
      <c r="W40" s="97">
        <f t="shared" si="18"/>
        <v>-0.12099281988533388</v>
      </c>
      <c r="X40" s="97">
        <f>(L40-N40)/N40</f>
        <v>0.15887418672917947</v>
      </c>
      <c r="Y40" s="97">
        <f t="shared" si="20"/>
        <v>0.14177129504567049</v>
      </c>
      <c r="Z40" s="55">
        <f t="shared" si="21"/>
        <v>-0.12405563629410195</v>
      </c>
      <c r="AA40" s="54">
        <v>11970.645245000003</v>
      </c>
      <c r="AB40" s="106">
        <f t="shared" si="3"/>
        <v>6.3637731877334552E-3</v>
      </c>
      <c r="AC40" s="70">
        <v>11059.201625</v>
      </c>
      <c r="AD40" s="112">
        <f t="shared" si="22"/>
        <v>8.4001633345752481E-3</v>
      </c>
      <c r="AE40" s="70">
        <v>9973.5974640000004</v>
      </c>
      <c r="AF40" s="112">
        <f t="shared" si="4"/>
        <v>7.21069035115813E-3</v>
      </c>
      <c r="AG40" s="70">
        <v>9531.4720319999997</v>
      </c>
      <c r="AH40" s="112">
        <f t="shared" si="5"/>
        <v>6.736188994149273E-3</v>
      </c>
      <c r="AI40" s="70">
        <v>9603.3976820300013</v>
      </c>
      <c r="AJ40" s="106">
        <f t="shared" si="6"/>
        <v>7.6060102287214453E-3</v>
      </c>
      <c r="AK40" s="70">
        <v>8833.4814080300002</v>
      </c>
      <c r="AL40" s="106">
        <f t="shared" si="7"/>
        <v>7.1353228799127099E-3</v>
      </c>
      <c r="AM40" s="70">
        <v>8272.9924470000005</v>
      </c>
      <c r="AN40" s="106">
        <f t="shared" si="8"/>
        <v>6.6727335185732218E-3</v>
      </c>
      <c r="AO40" s="70">
        <v>7339.1879779999999</v>
      </c>
      <c r="AP40" s="81">
        <f t="shared" si="9"/>
        <v>8.5870081525250726E-3</v>
      </c>
    </row>
    <row r="41" spans="2:42" x14ac:dyDescent="0.35">
      <c r="B41" s="19"/>
      <c r="C41" s="121" t="s">
        <v>17</v>
      </c>
      <c r="D41" s="46">
        <v>75.028471249999996</v>
      </c>
      <c r="E41" s="107">
        <f t="shared" si="10"/>
        <v>2.9857335265744592E-2</v>
      </c>
      <c r="F41" s="52">
        <v>67.462601000000006</v>
      </c>
      <c r="G41" s="113">
        <f t="shared" si="11"/>
        <v>2.6754248934627686E-2</v>
      </c>
      <c r="H41" s="52">
        <v>58.635173000000002</v>
      </c>
      <c r="I41" s="113">
        <f t="shared" ref="I41:I44" si="40">H41/$H$40</f>
        <v>0.81532269016954562</v>
      </c>
      <c r="J41" s="52">
        <v>50.924447000000001</v>
      </c>
      <c r="K41" s="113">
        <f t="shared" ref="K41:K44" si="41">J41/$J$40</f>
        <v>0.7931440676610555</v>
      </c>
      <c r="L41" s="44">
        <v>49.764291</v>
      </c>
      <c r="M41" s="113">
        <f t="shared" ref="M41:M44" si="42">L41/$L$40</f>
        <v>0.68129625588660869</v>
      </c>
      <c r="N41" s="52">
        <v>41.879742</v>
      </c>
      <c r="O41" s="113">
        <f>N41/$N$40</f>
        <v>0.66444412861471025</v>
      </c>
      <c r="P41" s="52">
        <v>36.553474000000001</v>
      </c>
      <c r="Q41" s="113">
        <f>P41/$P$40</f>
        <v>0.66215894311289181</v>
      </c>
      <c r="R41" s="44">
        <v>32.697050000000004</v>
      </c>
      <c r="S41" s="82">
        <f>R41/$R$40</f>
        <v>0.51882235993535364</v>
      </c>
      <c r="T41" s="216">
        <f t="shared" si="15"/>
        <v>0.11214910391610884</v>
      </c>
      <c r="U41" s="98">
        <f t="shared" si="16"/>
        <v>0.15054834066917488</v>
      </c>
      <c r="V41" s="98">
        <f t="shared" si="17"/>
        <v>0.15141501683857267</v>
      </c>
      <c r="W41" s="98">
        <f t="shared" si="18"/>
        <v>2.3313021781019658E-2</v>
      </c>
      <c r="X41" s="98">
        <f t="shared" ref="X41:X44" si="43">(L41-N41)/N41</f>
        <v>0.18826641768710037</v>
      </c>
      <c r="Y41" s="98">
        <f t="shared" si="20"/>
        <v>0.14571167708984373</v>
      </c>
      <c r="Z41" s="45">
        <f t="shared" si="21"/>
        <v>0.11794409587409251</v>
      </c>
      <c r="AA41" s="44">
        <v>11301.378054000003</v>
      </c>
      <c r="AB41" s="107">
        <f t="shared" si="3"/>
        <v>6.6388780988920612E-3</v>
      </c>
      <c r="AC41" s="52">
        <v>10180.787731</v>
      </c>
      <c r="AD41" s="113">
        <f t="shared" si="22"/>
        <v>6.6264618006502277E-3</v>
      </c>
      <c r="AE41" s="52">
        <v>9098.3116470000004</v>
      </c>
      <c r="AF41" s="113">
        <f t="shared" si="4"/>
        <v>6.4446212962306982E-3</v>
      </c>
      <c r="AG41" s="52">
        <v>8503.8192459999991</v>
      </c>
      <c r="AH41" s="113">
        <f t="shared" si="5"/>
        <v>5.9884206762689232E-3</v>
      </c>
      <c r="AI41" s="52">
        <v>8100.74344303</v>
      </c>
      <c r="AJ41" s="107">
        <f t="shared" si="6"/>
        <v>6.1431757899724545E-3</v>
      </c>
      <c r="AK41" s="52">
        <v>7889.5549870300001</v>
      </c>
      <c r="AL41" s="107">
        <f t="shared" si="7"/>
        <v>5.3082514880557928E-3</v>
      </c>
      <c r="AM41" s="52">
        <v>7399.1402929999995</v>
      </c>
      <c r="AN41" s="107">
        <f t="shared" si="8"/>
        <v>4.940232588180769E-3</v>
      </c>
      <c r="AO41" s="52">
        <v>6636.4689260000005</v>
      </c>
      <c r="AP41" s="82">
        <f t="shared" si="9"/>
        <v>4.9268745720937928E-3</v>
      </c>
    </row>
    <row r="42" spans="2:42" x14ac:dyDescent="0.35">
      <c r="B42" s="19"/>
      <c r="C42" s="122" t="s">
        <v>16</v>
      </c>
      <c r="D42" s="9">
        <v>31.914275249999999</v>
      </c>
      <c r="E42" s="14">
        <f t="shared" si="10"/>
        <v>1.2700181678065376E-2</v>
      </c>
      <c r="F42" s="18">
        <v>35.413494999999998</v>
      </c>
      <c r="G42" s="114">
        <f t="shared" si="11"/>
        <v>1.4044247432369124E-2</v>
      </c>
      <c r="H42" s="18">
        <v>16.292485130000003</v>
      </c>
      <c r="I42" s="114">
        <f t="shared" si="40"/>
        <v>0.22654717511857467</v>
      </c>
      <c r="J42" s="18">
        <v>21.500592999999999</v>
      </c>
      <c r="K42" s="114">
        <f t="shared" si="41"/>
        <v>0.33486996509053529</v>
      </c>
      <c r="L42" s="7">
        <v>22.091757000000001</v>
      </c>
      <c r="M42" s="114">
        <f t="shared" si="42"/>
        <v>0.30244641343441991</v>
      </c>
      <c r="N42" s="18">
        <v>17.570378000000002</v>
      </c>
      <c r="O42" s="114">
        <f>N42/$N$40</f>
        <v>0.27876328606897999</v>
      </c>
      <c r="P42" s="29">
        <v>12.513204</v>
      </c>
      <c r="Q42" s="119">
        <f>P42/$P$40</f>
        <v>0.22667421256857856</v>
      </c>
      <c r="R42" s="26">
        <v>9.3349820000000001</v>
      </c>
      <c r="S42" s="83">
        <f>R42/$R$40</f>
        <v>0.14812337477521817</v>
      </c>
      <c r="T42" s="124">
        <f t="shared" si="15"/>
        <v>-9.8810347580773894E-2</v>
      </c>
      <c r="U42" s="87">
        <f t="shared" si="16"/>
        <v>1.1736091650494569</v>
      </c>
      <c r="V42" s="87">
        <f t="shared" si="17"/>
        <v>-0.24223089428277611</v>
      </c>
      <c r="W42" s="87">
        <f t="shared" si="18"/>
        <v>-2.6759483186421192E-2</v>
      </c>
      <c r="X42" s="87">
        <f t="shared" si="43"/>
        <v>0.25732963741588255</v>
      </c>
      <c r="Y42" s="87">
        <f t="shared" si="20"/>
        <v>0.40414701142888759</v>
      </c>
      <c r="Z42" s="12">
        <f t="shared" si="21"/>
        <v>0.34046364524323663</v>
      </c>
      <c r="AA42" s="26">
        <v>865.41400999999996</v>
      </c>
      <c r="AB42" s="108">
        <f t="shared" si="3"/>
        <v>3.6877465445700378E-2</v>
      </c>
      <c r="AC42" s="29">
        <v>799.51674500000001</v>
      </c>
      <c r="AD42" s="119">
        <f t="shared" si="22"/>
        <v>4.4293625144774168E-2</v>
      </c>
      <c r="AE42" s="29">
        <v>649.53204500000004</v>
      </c>
      <c r="AF42" s="119">
        <f t="shared" si="4"/>
        <v>2.5083420064363416E-2</v>
      </c>
      <c r="AG42" s="29">
        <v>533.16434000000004</v>
      </c>
      <c r="AH42" s="119">
        <f t="shared" si="5"/>
        <v>4.0326389795686632E-2</v>
      </c>
      <c r="AI42" s="29">
        <v>470.99533300000002</v>
      </c>
      <c r="AJ42" s="108">
        <f t="shared" si="6"/>
        <v>4.6904407437090255E-2</v>
      </c>
      <c r="AK42" s="29">
        <v>560.61850900000002</v>
      </c>
      <c r="AL42" s="108">
        <f t="shared" si="7"/>
        <v>3.1341059415503532E-2</v>
      </c>
      <c r="AM42" s="29">
        <v>493.426963</v>
      </c>
      <c r="AN42" s="108">
        <f t="shared" si="8"/>
        <v>2.5359789671647918E-2</v>
      </c>
      <c r="AO42" s="29">
        <v>224.25238400000001</v>
      </c>
      <c r="AP42" s="83">
        <f t="shared" si="9"/>
        <v>4.1627124909405643E-2</v>
      </c>
    </row>
    <row r="43" spans="2:42" x14ac:dyDescent="0.35">
      <c r="B43" s="19"/>
      <c r="C43" s="121" t="s">
        <v>20</v>
      </c>
      <c r="D43" s="46">
        <v>1.1499999999999999</v>
      </c>
      <c r="E43" s="107">
        <f t="shared" si="10"/>
        <v>4.576387467791606E-4</v>
      </c>
      <c r="F43" s="52">
        <v>25.436499000000001</v>
      </c>
      <c r="G43" s="113">
        <f t="shared" si="11"/>
        <v>1.0087580617761953E-2</v>
      </c>
      <c r="H43" s="52">
        <v>13.28135</v>
      </c>
      <c r="I43" s="113">
        <f t="shared" si="40"/>
        <v>0.18467730983045441</v>
      </c>
      <c r="J43" s="52">
        <v>13.28135</v>
      </c>
      <c r="K43" s="113">
        <f t="shared" si="41"/>
        <v>0.20685593233894439</v>
      </c>
      <c r="L43" s="44">
        <v>23.279249999999998</v>
      </c>
      <c r="M43" s="113">
        <f t="shared" si="42"/>
        <v>0.31870374411339114</v>
      </c>
      <c r="N43" s="52">
        <v>21.15</v>
      </c>
      <c r="O43" s="113">
        <f>N43/$N$40</f>
        <v>0.33555587138528981</v>
      </c>
      <c r="P43" s="52">
        <v>18.649999999999999</v>
      </c>
      <c r="Q43" s="113">
        <f>P43/$P$40</f>
        <v>0.33784105688710819</v>
      </c>
      <c r="R43" s="44">
        <v>30.324617000000003</v>
      </c>
      <c r="S43" s="82">
        <f>R43/$R$40</f>
        <v>0.48117764006464631</v>
      </c>
      <c r="T43" s="216">
        <f t="shared" si="15"/>
        <v>-0.95478937569199285</v>
      </c>
      <c r="U43" s="98">
        <f t="shared" si="16"/>
        <v>0.9152043278732962</v>
      </c>
      <c r="V43" s="98">
        <f t="shared" si="17"/>
        <v>0</v>
      </c>
      <c r="W43" s="98">
        <f t="shared" si="18"/>
        <v>-0.42947689465940692</v>
      </c>
      <c r="X43" s="98">
        <f t="shared" si="43"/>
        <v>0.10067375886524818</v>
      </c>
      <c r="Y43" s="98">
        <f t="shared" si="20"/>
        <v>0.13404825737265416</v>
      </c>
      <c r="Z43" s="45">
        <f t="shared" si="21"/>
        <v>-0.38498811048462717</v>
      </c>
      <c r="AA43" s="44">
        <v>669.26719099999991</v>
      </c>
      <c r="AB43" s="107">
        <f t="shared" si="3"/>
        <v>1.7182972891315691E-3</v>
      </c>
      <c r="AC43" s="52">
        <v>878.41389400000003</v>
      </c>
      <c r="AD43" s="113">
        <f t="shared" si="22"/>
        <v>2.8957304949003917E-2</v>
      </c>
      <c r="AE43" s="52">
        <v>875.28581700000007</v>
      </c>
      <c r="AF43" s="113">
        <f t="shared" si="4"/>
        <v>1.5173729245974973E-2</v>
      </c>
      <c r="AG43" s="52">
        <v>1027.6527859999999</v>
      </c>
      <c r="AH43" s="113">
        <f t="shared" si="5"/>
        <v>1.2923966324945088E-2</v>
      </c>
      <c r="AI43" s="52">
        <v>1502.654239</v>
      </c>
      <c r="AJ43" s="107">
        <f t="shared" si="6"/>
        <v>1.5492086865899427E-2</v>
      </c>
      <c r="AK43" s="52">
        <v>943.926421</v>
      </c>
      <c r="AL43" s="107">
        <f t="shared" si="7"/>
        <v>2.2406407458744074E-2</v>
      </c>
      <c r="AM43" s="52">
        <v>873.85215399999993</v>
      </c>
      <c r="AN43" s="107">
        <f t="shared" si="8"/>
        <v>2.1342283033383699E-2</v>
      </c>
      <c r="AO43" s="52">
        <v>702.71905200000003</v>
      </c>
      <c r="AP43" s="82">
        <f t="shared" si="9"/>
        <v>4.3153258636852786E-2</v>
      </c>
    </row>
    <row r="44" spans="2:42" ht="15" thickBot="1" x14ac:dyDescent="0.4">
      <c r="B44" s="25"/>
      <c r="C44" s="123" t="s">
        <v>18</v>
      </c>
      <c r="D44" s="72">
        <v>0</v>
      </c>
      <c r="E44" s="118">
        <f t="shared" si="10"/>
        <v>0</v>
      </c>
      <c r="F44" s="73">
        <v>0</v>
      </c>
      <c r="G44" s="115">
        <f t="shared" si="11"/>
        <v>0</v>
      </c>
      <c r="H44" s="73">
        <v>0</v>
      </c>
      <c r="I44" s="115">
        <f t="shared" si="40"/>
        <v>0</v>
      </c>
      <c r="J44" s="72">
        <v>0</v>
      </c>
      <c r="K44" s="115">
        <f t="shared" si="41"/>
        <v>0</v>
      </c>
      <c r="L44" s="74">
        <v>9.9978999999999996</v>
      </c>
      <c r="M44" s="115">
        <f t="shared" si="42"/>
        <v>0.13687589433814551</v>
      </c>
      <c r="N44" s="73">
        <v>10</v>
      </c>
      <c r="O44" s="115">
        <f>N44/$N$40</f>
        <v>0.15865525833819849</v>
      </c>
      <c r="P44" s="78">
        <v>10</v>
      </c>
      <c r="Q44" s="120">
        <f>P44/$P$40</f>
        <v>0.18114801977861031</v>
      </c>
      <c r="R44" s="76">
        <v>21.674617000000001</v>
      </c>
      <c r="S44" s="84">
        <f>R44/$R$40</f>
        <v>0.3439232573774984</v>
      </c>
      <c r="T44" s="154">
        <v>0</v>
      </c>
      <c r="U44" s="154">
        <v>0</v>
      </c>
      <c r="V44" s="154">
        <v>0</v>
      </c>
      <c r="W44" s="126">
        <f t="shared" si="18"/>
        <v>-1</v>
      </c>
      <c r="X44" s="126">
        <f t="shared" si="43"/>
        <v>-2.1000000000004349E-4</v>
      </c>
      <c r="Y44" s="126">
        <f t="shared" si="20"/>
        <v>0</v>
      </c>
      <c r="Z44" s="127">
        <f t="shared" si="21"/>
        <v>-0.53863083255404243</v>
      </c>
      <c r="AA44" s="76">
        <v>6.1281650000000001</v>
      </c>
      <c r="AB44" s="109">
        <f t="shared" si="3"/>
        <v>0</v>
      </c>
      <c r="AC44" s="78">
        <v>6.6601650000000001</v>
      </c>
      <c r="AD44" s="120">
        <f t="shared" si="22"/>
        <v>0</v>
      </c>
      <c r="AE44" s="78">
        <v>16.260611999999998</v>
      </c>
      <c r="AF44" s="120">
        <f t="shared" si="4"/>
        <v>0</v>
      </c>
      <c r="AG44" s="78">
        <v>7.0606070000000001</v>
      </c>
      <c r="AH44" s="120">
        <f t="shared" si="5"/>
        <v>0</v>
      </c>
      <c r="AI44" s="78">
        <v>17.058506999999999</v>
      </c>
      <c r="AJ44" s="109">
        <f t="shared" si="6"/>
        <v>0.58609466819106737</v>
      </c>
      <c r="AK44" s="78">
        <v>17.060607000000001</v>
      </c>
      <c r="AL44" s="109">
        <f t="shared" si="7"/>
        <v>0.58614561603816318</v>
      </c>
      <c r="AM44" s="78">
        <v>42.020735999999999</v>
      </c>
      <c r="AN44" s="109">
        <f t="shared" si="8"/>
        <v>0.23797774508280864</v>
      </c>
      <c r="AO44" s="78">
        <v>51.995206000000003</v>
      </c>
      <c r="AP44" s="84">
        <f t="shared" si="9"/>
        <v>0.41685798879227443</v>
      </c>
    </row>
    <row r="45" spans="2:42" x14ac:dyDescent="0.35">
      <c r="B45" s="37" t="s">
        <v>95</v>
      </c>
      <c r="C45" s="69" t="s">
        <v>1</v>
      </c>
      <c r="D45" s="56">
        <v>29.04732388</v>
      </c>
      <c r="E45" s="106">
        <f t="shared" si="10"/>
        <v>1.15592877371579E-2</v>
      </c>
      <c r="F45" s="70">
        <v>23.085246999999999</v>
      </c>
      <c r="G45" s="112">
        <f t="shared" si="11"/>
        <v>9.155123517330244E-3</v>
      </c>
      <c r="H45" s="70">
        <v>20.687612000000001</v>
      </c>
      <c r="I45" s="112">
        <f>H45/$H$45</f>
        <v>1</v>
      </c>
      <c r="J45" s="70">
        <v>17.845431999999999</v>
      </c>
      <c r="K45" s="112">
        <f>J45/$J$45</f>
        <v>1</v>
      </c>
      <c r="L45" s="54">
        <v>27.683143999999999</v>
      </c>
      <c r="M45" s="112">
        <f>L45/$L$45</f>
        <v>1</v>
      </c>
      <c r="N45" s="70">
        <v>8.0478439999999996</v>
      </c>
      <c r="O45" s="112">
        <f>N45/$N$45</f>
        <v>1</v>
      </c>
      <c r="P45" s="70">
        <v>7.6236120000000005</v>
      </c>
      <c r="Q45" s="112">
        <f>P45/$P$45</f>
        <v>1</v>
      </c>
      <c r="R45" s="54">
        <v>7.495514</v>
      </c>
      <c r="S45" s="81">
        <f>R45/$R$45</f>
        <v>1</v>
      </c>
      <c r="T45" s="214">
        <f t="shared" si="15"/>
        <v>0.25826350829168093</v>
      </c>
      <c r="U45" s="97">
        <f t="shared" si="16"/>
        <v>0.11589713689525874</v>
      </c>
      <c r="V45" s="97">
        <f t="shared" si="17"/>
        <v>0.15926652826336749</v>
      </c>
      <c r="W45" s="97">
        <f t="shared" si="18"/>
        <v>-0.35536830643224632</v>
      </c>
      <c r="X45" s="97">
        <f>(L45-N45)/N45</f>
        <v>2.4398211496147293</v>
      </c>
      <c r="Y45" s="97">
        <f t="shared" si="20"/>
        <v>5.5647113205656192E-2</v>
      </c>
      <c r="Z45" s="55">
        <f t="shared" si="21"/>
        <v>1.7089955405326505E-2</v>
      </c>
      <c r="AA45" s="54">
        <v>3547.6678520000005</v>
      </c>
      <c r="AB45" s="106">
        <f t="shared" si="3"/>
        <v>8.1877236234571809E-3</v>
      </c>
      <c r="AC45" s="70">
        <v>3507.3537230000002</v>
      </c>
      <c r="AD45" s="112">
        <f t="shared" si="22"/>
        <v>6.5819557487501231E-3</v>
      </c>
      <c r="AE45" s="70">
        <v>3342.6368349999993</v>
      </c>
      <c r="AF45" s="112">
        <f t="shared" si="4"/>
        <v>6.1890097612114676E-3</v>
      </c>
      <c r="AG45" s="70">
        <v>3078.0368079999998</v>
      </c>
      <c r="AH45" s="112">
        <f t="shared" si="5"/>
        <v>5.797666861428903E-3</v>
      </c>
      <c r="AI45" s="70">
        <v>2888.2326119999998</v>
      </c>
      <c r="AJ45" s="106">
        <f t="shared" si="6"/>
        <v>9.5848041757379057E-3</v>
      </c>
      <c r="AK45" s="70">
        <v>2853.7633209999999</v>
      </c>
      <c r="AL45" s="106">
        <f t="shared" si="7"/>
        <v>2.8200810980988848E-3</v>
      </c>
      <c r="AM45" s="70">
        <v>2730.9743440000002</v>
      </c>
      <c r="AN45" s="106">
        <f t="shared" si="8"/>
        <v>2.7915355619320312E-3</v>
      </c>
      <c r="AO45" s="70">
        <v>2602.8939650000002</v>
      </c>
      <c r="AP45" s="81">
        <f t="shared" si="9"/>
        <v>2.8796847281483476E-3</v>
      </c>
    </row>
    <row r="46" spans="2:42" x14ac:dyDescent="0.35">
      <c r="B46" s="19"/>
      <c r="C46" s="121" t="s">
        <v>17</v>
      </c>
      <c r="D46" s="46">
        <v>29.04732388</v>
      </c>
      <c r="E46" s="107">
        <f t="shared" si="10"/>
        <v>1.15592877371579E-2</v>
      </c>
      <c r="F46" s="52">
        <v>23.085246999999999</v>
      </c>
      <c r="G46" s="113">
        <f t="shared" si="11"/>
        <v>9.155123517330244E-3</v>
      </c>
      <c r="H46" s="52">
        <v>20.687612000000001</v>
      </c>
      <c r="I46" s="113">
        <f t="shared" ref="I46:I49" si="44">H46/$H$45</f>
        <v>1</v>
      </c>
      <c r="J46" s="52">
        <v>17.845431999999999</v>
      </c>
      <c r="K46" s="113">
        <f t="shared" ref="K46:K49" si="45">J46/$J$45</f>
        <v>1</v>
      </c>
      <c r="L46" s="44">
        <v>12.683144</v>
      </c>
      <c r="M46" s="113">
        <f t="shared" ref="M46:M49" si="46">L46/$L$45</f>
        <v>0.45815403048150893</v>
      </c>
      <c r="N46" s="52">
        <v>8.0478439999999996</v>
      </c>
      <c r="O46" s="113">
        <f>N46/$N$45</f>
        <v>1</v>
      </c>
      <c r="P46" s="52">
        <v>7.6236120000000005</v>
      </c>
      <c r="Q46" s="113">
        <f>P46/$P$45</f>
        <v>1</v>
      </c>
      <c r="R46" s="44">
        <v>7.495514</v>
      </c>
      <c r="S46" s="82">
        <f>R46/$R$45</f>
        <v>1</v>
      </c>
      <c r="T46" s="216">
        <f t="shared" si="15"/>
        <v>0.25826350829168093</v>
      </c>
      <c r="U46" s="98">
        <f t="shared" si="16"/>
        <v>0.11589713689525874</v>
      </c>
      <c r="V46" s="98">
        <f t="shared" si="17"/>
        <v>0.15926652826336749</v>
      </c>
      <c r="W46" s="98">
        <f t="shared" si="18"/>
        <v>0.4070195844185005</v>
      </c>
      <c r="X46" s="98">
        <f t="shared" ref="X46:X47" si="47">(L46-N46)/N46</f>
        <v>0.57596792383152573</v>
      </c>
      <c r="Y46" s="98">
        <f t="shared" si="20"/>
        <v>5.5647113205656192E-2</v>
      </c>
      <c r="Z46" s="45">
        <f t="shared" si="21"/>
        <v>1.7089955405326505E-2</v>
      </c>
      <c r="AA46" s="44">
        <v>3163.0351630000005</v>
      </c>
      <c r="AB46" s="107">
        <f t="shared" si="3"/>
        <v>9.1833705232824171E-3</v>
      </c>
      <c r="AC46" s="52">
        <v>3054.2813609999998</v>
      </c>
      <c r="AD46" s="113">
        <f t="shared" si="22"/>
        <v>7.5583236353973871E-3</v>
      </c>
      <c r="AE46" s="52">
        <v>2867.2242869999995</v>
      </c>
      <c r="AF46" s="113">
        <f t="shared" si="4"/>
        <v>7.2152053446944047E-3</v>
      </c>
      <c r="AG46" s="52">
        <v>2644.2882430000004</v>
      </c>
      <c r="AH46" s="113">
        <f t="shared" si="5"/>
        <v>6.7486712340232551E-3</v>
      </c>
      <c r="AI46" s="52">
        <v>2461.4723090000002</v>
      </c>
      <c r="AJ46" s="107">
        <f t="shared" si="6"/>
        <v>5.1526657251540096E-3</v>
      </c>
      <c r="AK46" s="52">
        <v>2379.1391869999998</v>
      </c>
      <c r="AL46" s="107">
        <f t="shared" si="7"/>
        <v>3.3826705238494312E-3</v>
      </c>
      <c r="AM46" s="52">
        <v>2315.5849979999998</v>
      </c>
      <c r="AN46" s="107">
        <f t="shared" si="8"/>
        <v>3.2923049711345563E-3</v>
      </c>
      <c r="AO46" s="52">
        <v>2244.9343290000002</v>
      </c>
      <c r="AP46" s="82">
        <f t="shared" si="9"/>
        <v>3.3388566886670829E-3</v>
      </c>
    </row>
    <row r="47" spans="2:42" x14ac:dyDescent="0.35">
      <c r="B47" s="19"/>
      <c r="C47" s="122" t="s">
        <v>16</v>
      </c>
      <c r="D47" s="9">
        <v>20.734943999999999</v>
      </c>
      <c r="E47" s="14">
        <f t="shared" si="10"/>
        <v>8.2514032927791959E-3</v>
      </c>
      <c r="F47" s="18">
        <v>15.317081999999999</v>
      </c>
      <c r="G47" s="114">
        <f t="shared" si="11"/>
        <v>6.0744326294224086E-3</v>
      </c>
      <c r="H47" s="18">
        <v>12.995748000000001</v>
      </c>
      <c r="I47" s="114">
        <f t="shared" si="44"/>
        <v>0.62818985584223064</v>
      </c>
      <c r="J47" s="18">
        <v>13.25</v>
      </c>
      <c r="K47" s="114">
        <f t="shared" si="45"/>
        <v>0.74248692886784706</v>
      </c>
      <c r="L47" s="7">
        <v>8.0495520000000003</v>
      </c>
      <c r="M47" s="114">
        <f t="shared" si="46"/>
        <v>0.29077448717530063</v>
      </c>
      <c r="N47" s="18">
        <v>5.8129999999999997</v>
      </c>
      <c r="O47" s="114">
        <f>N47/$N$45</f>
        <v>0.72230525343185081</v>
      </c>
      <c r="P47" s="29">
        <v>6.0250000000000004</v>
      </c>
      <c r="Q47" s="119">
        <f>P47/$P$45</f>
        <v>0.79030779635689752</v>
      </c>
      <c r="R47" s="26">
        <v>6.2261920000000002</v>
      </c>
      <c r="S47" s="83">
        <f>R47/$R$45</f>
        <v>0.83065577624162934</v>
      </c>
      <c r="T47" s="124">
        <f t="shared" si="15"/>
        <v>0.35371371648986405</v>
      </c>
      <c r="U47" s="87">
        <f t="shared" si="16"/>
        <v>0.17862257716908625</v>
      </c>
      <c r="V47" s="87">
        <f t="shared" si="17"/>
        <v>-1.9188830188679191E-2</v>
      </c>
      <c r="W47" s="87">
        <f t="shared" si="18"/>
        <v>0.64605433942162238</v>
      </c>
      <c r="X47" s="87">
        <f t="shared" si="47"/>
        <v>0.38475004300705329</v>
      </c>
      <c r="Y47" s="87">
        <f t="shared" si="20"/>
        <v>-3.518672199170135E-2</v>
      </c>
      <c r="Z47" s="12">
        <f t="shared" si="21"/>
        <v>-3.2313812359143407E-2</v>
      </c>
      <c r="AA47" s="26">
        <v>224.345732</v>
      </c>
      <c r="AB47" s="108">
        <f t="shared" si="3"/>
        <v>9.2424062696231726E-2</v>
      </c>
      <c r="AC47" s="29">
        <v>210.23291</v>
      </c>
      <c r="AD47" s="119">
        <f t="shared" si="22"/>
        <v>7.2857679608772957E-2</v>
      </c>
      <c r="AE47" s="29">
        <v>166.77322599999999</v>
      </c>
      <c r="AF47" s="119">
        <f t="shared" si="4"/>
        <v>7.7924666396991096E-2</v>
      </c>
      <c r="AG47" s="29">
        <v>128.273653</v>
      </c>
      <c r="AH47" s="119">
        <f t="shared" si="5"/>
        <v>0.10329478961669548</v>
      </c>
      <c r="AI47" s="29">
        <v>99.164478000000003</v>
      </c>
      <c r="AJ47" s="108">
        <f t="shared" si="6"/>
        <v>8.1173744493466704E-2</v>
      </c>
      <c r="AK47" s="29">
        <v>104.338149</v>
      </c>
      <c r="AL47" s="108">
        <f t="shared" si="7"/>
        <v>5.5713083428382458E-2</v>
      </c>
      <c r="AM47" s="29">
        <v>96.941445000000002</v>
      </c>
      <c r="AN47" s="108">
        <f t="shared" si="8"/>
        <v>6.215092007345259E-2</v>
      </c>
      <c r="AO47" s="29">
        <v>90.173434999999998</v>
      </c>
      <c r="AP47" s="83">
        <f t="shared" si="9"/>
        <v>6.9046853987540791E-2</v>
      </c>
    </row>
    <row r="48" spans="2:42" x14ac:dyDescent="0.35">
      <c r="B48" s="19"/>
      <c r="C48" s="121" t="s">
        <v>20</v>
      </c>
      <c r="D48" s="46">
        <v>0</v>
      </c>
      <c r="E48" s="271">
        <f t="shared" si="10"/>
        <v>0</v>
      </c>
      <c r="F48" s="52">
        <v>0</v>
      </c>
      <c r="G48" s="116">
        <f t="shared" si="11"/>
        <v>0</v>
      </c>
      <c r="H48" s="65">
        <v>0</v>
      </c>
      <c r="I48" s="116">
        <f t="shared" si="44"/>
        <v>0</v>
      </c>
      <c r="J48" s="65">
        <v>0</v>
      </c>
      <c r="K48" s="116">
        <f t="shared" si="45"/>
        <v>0</v>
      </c>
      <c r="L48" s="62">
        <v>15</v>
      </c>
      <c r="M48" s="116">
        <f t="shared" si="46"/>
        <v>0.54184596951849118</v>
      </c>
      <c r="N48" s="65">
        <v>0</v>
      </c>
      <c r="O48" s="116">
        <v>0</v>
      </c>
      <c r="P48" s="65">
        <v>0</v>
      </c>
      <c r="Q48" s="116">
        <v>0</v>
      </c>
      <c r="R48" s="65">
        <v>0</v>
      </c>
      <c r="S48" s="309">
        <v>0</v>
      </c>
      <c r="T48" s="53">
        <v>0</v>
      </c>
      <c r="U48" s="53">
        <v>0</v>
      </c>
      <c r="V48" s="53">
        <v>0</v>
      </c>
      <c r="W48" s="98">
        <f t="shared" si="18"/>
        <v>-1</v>
      </c>
      <c r="X48" s="53">
        <v>0</v>
      </c>
      <c r="Y48" s="53">
        <v>0</v>
      </c>
      <c r="Z48" s="51">
        <v>0</v>
      </c>
      <c r="AA48" s="44">
        <v>384.63268899999997</v>
      </c>
      <c r="AB48" s="107">
        <f t="shared" si="3"/>
        <v>0</v>
      </c>
      <c r="AC48" s="52">
        <v>453.072362</v>
      </c>
      <c r="AD48" s="113">
        <f t="shared" si="22"/>
        <v>0</v>
      </c>
      <c r="AE48" s="52">
        <v>475.41254800000002</v>
      </c>
      <c r="AF48" s="113">
        <f t="shared" si="4"/>
        <v>0</v>
      </c>
      <c r="AG48" s="52">
        <v>433.74856499999999</v>
      </c>
      <c r="AH48" s="113">
        <f t="shared" si="5"/>
        <v>0</v>
      </c>
      <c r="AI48" s="52">
        <v>426.76030300000002</v>
      </c>
      <c r="AJ48" s="107">
        <f t="shared" si="6"/>
        <v>3.5148536296732362E-2</v>
      </c>
      <c r="AK48" s="52">
        <v>474.62413400000003</v>
      </c>
      <c r="AL48" s="107">
        <f t="shared" si="7"/>
        <v>0</v>
      </c>
      <c r="AM48" s="52">
        <v>415.38934599999999</v>
      </c>
      <c r="AN48" s="107">
        <f t="shared" si="8"/>
        <v>0</v>
      </c>
      <c r="AO48" s="52">
        <v>357.95963600000005</v>
      </c>
      <c r="AP48" s="82">
        <f t="shared" si="9"/>
        <v>0</v>
      </c>
    </row>
    <row r="49" spans="2:42" ht="15" thickBot="1" x14ac:dyDescent="0.4">
      <c r="B49" s="25"/>
      <c r="C49" s="123" t="s">
        <v>18</v>
      </c>
      <c r="D49" s="72">
        <v>0</v>
      </c>
      <c r="E49" s="307">
        <f t="shared" si="10"/>
        <v>0</v>
      </c>
      <c r="F49" s="73">
        <v>0</v>
      </c>
      <c r="G49" s="117">
        <f t="shared" si="11"/>
        <v>0</v>
      </c>
      <c r="H49" s="105">
        <v>0</v>
      </c>
      <c r="I49" s="117">
        <f t="shared" si="44"/>
        <v>0</v>
      </c>
      <c r="J49" s="105">
        <v>0</v>
      </c>
      <c r="K49" s="117">
        <f t="shared" si="45"/>
        <v>0</v>
      </c>
      <c r="L49" s="147">
        <v>15</v>
      </c>
      <c r="M49" s="117">
        <f t="shared" si="46"/>
        <v>0.54184596951849118</v>
      </c>
      <c r="N49" s="105">
        <v>0</v>
      </c>
      <c r="O49" s="117">
        <v>0</v>
      </c>
      <c r="P49" s="105">
        <v>0</v>
      </c>
      <c r="Q49" s="117">
        <v>0</v>
      </c>
      <c r="R49" s="27">
        <v>0</v>
      </c>
      <c r="S49" s="310">
        <v>0</v>
      </c>
      <c r="T49" s="154">
        <v>0</v>
      </c>
      <c r="U49" s="154">
        <v>0</v>
      </c>
      <c r="V49" s="154">
        <v>0</v>
      </c>
      <c r="W49" s="87">
        <f t="shared" si="18"/>
        <v>-1</v>
      </c>
      <c r="X49" s="154">
        <v>0</v>
      </c>
      <c r="Y49" s="154">
        <v>0</v>
      </c>
      <c r="Z49" s="155">
        <v>0</v>
      </c>
      <c r="AA49" s="76">
        <v>19.769575</v>
      </c>
      <c r="AB49" s="109">
        <f t="shared" si="3"/>
        <v>0</v>
      </c>
      <c r="AC49" s="78">
        <v>18.322331999999999</v>
      </c>
      <c r="AD49" s="120">
        <f t="shared" si="22"/>
        <v>0</v>
      </c>
      <c r="AE49" s="78">
        <v>457.31808000000001</v>
      </c>
      <c r="AF49" s="120">
        <f t="shared" si="4"/>
        <v>0</v>
      </c>
      <c r="AG49" s="78">
        <v>7.88</v>
      </c>
      <c r="AH49" s="120">
        <f t="shared" si="5"/>
        <v>0</v>
      </c>
      <c r="AI49" s="78">
        <v>37.020699999999998</v>
      </c>
      <c r="AJ49" s="109">
        <f t="shared" si="6"/>
        <v>0.40517872433530433</v>
      </c>
      <c r="AK49" s="78">
        <v>52.470114000000002</v>
      </c>
      <c r="AL49" s="109">
        <f t="shared" si="7"/>
        <v>0</v>
      </c>
      <c r="AM49" s="78">
        <v>41.284643000000003</v>
      </c>
      <c r="AN49" s="109">
        <f t="shared" si="8"/>
        <v>0</v>
      </c>
      <c r="AO49" s="78">
        <v>31.755393999999999</v>
      </c>
      <c r="AP49" s="84">
        <f t="shared" si="9"/>
        <v>0</v>
      </c>
    </row>
    <row r="50" spans="2:42" x14ac:dyDescent="0.35">
      <c r="B50" s="37" t="s">
        <v>51</v>
      </c>
      <c r="C50" s="69" t="s">
        <v>1</v>
      </c>
      <c r="D50" s="56">
        <v>194.60335648</v>
      </c>
      <c r="E50" s="106">
        <f t="shared" si="10"/>
        <v>7.7441770590022135E-2</v>
      </c>
      <c r="F50" s="70">
        <v>220.19259800000003</v>
      </c>
      <c r="G50" s="112">
        <f t="shared" si="11"/>
        <v>8.7323754096798059E-2</v>
      </c>
      <c r="H50" s="70">
        <v>171.98025301000001</v>
      </c>
      <c r="I50" s="106">
        <f>H50/$J$50</f>
        <v>1.0000000000581462</v>
      </c>
      <c r="J50" s="70">
        <v>171.980253</v>
      </c>
      <c r="K50" s="112">
        <f>J50/$J$50</f>
        <v>1</v>
      </c>
      <c r="L50" s="54">
        <v>230.99079599999999</v>
      </c>
      <c r="M50" s="112">
        <f>L50/$L$50</f>
        <v>1</v>
      </c>
      <c r="N50" s="70">
        <v>146.475526</v>
      </c>
      <c r="O50" s="112">
        <f>N50/$N$50</f>
        <v>1</v>
      </c>
      <c r="P50" s="70">
        <v>149.19136099999997</v>
      </c>
      <c r="Q50" s="112">
        <f>P50/$P$50</f>
        <v>1</v>
      </c>
      <c r="R50" s="54">
        <v>146.034029</v>
      </c>
      <c r="S50" s="81">
        <f>R50/$R$50</f>
        <v>1</v>
      </c>
      <c r="T50" s="214">
        <f t="shared" si="15"/>
        <v>-0.11621299604267363</v>
      </c>
      <c r="U50" s="97">
        <f t="shared" si="16"/>
        <v>0.28033651623478339</v>
      </c>
      <c r="V50" s="97">
        <f t="shared" si="17"/>
        <v>5.8146256668380803E-11</v>
      </c>
      <c r="W50" s="97">
        <f t="shared" si="18"/>
        <v>-0.25546707497384435</v>
      </c>
      <c r="X50" s="97">
        <f>(L50-N50)/N50</f>
        <v>0.57699243216918017</v>
      </c>
      <c r="Y50" s="97">
        <f t="shared" si="20"/>
        <v>-1.8203701486441768E-2</v>
      </c>
      <c r="Z50" s="55">
        <f t="shared" si="21"/>
        <v>2.1620522433165E-2</v>
      </c>
      <c r="AA50" s="54">
        <v>13480.865047000001</v>
      </c>
      <c r="AB50" s="106">
        <f>D50/AA50</f>
        <v>1.4435524411937241E-2</v>
      </c>
      <c r="AC50" s="70">
        <v>12752.807821</v>
      </c>
      <c r="AD50" s="112">
        <f t="shared" si="22"/>
        <v>1.7266205300875758E-2</v>
      </c>
      <c r="AE50" s="70">
        <v>11235.461348000001</v>
      </c>
      <c r="AF50" s="112">
        <f t="shared" si="4"/>
        <v>1.530691510416827E-2</v>
      </c>
      <c r="AG50" s="70">
        <v>11235.461348000001</v>
      </c>
      <c r="AH50" s="112">
        <f t="shared" si="5"/>
        <v>1.5306915103278231E-2</v>
      </c>
      <c r="AI50" s="70">
        <v>9696.6310470000008</v>
      </c>
      <c r="AJ50" s="106">
        <f t="shared" si="6"/>
        <v>2.3821757771372073E-2</v>
      </c>
      <c r="AK50" s="70">
        <v>9728.9983179999999</v>
      </c>
      <c r="AL50" s="106">
        <f t="shared" si="7"/>
        <v>1.5055560830861684E-2</v>
      </c>
      <c r="AM50" s="70">
        <v>9803.2354489999998</v>
      </c>
      <c r="AN50" s="106">
        <f t="shared" si="8"/>
        <v>1.521858388244858E-2</v>
      </c>
      <c r="AO50" s="70">
        <v>9237.4172890000009</v>
      </c>
      <c r="AP50" s="81">
        <f t="shared" si="9"/>
        <v>1.5808967423599954E-2</v>
      </c>
    </row>
    <row r="51" spans="2:42" x14ac:dyDescent="0.35">
      <c r="B51" s="19"/>
      <c r="C51" s="121" t="s">
        <v>17</v>
      </c>
      <c r="D51" s="46">
        <v>150.07395847999999</v>
      </c>
      <c r="E51" s="107">
        <f t="shared" si="10"/>
        <v>5.9721441985195634E-2</v>
      </c>
      <c r="F51" s="52">
        <v>178.20808300000002</v>
      </c>
      <c r="G51" s="113">
        <f t="shared" si="11"/>
        <v>7.0673578309629545E-2</v>
      </c>
      <c r="H51" s="52">
        <v>131.04782501</v>
      </c>
      <c r="I51" s="107">
        <f t="shared" ref="I51:I54" si="48">H51/$J$50</f>
        <v>0.76199344240992595</v>
      </c>
      <c r="J51" s="52">
        <v>131.01782499999999</v>
      </c>
      <c r="K51" s="113">
        <f t="shared" ref="K51:K54" si="49">J51/$J$50</f>
        <v>0.76181900372015376</v>
      </c>
      <c r="L51" s="44">
        <v>99.352928000000006</v>
      </c>
      <c r="M51" s="113">
        <f t="shared" ref="M51:M54" si="50">L51/$L$50</f>
        <v>0.4301163930358507</v>
      </c>
      <c r="N51" s="52">
        <v>100.454773</v>
      </c>
      <c r="O51" s="113">
        <f>N51/$N$50</f>
        <v>0.68581267972371029</v>
      </c>
      <c r="P51" s="52">
        <v>103.17060799999999</v>
      </c>
      <c r="Q51" s="113">
        <f>P51/$P$50</f>
        <v>0.69153205191284506</v>
      </c>
      <c r="R51" s="44">
        <v>84.617221000000001</v>
      </c>
      <c r="S51" s="82">
        <f>R51/$R$50</f>
        <v>0.57943495484877705</v>
      </c>
      <c r="T51" s="216">
        <f t="shared" si="15"/>
        <v>-0.15787232569018783</v>
      </c>
      <c r="U51" s="98">
        <f t="shared" si="16"/>
        <v>0.35987058912577385</v>
      </c>
      <c r="V51" s="98">
        <f t="shared" si="17"/>
        <v>2.2897655338125994E-4</v>
      </c>
      <c r="W51" s="98">
        <f t="shared" si="18"/>
        <v>0.31871126133293204</v>
      </c>
      <c r="X51" s="98">
        <f t="shared" ref="X51:X54" si="51">(L51-N51)/N51</f>
        <v>-1.0968567914637538E-2</v>
      </c>
      <c r="Y51" s="98">
        <f t="shared" si="20"/>
        <v>-2.6323727781074863E-2</v>
      </c>
      <c r="Z51" s="45">
        <f t="shared" si="21"/>
        <v>0.21926254231393377</v>
      </c>
      <c r="AA51" s="44">
        <v>11912.014675</v>
      </c>
      <c r="AB51" s="107">
        <f t="shared" si="3"/>
        <v>1.259853707156384E-2</v>
      </c>
      <c r="AC51" s="52">
        <v>11412.977002</v>
      </c>
      <c r="AD51" s="113">
        <f t="shared" si="22"/>
        <v>1.561451345856309E-2</v>
      </c>
      <c r="AE51" s="52">
        <v>9924.2898559999994</v>
      </c>
      <c r="AF51" s="113">
        <f t="shared" si="4"/>
        <v>1.3204755898052641E-2</v>
      </c>
      <c r="AG51" s="52">
        <v>9924.2898559999994</v>
      </c>
      <c r="AH51" s="113">
        <f t="shared" si="5"/>
        <v>1.3201733010729185E-2</v>
      </c>
      <c r="AI51" s="52">
        <v>8420.0359690000005</v>
      </c>
      <c r="AJ51" s="107">
        <f t="shared" si="6"/>
        <v>1.1799584748305961E-2</v>
      </c>
      <c r="AK51" s="52">
        <v>8447.2498560000022</v>
      </c>
      <c r="AL51" s="107">
        <f t="shared" si="7"/>
        <v>1.1892009199733558E-2</v>
      </c>
      <c r="AM51" s="52">
        <v>8521.4869870000002</v>
      </c>
      <c r="AN51" s="107">
        <f t="shared" si="8"/>
        <v>1.2107113248825288E-2</v>
      </c>
      <c r="AO51" s="52">
        <v>8192.1964940000016</v>
      </c>
      <c r="AP51" s="82">
        <f t="shared" si="9"/>
        <v>1.0329002858021533E-2</v>
      </c>
    </row>
    <row r="52" spans="2:42" x14ac:dyDescent="0.35">
      <c r="B52" s="19"/>
      <c r="C52" s="122" t="s">
        <v>16</v>
      </c>
      <c r="D52" s="9">
        <v>114.3225564</v>
      </c>
      <c r="E52" s="14">
        <f t="shared" si="10"/>
        <v>4.5494288208248614E-2</v>
      </c>
      <c r="F52" s="18">
        <v>135.66061400000001</v>
      </c>
      <c r="G52" s="114">
        <f t="shared" si="11"/>
        <v>5.3800146804011267E-2</v>
      </c>
      <c r="H52" s="18">
        <v>96.369470000000007</v>
      </c>
      <c r="I52" s="14">
        <f t="shared" si="48"/>
        <v>0.56035194924384724</v>
      </c>
      <c r="J52" s="18">
        <v>96.519469999999984</v>
      </c>
      <c r="K52" s="114">
        <f t="shared" si="49"/>
        <v>0.56122414240197671</v>
      </c>
      <c r="L52" s="7">
        <v>67.974703000000005</v>
      </c>
      <c r="M52" s="114">
        <f t="shared" si="50"/>
        <v>0.29427450866916799</v>
      </c>
      <c r="N52" s="18">
        <v>68.596221</v>
      </c>
      <c r="O52" s="114">
        <f>N52/$N$50</f>
        <v>0.46831182569025215</v>
      </c>
      <c r="P52" s="29">
        <v>69.857564999999994</v>
      </c>
      <c r="Q52" s="119">
        <f>P52/$P$50</f>
        <v>0.46824135480606016</v>
      </c>
      <c r="R52" s="26">
        <v>54.673653999999999</v>
      </c>
      <c r="S52" s="83">
        <f>R52/$R$50</f>
        <v>0.37438982115599917</v>
      </c>
      <c r="T52" s="124">
        <f t="shared" si="15"/>
        <v>-0.15728999722793538</v>
      </c>
      <c r="U52" s="87">
        <f t="shared" si="16"/>
        <v>0.40771360473394735</v>
      </c>
      <c r="V52" s="87">
        <f t="shared" si="17"/>
        <v>-1.5540905891834806E-3</v>
      </c>
      <c r="W52" s="87">
        <f t="shared" si="18"/>
        <v>0.41993220625031602</v>
      </c>
      <c r="X52" s="87">
        <f t="shared" si="51"/>
        <v>-9.0605282760400849E-3</v>
      </c>
      <c r="Y52" s="87">
        <f t="shared" si="20"/>
        <v>-1.805593996870624E-2</v>
      </c>
      <c r="Z52" s="12">
        <f t="shared" si="21"/>
        <v>0.27771897228599346</v>
      </c>
      <c r="AA52" s="26">
        <v>1181.127575</v>
      </c>
      <c r="AB52" s="108">
        <f t="shared" si="3"/>
        <v>9.6791031569980909E-2</v>
      </c>
      <c r="AC52" s="29">
        <v>1245.624679</v>
      </c>
      <c r="AD52" s="119">
        <f t="shared" si="22"/>
        <v>0.10890970312896314</v>
      </c>
      <c r="AE52" s="29">
        <v>921.28275299999996</v>
      </c>
      <c r="AF52" s="119">
        <f t="shared" si="4"/>
        <v>0.10460357548883802</v>
      </c>
      <c r="AG52" s="29">
        <v>921.28275299999996</v>
      </c>
      <c r="AH52" s="119">
        <f t="shared" si="5"/>
        <v>0.10476639195263432</v>
      </c>
      <c r="AI52" s="29">
        <v>702.72965299999998</v>
      </c>
      <c r="AJ52" s="108">
        <f t="shared" si="6"/>
        <v>9.6729521388220122E-2</v>
      </c>
      <c r="AK52" s="29">
        <v>712.10076200000003</v>
      </c>
      <c r="AL52" s="108">
        <f t="shared" si="7"/>
        <v>9.6329374521860148E-2</v>
      </c>
      <c r="AM52" s="29">
        <v>746.62837000000002</v>
      </c>
      <c r="AN52" s="108">
        <f t="shared" si="8"/>
        <v>9.3564037755490048E-2</v>
      </c>
      <c r="AO52" s="29">
        <v>715.62762899999996</v>
      </c>
      <c r="AP52" s="83">
        <f t="shared" si="9"/>
        <v>7.6399585181471524E-2</v>
      </c>
    </row>
    <row r="53" spans="2:42" x14ac:dyDescent="0.35">
      <c r="B53" s="19"/>
      <c r="C53" s="121" t="s">
        <v>20</v>
      </c>
      <c r="D53" s="46">
        <v>44.529398</v>
      </c>
      <c r="E53" s="107">
        <f t="shared" si="10"/>
        <v>1.7720328604826488E-2</v>
      </c>
      <c r="F53" s="52">
        <v>41.984515000000002</v>
      </c>
      <c r="G53" s="113">
        <f t="shared" si="11"/>
        <v>1.6650175787168507E-2</v>
      </c>
      <c r="H53" s="52">
        <v>40.932428000000002</v>
      </c>
      <c r="I53" s="107">
        <f t="shared" si="48"/>
        <v>0.23800655764822023</v>
      </c>
      <c r="J53" s="52">
        <v>40.962428000000003</v>
      </c>
      <c r="K53" s="113">
        <f t="shared" si="49"/>
        <v>0.23818099627984615</v>
      </c>
      <c r="L53" s="44">
        <v>131.637868</v>
      </c>
      <c r="M53" s="113">
        <f t="shared" si="50"/>
        <v>0.5698836069641493</v>
      </c>
      <c r="N53" s="52">
        <v>46.020752999999999</v>
      </c>
      <c r="O53" s="113">
        <f>N53/$N$50</f>
        <v>0.31418732027628971</v>
      </c>
      <c r="P53" s="52">
        <v>46.020752999999999</v>
      </c>
      <c r="Q53" s="113">
        <f>P53/$P$50</f>
        <v>0.30846794808715505</v>
      </c>
      <c r="R53" s="44">
        <v>61.416808000000003</v>
      </c>
      <c r="S53" s="82">
        <f>R53/$R$50</f>
        <v>0.42056504515122295</v>
      </c>
      <c r="T53" s="216">
        <f t="shared" si="15"/>
        <v>6.0614800480605732E-2</v>
      </c>
      <c r="U53" s="98">
        <f t="shared" si="16"/>
        <v>2.5703019620531675E-2</v>
      </c>
      <c r="V53" s="98">
        <f t="shared" si="17"/>
        <v>-7.3237846155020734E-4</v>
      </c>
      <c r="W53" s="98">
        <f t="shared" si="18"/>
        <v>-0.6888248904183103</v>
      </c>
      <c r="X53" s="98">
        <f t="shared" si="51"/>
        <v>1.8604023058901273</v>
      </c>
      <c r="Y53" s="98">
        <f t="shared" si="20"/>
        <v>0</v>
      </c>
      <c r="Z53" s="45">
        <f t="shared" si="21"/>
        <v>-0.25068145840467648</v>
      </c>
      <c r="AA53" s="44">
        <v>1568.8503720000001</v>
      </c>
      <c r="AB53" s="107">
        <f t="shared" si="3"/>
        <v>2.8383457590817333E-2</v>
      </c>
      <c r="AC53" s="52">
        <v>1339.830819</v>
      </c>
      <c r="AD53" s="113">
        <f t="shared" si="22"/>
        <v>3.1335683882339475E-2</v>
      </c>
      <c r="AE53" s="52">
        <v>1311.1714919999999</v>
      </c>
      <c r="AF53" s="113">
        <f t="shared" si="4"/>
        <v>3.1218210775436843E-2</v>
      </c>
      <c r="AG53" s="52">
        <v>1311.1714919999999</v>
      </c>
      <c r="AH53" s="113">
        <f t="shared" si="5"/>
        <v>3.1241091077657449E-2</v>
      </c>
      <c r="AI53" s="52">
        <v>1276.5950780000001</v>
      </c>
      <c r="AJ53" s="107">
        <f t="shared" si="6"/>
        <v>0.10311638378414616</v>
      </c>
      <c r="AK53" s="52">
        <v>1281.748462</v>
      </c>
      <c r="AL53" s="107">
        <f t="shared" si="7"/>
        <v>3.5904668009658199E-2</v>
      </c>
      <c r="AM53" s="52">
        <v>1281.748462</v>
      </c>
      <c r="AN53" s="107">
        <f t="shared" si="8"/>
        <v>3.5904668009658199E-2</v>
      </c>
      <c r="AO53" s="52">
        <v>1045.220795</v>
      </c>
      <c r="AP53" s="82">
        <f t="shared" si="9"/>
        <v>5.8759649916838866E-2</v>
      </c>
    </row>
    <row r="54" spans="2:42" ht="15" thickBot="1" x14ac:dyDescent="0.4">
      <c r="B54" s="25"/>
      <c r="C54" s="123" t="s">
        <v>18</v>
      </c>
      <c r="D54" s="72">
        <v>34.684807999999997</v>
      </c>
      <c r="E54" s="118">
        <f t="shared" si="10"/>
        <v>1.3802706143822438E-2</v>
      </c>
      <c r="F54" s="73">
        <v>32.804808000000001</v>
      </c>
      <c r="G54" s="115">
        <f t="shared" si="11"/>
        <v>1.3009697024350807E-2</v>
      </c>
      <c r="H54" s="73">
        <v>33.697428000000002</v>
      </c>
      <c r="I54" s="118">
        <f t="shared" si="48"/>
        <v>0.19593777432110185</v>
      </c>
      <c r="J54" s="73">
        <v>33.727428000000003</v>
      </c>
      <c r="K54" s="115">
        <f t="shared" si="49"/>
        <v>0.19611221295272779</v>
      </c>
      <c r="L54" s="74">
        <v>125.518923</v>
      </c>
      <c r="M54" s="115">
        <f t="shared" si="50"/>
        <v>0.54339361209872628</v>
      </c>
      <c r="N54" s="73">
        <v>39.901808000000003</v>
      </c>
      <c r="O54" s="115">
        <f>N54/$N$50</f>
        <v>0.27241279884531699</v>
      </c>
      <c r="P54" s="78">
        <v>39.901808000000003</v>
      </c>
      <c r="Q54" s="120">
        <f>P54/$P$50</f>
        <v>0.26745387757405076</v>
      </c>
      <c r="R54" s="76">
        <v>57.401808000000003</v>
      </c>
      <c r="S54" s="84">
        <f>R54/$R$50</f>
        <v>0.39307145322957571</v>
      </c>
      <c r="T54" s="269">
        <f t="shared" si="15"/>
        <v>5.7308672557998062E-2</v>
      </c>
      <c r="U54" s="126">
        <f t="shared" si="16"/>
        <v>-2.6489262029137678E-2</v>
      </c>
      <c r="V54" s="126">
        <f t="shared" si="17"/>
        <v>-8.8948377563806923E-4</v>
      </c>
      <c r="W54" s="126">
        <f t="shared" si="18"/>
        <v>-0.73129606919906409</v>
      </c>
      <c r="X54" s="126">
        <f t="shared" si="51"/>
        <v>2.1456951273987381</v>
      </c>
      <c r="Y54" s="126">
        <f t="shared" si="20"/>
        <v>0</v>
      </c>
      <c r="Z54" s="127">
        <f t="shared" si="21"/>
        <v>-0.30486844595556989</v>
      </c>
      <c r="AA54" s="76">
        <v>84.716136000000006</v>
      </c>
      <c r="AB54" s="109">
        <f t="shared" si="3"/>
        <v>0.40942386701867511</v>
      </c>
      <c r="AC54" s="78">
        <v>74.295264000000003</v>
      </c>
      <c r="AD54" s="120">
        <f t="shared" si="22"/>
        <v>0.44154642212456502</v>
      </c>
      <c r="AE54" s="78">
        <v>90.248180000000005</v>
      </c>
      <c r="AF54" s="120">
        <f t="shared" si="4"/>
        <v>0.3733862333844295</v>
      </c>
      <c r="AG54" s="78">
        <v>90.248180000000005</v>
      </c>
      <c r="AH54" s="120">
        <f t="shared" si="5"/>
        <v>0.37371865006031146</v>
      </c>
      <c r="AI54" s="78">
        <v>89.063115999999994</v>
      </c>
      <c r="AJ54" s="109">
        <f t="shared" si="6"/>
        <v>1.4093255282018204</v>
      </c>
      <c r="AK54" s="78">
        <v>94.216499999999996</v>
      </c>
      <c r="AL54" s="109">
        <f t="shared" si="7"/>
        <v>0.42351189016785812</v>
      </c>
      <c r="AM54" s="78">
        <v>94.216499999999996</v>
      </c>
      <c r="AN54" s="109">
        <f t="shared" si="8"/>
        <v>0.42351189016785812</v>
      </c>
      <c r="AO54" s="78">
        <v>109.79035500000001</v>
      </c>
      <c r="AP54" s="84">
        <f t="shared" si="9"/>
        <v>0.52283106289254644</v>
      </c>
    </row>
    <row r="55" spans="2:42" x14ac:dyDescent="0.35">
      <c r="B55" s="37" t="s">
        <v>57</v>
      </c>
      <c r="C55" s="69" t="s">
        <v>1</v>
      </c>
      <c r="D55" s="56">
        <v>27.48903</v>
      </c>
      <c r="E55" s="106">
        <f t="shared" si="10"/>
        <v>1.0939169773369348E-2</v>
      </c>
      <c r="F55" s="70">
        <v>39.465610000000005</v>
      </c>
      <c r="G55" s="112">
        <f t="shared" si="11"/>
        <v>1.5651231032389808E-2</v>
      </c>
      <c r="H55" s="70">
        <v>31.071689999999997</v>
      </c>
      <c r="I55" s="112">
        <f>H55/$H$55</f>
        <v>1</v>
      </c>
      <c r="J55" s="70">
        <v>39.884929999999997</v>
      </c>
      <c r="K55" s="112">
        <f>J55/$J$55</f>
        <v>1</v>
      </c>
      <c r="L55" s="54">
        <v>26.668632270000003</v>
      </c>
      <c r="M55" s="112">
        <f>L55/$L$55</f>
        <v>1</v>
      </c>
      <c r="N55" s="70">
        <v>27.333800000000004</v>
      </c>
      <c r="O55" s="112">
        <f>N55/$N$55</f>
        <v>1</v>
      </c>
      <c r="P55" s="70">
        <v>27.333800000000004</v>
      </c>
      <c r="Q55" s="112">
        <f>P55/$P$55</f>
        <v>1</v>
      </c>
      <c r="R55" s="54">
        <v>26.74254552</v>
      </c>
      <c r="S55" s="81">
        <f>R55/$R$55</f>
        <v>1</v>
      </c>
      <c r="T55" s="214">
        <f t="shared" si="15"/>
        <v>-0.3034687668580317</v>
      </c>
      <c r="U55" s="97">
        <f t="shared" si="16"/>
        <v>0.27014687646536156</v>
      </c>
      <c r="V55" s="97">
        <f t="shared" si="17"/>
        <v>-0.22096666585600128</v>
      </c>
      <c r="W55" s="97">
        <f t="shared" si="18"/>
        <v>0.49557463600663282</v>
      </c>
      <c r="X55" s="97">
        <f>(L55-N55)/N55</f>
        <v>-2.4334989280670825E-2</v>
      </c>
      <c r="Y55" s="97">
        <f t="shared" si="20"/>
        <v>0</v>
      </c>
      <c r="Z55" s="55">
        <f t="shared" si="21"/>
        <v>2.2109132414407626E-2</v>
      </c>
      <c r="AA55" s="54">
        <v>11606.500489999999</v>
      </c>
      <c r="AB55" s="106">
        <f t="shared" si="3"/>
        <v>2.3684167354047995E-3</v>
      </c>
      <c r="AC55" s="70">
        <v>11571.45731</v>
      </c>
      <c r="AD55" s="112">
        <f t="shared" si="22"/>
        <v>3.4105998011066427E-3</v>
      </c>
      <c r="AE55" s="70">
        <v>11436.317890000002</v>
      </c>
      <c r="AF55" s="112">
        <f t="shared" si="4"/>
        <v>2.7169312971939423E-3</v>
      </c>
      <c r="AG55" s="70">
        <v>11231.43161</v>
      </c>
      <c r="AH55" s="112">
        <f t="shared" si="5"/>
        <v>3.5511884312671338E-3</v>
      </c>
      <c r="AI55" s="70">
        <v>9666.4265599999999</v>
      </c>
      <c r="AJ55" s="106">
        <f t="shared" si="6"/>
        <v>2.7588925550167324E-3</v>
      </c>
      <c r="AK55" s="70">
        <v>8397.4604999999992</v>
      </c>
      <c r="AL55" s="106">
        <f t="shared" si="7"/>
        <v>3.2550078681525215E-3</v>
      </c>
      <c r="AM55" s="70">
        <v>8397.4604999999992</v>
      </c>
      <c r="AN55" s="106">
        <f t="shared" si="8"/>
        <v>3.2550078681525215E-3</v>
      </c>
      <c r="AO55" s="70">
        <v>8085.7329799999998</v>
      </c>
      <c r="AP55" s="81">
        <f t="shared" si="9"/>
        <v>3.3073743080741704E-3</v>
      </c>
    </row>
    <row r="56" spans="2:42" x14ac:dyDescent="0.35">
      <c r="B56" s="19"/>
      <c r="C56" s="121" t="s">
        <v>17</v>
      </c>
      <c r="D56" s="46">
        <v>26.854179999999999</v>
      </c>
      <c r="E56" s="107">
        <f t="shared" si="10"/>
        <v>1.0686533287810435E-2</v>
      </c>
      <c r="F56" s="52">
        <v>30.609630000000003</v>
      </c>
      <c r="G56" s="113">
        <f t="shared" si="11"/>
        <v>1.2139135590352462E-2</v>
      </c>
      <c r="H56" s="52">
        <v>27.945439999999998</v>
      </c>
      <c r="I56" s="113">
        <f t="shared" ref="I56:I59" si="52">H56/$H$55</f>
        <v>0.89938590401745133</v>
      </c>
      <c r="J56" s="52">
        <v>36.915430000000001</v>
      </c>
      <c r="K56" s="113">
        <f t="shared" ref="K56:K59" si="53">J56/$J$55</f>
        <v>0.92554832113281893</v>
      </c>
      <c r="L56" s="44">
        <v>25.220460000000003</v>
      </c>
      <c r="M56" s="113">
        <f t="shared" ref="M56:M59" si="54">L56/$L$55</f>
        <v>0.94569754251592897</v>
      </c>
      <c r="N56" s="52">
        <v>26.045500000000004</v>
      </c>
      <c r="O56" s="113">
        <f>N56/$N$55</f>
        <v>0.95286787786549987</v>
      </c>
      <c r="P56" s="52">
        <v>26.045500000000004</v>
      </c>
      <c r="Q56" s="113">
        <f>P56/$P$55</f>
        <v>0.95286787786549987</v>
      </c>
      <c r="R56" s="44">
        <v>25.387231</v>
      </c>
      <c r="S56" s="82">
        <f>R56/$R$55</f>
        <v>0.9493199135068725</v>
      </c>
      <c r="T56" s="216">
        <f t="shared" si="15"/>
        <v>-0.12268851338614688</v>
      </c>
      <c r="U56" s="98">
        <f t="shared" si="16"/>
        <v>9.5335410714592617E-2</v>
      </c>
      <c r="V56" s="98">
        <f t="shared" si="17"/>
        <v>-0.24298755290132074</v>
      </c>
      <c r="W56" s="98">
        <f t="shared" si="18"/>
        <v>0.46370962306000751</v>
      </c>
      <c r="X56" s="98">
        <f t="shared" ref="X56:X59" si="55">(L56-N56)/N56</f>
        <v>-3.1676873164270265E-2</v>
      </c>
      <c r="Y56" s="98">
        <f t="shared" si="20"/>
        <v>0</v>
      </c>
      <c r="Z56" s="45">
        <f t="shared" si="21"/>
        <v>2.5929137368309454E-2</v>
      </c>
      <c r="AA56" s="44">
        <v>9935.7038499999981</v>
      </c>
      <c r="AB56" s="107">
        <f t="shared" si="3"/>
        <v>2.7027959373004062E-3</v>
      </c>
      <c r="AC56" s="52">
        <v>9328.3428899999999</v>
      </c>
      <c r="AD56" s="113">
        <f t="shared" si="22"/>
        <v>3.2813577246194048E-3</v>
      </c>
      <c r="AE56" s="52">
        <v>9034.0545900000016</v>
      </c>
      <c r="AF56" s="113">
        <f t="shared" si="4"/>
        <v>3.0933441592143392E-3</v>
      </c>
      <c r="AG56" s="52">
        <v>8796.1324399999994</v>
      </c>
      <c r="AH56" s="113">
        <f t="shared" si="5"/>
        <v>4.1967796928714732E-3</v>
      </c>
      <c r="AI56" s="52">
        <v>7254.4946099999997</v>
      </c>
      <c r="AJ56" s="107">
        <f t="shared" si="6"/>
        <v>3.4765288770405474E-3</v>
      </c>
      <c r="AK56" s="52">
        <v>6788.0334300000004</v>
      </c>
      <c r="AL56" s="107">
        <f t="shared" si="7"/>
        <v>3.8369728535647477E-3</v>
      </c>
      <c r="AM56" s="52">
        <v>6788.0334300000004</v>
      </c>
      <c r="AN56" s="107">
        <f t="shared" si="8"/>
        <v>3.8369728535647477E-3</v>
      </c>
      <c r="AO56" s="52">
        <v>6550.9294400000008</v>
      </c>
      <c r="AP56" s="82">
        <f t="shared" si="9"/>
        <v>3.8753632186885527E-3</v>
      </c>
    </row>
    <row r="57" spans="2:42" x14ac:dyDescent="0.35">
      <c r="B57" s="19"/>
      <c r="C57" s="122" t="s">
        <v>16</v>
      </c>
      <c r="D57" s="9">
        <v>13.591089999999999</v>
      </c>
      <c r="E57" s="14">
        <f t="shared" si="10"/>
        <v>5.4085299086632892E-3</v>
      </c>
      <c r="F57" s="18">
        <v>16.758890000000001</v>
      </c>
      <c r="G57" s="114">
        <f t="shared" si="11"/>
        <v>6.6462233634905742E-3</v>
      </c>
      <c r="H57" s="18">
        <v>14.36937</v>
      </c>
      <c r="I57" s="114">
        <f t="shared" si="52"/>
        <v>0.46245859172771103</v>
      </c>
      <c r="J57" s="18">
        <v>22.638639999999999</v>
      </c>
      <c r="K57" s="114">
        <f t="shared" si="53"/>
        <v>0.5675988399628632</v>
      </c>
      <c r="L57" s="7">
        <v>11.81203</v>
      </c>
      <c r="M57" s="114">
        <f t="shared" si="54"/>
        <v>0.44291847742366425</v>
      </c>
      <c r="N57" s="18">
        <v>8.6012400000000007</v>
      </c>
      <c r="O57" s="114">
        <f>N57/$N$55</f>
        <v>0.31467413970980984</v>
      </c>
      <c r="P57" s="29">
        <v>8.6012400000000007</v>
      </c>
      <c r="Q57" s="119">
        <f>P57/$P$55</f>
        <v>0.31467413970980984</v>
      </c>
      <c r="R57" s="26">
        <v>8.4594609999999992</v>
      </c>
      <c r="S57" s="83">
        <f>R57/$R$55</f>
        <v>0.31632968498355574</v>
      </c>
      <c r="T57" s="124">
        <f t="shared" si="15"/>
        <v>-0.18902206530384777</v>
      </c>
      <c r="U57" s="87">
        <f t="shared" si="16"/>
        <v>0.16629260712195462</v>
      </c>
      <c r="V57" s="87">
        <f t="shared" si="17"/>
        <v>-0.36527238385344701</v>
      </c>
      <c r="W57" s="87">
        <f t="shared" si="18"/>
        <v>0.91657488170957901</v>
      </c>
      <c r="X57" s="87">
        <f t="shared" si="55"/>
        <v>0.37329385065409165</v>
      </c>
      <c r="Y57" s="87">
        <f t="shared" si="20"/>
        <v>0</v>
      </c>
      <c r="Z57" s="12">
        <f t="shared" si="21"/>
        <v>1.6759814839267115E-2</v>
      </c>
      <c r="AA57" s="26">
        <v>781.87459000000001</v>
      </c>
      <c r="AB57" s="108">
        <f t="shared" si="3"/>
        <v>1.7382698163908868E-2</v>
      </c>
      <c r="AC57" s="29">
        <v>706.91363999999999</v>
      </c>
      <c r="AD57" s="119">
        <f t="shared" si="22"/>
        <v>2.3707124960836802E-2</v>
      </c>
      <c r="AE57" s="29">
        <v>581.80911000000003</v>
      </c>
      <c r="AF57" s="119">
        <f t="shared" si="4"/>
        <v>2.4697739779289463E-2</v>
      </c>
      <c r="AG57" s="29">
        <v>654.10433999999998</v>
      </c>
      <c r="AH57" s="119">
        <f t="shared" si="5"/>
        <v>3.4610135746844302E-2</v>
      </c>
      <c r="AI57" s="29">
        <v>373.59107999999998</v>
      </c>
      <c r="AJ57" s="108">
        <f t="shared" si="6"/>
        <v>3.1617537549344057E-2</v>
      </c>
      <c r="AK57" s="29">
        <v>373.00035000000003</v>
      </c>
      <c r="AL57" s="108">
        <f t="shared" si="7"/>
        <v>2.3059603027182147E-2</v>
      </c>
      <c r="AM57" s="29">
        <v>373.00035000000003</v>
      </c>
      <c r="AN57" s="108">
        <f t="shared" si="8"/>
        <v>2.3059603027182147E-2</v>
      </c>
      <c r="AO57" s="29">
        <v>361.28055999999998</v>
      </c>
      <c r="AP57" s="83">
        <f t="shared" si="9"/>
        <v>2.341521226605716E-2</v>
      </c>
    </row>
    <row r="58" spans="2:42" x14ac:dyDescent="0.35">
      <c r="B58" s="19"/>
      <c r="C58" s="121" t="s">
        <v>20</v>
      </c>
      <c r="D58" s="46">
        <v>0.63485000000000003</v>
      </c>
      <c r="E58" s="107">
        <f t="shared" si="10"/>
        <v>2.5263648555891316E-4</v>
      </c>
      <c r="F58" s="52">
        <v>8.8559800000000006</v>
      </c>
      <c r="G58" s="113">
        <f t="shared" si="11"/>
        <v>3.5120954420373458E-3</v>
      </c>
      <c r="H58" s="52">
        <v>3.1262500000000002</v>
      </c>
      <c r="I58" s="113">
        <f t="shared" si="52"/>
        <v>0.10061409598254877</v>
      </c>
      <c r="J58" s="52">
        <v>2.9695</v>
      </c>
      <c r="K58" s="113">
        <f t="shared" si="53"/>
        <v>7.4451678867181167E-2</v>
      </c>
      <c r="L58" s="44">
        <v>1.4481722699999999</v>
      </c>
      <c r="M58" s="113">
        <f t="shared" si="54"/>
        <v>5.4302457484071032E-2</v>
      </c>
      <c r="N58" s="52">
        <v>1.2883</v>
      </c>
      <c r="O58" s="113">
        <f>N58/$N$55</f>
        <v>4.7132122134500139E-2</v>
      </c>
      <c r="P58" s="52">
        <v>1.2883</v>
      </c>
      <c r="Q58" s="113">
        <f>P58/$P$55</f>
        <v>4.7132122134500139E-2</v>
      </c>
      <c r="R58" s="44">
        <v>1.3553145200000001</v>
      </c>
      <c r="S58" s="82">
        <f>R58/$R$55</f>
        <v>5.0680086493127524E-2</v>
      </c>
      <c r="T58" s="216">
        <f t="shared" si="15"/>
        <v>-0.928313975415482</v>
      </c>
      <c r="U58" s="98">
        <f t="shared" si="16"/>
        <v>1.8327804878048779</v>
      </c>
      <c r="V58" s="98">
        <f t="shared" si="17"/>
        <v>5.2786664421619854E-2</v>
      </c>
      <c r="W58" s="98">
        <f t="shared" si="18"/>
        <v>1.0505157166142949</v>
      </c>
      <c r="X58" s="98">
        <f t="shared" si="55"/>
        <v>0.12409552899169443</v>
      </c>
      <c r="Y58" s="98">
        <f t="shared" si="20"/>
        <v>0</v>
      </c>
      <c r="Z58" s="45">
        <f t="shared" si="21"/>
        <v>-4.9445733083417473E-2</v>
      </c>
      <c r="AA58" s="44">
        <v>1670.79664</v>
      </c>
      <c r="AB58" s="107">
        <f t="shared" si="3"/>
        <v>3.7996844427458268E-4</v>
      </c>
      <c r="AC58" s="52">
        <v>2243.1144200000003</v>
      </c>
      <c r="AD58" s="113">
        <f t="shared" si="22"/>
        <v>3.9480732329294195E-3</v>
      </c>
      <c r="AE58" s="52">
        <v>2402.2633000000001</v>
      </c>
      <c r="AF58" s="113">
        <f t="shared" si="4"/>
        <v>1.3013769140127146E-3</v>
      </c>
      <c r="AG58" s="52">
        <v>2435.2991700000002</v>
      </c>
      <c r="AH58" s="113">
        <f t="shared" si="5"/>
        <v>1.2193573736568883E-3</v>
      </c>
      <c r="AI58" s="52">
        <v>2411.9319500000001</v>
      </c>
      <c r="AJ58" s="107">
        <f t="shared" si="6"/>
        <v>6.0042003672616047E-4</v>
      </c>
      <c r="AK58" s="52">
        <v>1609.42707</v>
      </c>
      <c r="AL58" s="107">
        <f t="shared" si="7"/>
        <v>8.0047118879391038E-4</v>
      </c>
      <c r="AM58" s="52">
        <v>1609.42707</v>
      </c>
      <c r="AN58" s="107">
        <f t="shared" si="8"/>
        <v>8.0047118879391038E-4</v>
      </c>
      <c r="AO58" s="52">
        <v>1534.8035400000001</v>
      </c>
      <c r="AP58" s="82">
        <f t="shared" si="9"/>
        <v>8.8305407479057551E-4</v>
      </c>
    </row>
    <row r="59" spans="2:42" ht="15" thickBot="1" x14ac:dyDescent="0.4">
      <c r="B59" s="25"/>
      <c r="C59" s="123" t="s">
        <v>18</v>
      </c>
      <c r="D59" s="72">
        <v>1.2E-2</v>
      </c>
      <c r="E59" s="118">
        <f t="shared" si="10"/>
        <v>4.775360835956459E-6</v>
      </c>
      <c r="F59" s="73">
        <v>1.2E-2</v>
      </c>
      <c r="G59" s="115">
        <f t="shared" si="11"/>
        <v>4.7589476607273446E-6</v>
      </c>
      <c r="H59" s="73">
        <v>1.2E-2</v>
      </c>
      <c r="I59" s="115">
        <f t="shared" si="52"/>
        <v>3.8620364711414157E-4</v>
      </c>
      <c r="J59" s="73">
        <v>1.4200000000000001E-2</v>
      </c>
      <c r="K59" s="115">
        <f t="shared" si="53"/>
        <v>3.5602419259605074E-4</v>
      </c>
      <c r="L59" s="74">
        <v>1.4200000000000001E-2</v>
      </c>
      <c r="M59" s="115">
        <f t="shared" si="54"/>
        <v>5.3246075225139389E-4</v>
      </c>
      <c r="N59" s="73">
        <v>1.4200000000000001E-2</v>
      </c>
      <c r="O59" s="115">
        <f>N59/$N$55</f>
        <v>5.1950332555297828E-4</v>
      </c>
      <c r="P59" s="78">
        <v>1.4200000000000001E-2</v>
      </c>
      <c r="Q59" s="120">
        <f>P59/$P$55</f>
        <v>5.1950332555297828E-4</v>
      </c>
      <c r="R59" s="76">
        <v>1.4200000000000001E-2</v>
      </c>
      <c r="S59" s="84">
        <f>R59/$R$55</f>
        <v>5.3098909336735426E-4</v>
      </c>
      <c r="T59" s="269">
        <f t="shared" si="15"/>
        <v>0</v>
      </c>
      <c r="U59" s="126">
        <f t="shared" si="16"/>
        <v>0</v>
      </c>
      <c r="V59" s="126">
        <f t="shared" si="17"/>
        <v>-0.15492957746478878</v>
      </c>
      <c r="W59" s="126">
        <f t="shared" si="18"/>
        <v>0</v>
      </c>
      <c r="X59" s="126">
        <f t="shared" si="55"/>
        <v>0</v>
      </c>
      <c r="Y59" s="126">
        <f t="shared" si="20"/>
        <v>0</v>
      </c>
      <c r="Z59" s="127">
        <f t="shared" si="21"/>
        <v>0</v>
      </c>
      <c r="AA59" s="76">
        <v>2.6631800000000001</v>
      </c>
      <c r="AB59" s="109">
        <f t="shared" si="3"/>
        <v>4.505891453074895E-3</v>
      </c>
      <c r="AC59" s="78">
        <v>2.6656599999999999</v>
      </c>
      <c r="AD59" s="120">
        <f t="shared" si="22"/>
        <v>4.5016993915202993E-3</v>
      </c>
      <c r="AE59" s="78">
        <v>2.7042799999999998</v>
      </c>
      <c r="AF59" s="120">
        <f t="shared" si="4"/>
        <v>4.437410327332969E-3</v>
      </c>
      <c r="AG59" s="78">
        <v>2.7646299999999999</v>
      </c>
      <c r="AH59" s="120">
        <f t="shared" si="5"/>
        <v>5.1363111881155893E-3</v>
      </c>
      <c r="AI59" s="78">
        <v>3.6767300000000001</v>
      </c>
      <c r="AJ59" s="109">
        <f t="shared" si="6"/>
        <v>3.8621274882844267E-3</v>
      </c>
      <c r="AK59" s="78">
        <v>3.37764</v>
      </c>
      <c r="AL59" s="109">
        <f t="shared" si="7"/>
        <v>4.2041188522163406E-3</v>
      </c>
      <c r="AM59" s="78">
        <v>3.37764</v>
      </c>
      <c r="AN59" s="109">
        <f t="shared" si="8"/>
        <v>4.2041188522163406E-3</v>
      </c>
      <c r="AO59" s="78">
        <v>3.42957</v>
      </c>
      <c r="AP59" s="84">
        <f t="shared" si="9"/>
        <v>4.1404607574710532E-3</v>
      </c>
    </row>
    <row r="60" spans="2:42" x14ac:dyDescent="0.35">
      <c r="B60" s="37" t="s">
        <v>55</v>
      </c>
      <c r="C60" s="69" t="s">
        <v>1</v>
      </c>
      <c r="D60" s="56">
        <v>424.3386726</v>
      </c>
      <c r="E60" s="106">
        <f t="shared" si="10"/>
        <v>0.16886418985964918</v>
      </c>
      <c r="F60" s="70">
        <v>415.87896660000001</v>
      </c>
      <c r="G60" s="112">
        <f t="shared" si="11"/>
        <v>0.16492885293723128</v>
      </c>
      <c r="H60" s="70">
        <v>377.18356362999998</v>
      </c>
      <c r="I60" s="106">
        <f>H60/$H$60</f>
        <v>1</v>
      </c>
      <c r="J60" s="70">
        <v>307.72503721999999</v>
      </c>
      <c r="K60" s="106">
        <f>J60/$J$60</f>
        <v>1</v>
      </c>
      <c r="L60" s="54">
        <v>307.72503722000005</v>
      </c>
      <c r="M60" s="106">
        <f>L60/$N$60</f>
        <v>1.1746032497555257</v>
      </c>
      <c r="N60" s="70">
        <v>261.98210951999999</v>
      </c>
      <c r="O60" s="112">
        <f>N60/$N$60</f>
        <v>1</v>
      </c>
      <c r="P60" s="70">
        <v>261.98210951999999</v>
      </c>
      <c r="Q60" s="112">
        <f>P60/$P$60</f>
        <v>1</v>
      </c>
      <c r="R60" s="54">
        <v>261.98210951999999</v>
      </c>
      <c r="S60" s="81">
        <f>R60/$R$60</f>
        <v>1</v>
      </c>
      <c r="T60" s="214">
        <f t="shared" si="15"/>
        <v>2.0341750074936302E-2</v>
      </c>
      <c r="U60" s="97">
        <f t="shared" si="16"/>
        <v>0.10259037429308153</v>
      </c>
      <c r="V60" s="97">
        <f t="shared" si="17"/>
        <v>0.22571620118236407</v>
      </c>
      <c r="W60" s="97">
        <f t="shared" si="18"/>
        <v>-1.8472146229742523E-16</v>
      </c>
      <c r="X60" s="97">
        <f>(L60-N60)/N60</f>
        <v>0.17460324975552571</v>
      </c>
      <c r="Y60" s="97">
        <f t="shared" si="20"/>
        <v>0</v>
      </c>
      <c r="Z60" s="55">
        <f t="shared" si="21"/>
        <v>0</v>
      </c>
      <c r="AA60" s="70">
        <v>47176.28693242</v>
      </c>
      <c r="AB60" s="106">
        <f t="shared" si="3"/>
        <v>8.994745033831613E-3</v>
      </c>
      <c r="AC60" s="70">
        <v>47156.28693242</v>
      </c>
      <c r="AD60" s="112">
        <f t="shared" si="22"/>
        <v>8.8191626960790834E-3</v>
      </c>
      <c r="AE60" s="70">
        <v>44573.733351529998</v>
      </c>
      <c r="AF60" s="112">
        <f t="shared" si="4"/>
        <v>8.4620141789638337E-3</v>
      </c>
      <c r="AG60" s="70">
        <v>38474.544810539999</v>
      </c>
      <c r="AH60" s="112">
        <f t="shared" si="5"/>
        <v>7.9981462739930724E-3</v>
      </c>
      <c r="AI60" s="70">
        <v>38474.544810539992</v>
      </c>
      <c r="AJ60" s="106">
        <f t="shared" si="6"/>
        <v>7.9981462739930759E-3</v>
      </c>
      <c r="AK60" s="70">
        <v>30575.915839069999</v>
      </c>
      <c r="AL60" s="106">
        <f t="shared" si="7"/>
        <v>8.5682506093648532E-3</v>
      </c>
      <c r="AM60" s="70">
        <v>30577.25883907</v>
      </c>
      <c r="AN60" s="106">
        <f t="shared" si="8"/>
        <v>8.5678742786862612E-3</v>
      </c>
      <c r="AO60" s="70">
        <v>30620.31700757</v>
      </c>
      <c r="AP60" s="81">
        <f t="shared" si="9"/>
        <v>8.5558261678098362E-3</v>
      </c>
    </row>
    <row r="61" spans="2:42" x14ac:dyDescent="0.35">
      <c r="B61" s="19"/>
      <c r="C61" s="121" t="s">
        <v>17</v>
      </c>
      <c r="D61" s="46">
        <v>384.66267141999998</v>
      </c>
      <c r="E61" s="107">
        <f t="shared" si="10"/>
        <v>0.15307525467945465</v>
      </c>
      <c r="F61" s="52">
        <v>376.20296542</v>
      </c>
      <c r="G61" s="113">
        <f t="shared" si="11"/>
        <v>0.14919418518701658</v>
      </c>
      <c r="H61" s="52">
        <v>358.19581349999999</v>
      </c>
      <c r="I61" s="107">
        <f t="shared" ref="I61:I64" si="56">H61/$H$60</f>
        <v>0.94965912632230676</v>
      </c>
      <c r="J61" s="52">
        <v>289.51478938999998</v>
      </c>
      <c r="K61" s="107">
        <f t="shared" ref="K61:K64" si="57">J61/$J$60</f>
        <v>0.94082298926823726</v>
      </c>
      <c r="L61" s="44">
        <v>289.51478939000003</v>
      </c>
      <c r="M61" s="107">
        <f>L61/$N$60</f>
        <v>1.1050937406391796</v>
      </c>
      <c r="N61" s="52">
        <v>243.97585798999998</v>
      </c>
      <c r="O61" s="113">
        <f>N61/$N$60</f>
        <v>0.93126915588629</v>
      </c>
      <c r="P61" s="52">
        <v>242.00996254999998</v>
      </c>
      <c r="Q61" s="113">
        <f>P61/$P$60</f>
        <v>0.92376522577594056</v>
      </c>
      <c r="R61" s="44">
        <v>242.00996254999998</v>
      </c>
      <c r="S61" s="82">
        <f>R61/$R$60</f>
        <v>0.92376522577594056</v>
      </c>
      <c r="T61" s="216">
        <f t="shared" si="15"/>
        <v>2.2487079522500331E-2</v>
      </c>
      <c r="U61" s="98">
        <f t="shared" si="16"/>
        <v>5.0271810114274305E-2</v>
      </c>
      <c r="V61" s="98">
        <f t="shared" si="17"/>
        <v>0.23722803334057344</v>
      </c>
      <c r="W61" s="98">
        <f t="shared" si="18"/>
        <v>-1.9634029398144249E-16</v>
      </c>
      <c r="X61" s="98">
        <f t="shared" ref="X61:X64" si="58">(L61-N61)/N61</f>
        <v>0.18665343274196658</v>
      </c>
      <c r="Y61" s="98">
        <f t="shared" si="20"/>
        <v>8.1232004636744536E-3</v>
      </c>
      <c r="Z61" s="45">
        <f t="shared" si="21"/>
        <v>0</v>
      </c>
      <c r="AA61" s="52">
        <v>35581.438495309994</v>
      </c>
      <c r="AB61" s="107">
        <f t="shared" si="3"/>
        <v>1.0810767852196378E-2</v>
      </c>
      <c r="AC61" s="52">
        <v>35561.438495310009</v>
      </c>
      <c r="AD61" s="113">
        <f t="shared" si="22"/>
        <v>1.0578958032578328E-2</v>
      </c>
      <c r="AE61" s="52">
        <v>32927.578976210003</v>
      </c>
      <c r="AF61" s="113">
        <f t="shared" si="4"/>
        <v>1.0878291834294727E-2</v>
      </c>
      <c r="AG61" s="52">
        <v>28090.741263079992</v>
      </c>
      <c r="AH61" s="113">
        <f t="shared" si="5"/>
        <v>1.0306413301044242E-2</v>
      </c>
      <c r="AI61" s="52">
        <v>28091.726259080002</v>
      </c>
      <c r="AJ61" s="107">
        <f t="shared" si="6"/>
        <v>1.0306051921477096E-2</v>
      </c>
      <c r="AK61" s="52">
        <v>24675.048534110003</v>
      </c>
      <c r="AL61" s="107">
        <f t="shared" si="7"/>
        <v>9.8875533173819492E-3</v>
      </c>
      <c r="AM61" s="52">
        <v>24693.168166549996</v>
      </c>
      <c r="AN61" s="107">
        <f t="shared" si="8"/>
        <v>9.8006849877543423E-3</v>
      </c>
      <c r="AO61" s="52">
        <v>24736.226335049996</v>
      </c>
      <c r="AP61" s="82">
        <f t="shared" si="9"/>
        <v>9.7836250069835411E-3</v>
      </c>
    </row>
    <row r="62" spans="2:42" x14ac:dyDescent="0.35">
      <c r="B62" s="19"/>
      <c r="C62" s="122" t="s">
        <v>16</v>
      </c>
      <c r="D62" s="9">
        <v>23.040215700000001</v>
      </c>
      <c r="E62" s="14">
        <f t="shared" si="10"/>
        <v>9.1687786421474279E-3</v>
      </c>
      <c r="F62" s="18">
        <v>23.040215700000001</v>
      </c>
      <c r="G62" s="114">
        <f t="shared" si="11"/>
        <v>9.137265050680703E-3</v>
      </c>
      <c r="H62" s="18">
        <v>36.546281980000003</v>
      </c>
      <c r="I62" s="14">
        <f t="shared" si="56"/>
        <v>9.6892562412529332E-2</v>
      </c>
      <c r="J62" s="18">
        <v>24.366830459999999</v>
      </c>
      <c r="K62" s="14">
        <f t="shared" si="57"/>
        <v>7.9183776140319614E-2</v>
      </c>
      <c r="L62" s="7">
        <v>24.366830459999999</v>
      </c>
      <c r="M62" s="14">
        <f>L62/$N$60</f>
        <v>9.300952078233346E-2</v>
      </c>
      <c r="N62" s="18">
        <v>32.62390087</v>
      </c>
      <c r="O62" s="114">
        <f>N62/$N$60</f>
        <v>0.1245272088608381</v>
      </c>
      <c r="P62" s="29">
        <v>30.474533430000001</v>
      </c>
      <c r="Q62" s="119">
        <f>P62/$P$60</f>
        <v>0.1163229561203054</v>
      </c>
      <c r="R62" s="26">
        <v>30.474533430000001</v>
      </c>
      <c r="S62" s="83">
        <f>R62/$R$60</f>
        <v>0.1163229561203054</v>
      </c>
      <c r="T62" s="124">
        <f t="shared" si="15"/>
        <v>0</v>
      </c>
      <c r="U62" s="87">
        <f t="shared" si="16"/>
        <v>-0.36956061049907113</v>
      </c>
      <c r="V62" s="87">
        <f t="shared" si="17"/>
        <v>0.49983733173641509</v>
      </c>
      <c r="W62" s="87">
        <f t="shared" si="18"/>
        <v>0</v>
      </c>
      <c r="X62" s="87">
        <f t="shared" si="58"/>
        <v>-0.25309880761662579</v>
      </c>
      <c r="Y62" s="87">
        <f t="shared" si="20"/>
        <v>7.0529953967534753E-2</v>
      </c>
      <c r="Z62" s="12">
        <f t="shared" si="21"/>
        <v>0</v>
      </c>
      <c r="AA62" s="29">
        <v>1136.8351289300001</v>
      </c>
      <c r="AB62" s="108">
        <f t="shared" si="3"/>
        <v>2.0266980772916183E-2</v>
      </c>
      <c r="AC62" s="29">
        <v>1136.8351289300001</v>
      </c>
      <c r="AD62" s="119">
        <f t="shared" si="22"/>
        <v>2.0266980772916183E-2</v>
      </c>
      <c r="AE62" s="29">
        <v>1327.96378052</v>
      </c>
      <c r="AF62" s="119">
        <f t="shared" si="4"/>
        <v>2.7520541234708467E-2</v>
      </c>
      <c r="AG62" s="29">
        <v>538.92980196000008</v>
      </c>
      <c r="AH62" s="119">
        <f t="shared" si="5"/>
        <v>4.5213366140417169E-2</v>
      </c>
      <c r="AI62" s="29">
        <v>538.93580196000005</v>
      </c>
      <c r="AJ62" s="108">
        <f t="shared" si="6"/>
        <v>4.5212862777686665E-2</v>
      </c>
      <c r="AK62" s="29">
        <v>486.93063166000002</v>
      </c>
      <c r="AL62" s="108">
        <f t="shared" si="7"/>
        <v>6.6999072863380027E-2</v>
      </c>
      <c r="AM62" s="29">
        <v>502.20726091</v>
      </c>
      <c r="AN62" s="108">
        <f t="shared" si="8"/>
        <v>6.0681188429613939E-2</v>
      </c>
      <c r="AO62" s="29">
        <v>502.20726091</v>
      </c>
      <c r="AP62" s="83">
        <f t="shared" si="9"/>
        <v>6.0681188429613939E-2</v>
      </c>
    </row>
    <row r="63" spans="2:42" x14ac:dyDescent="0.35">
      <c r="B63" s="19"/>
      <c r="C63" s="121" t="s">
        <v>20</v>
      </c>
      <c r="D63" s="46">
        <v>39.67600118</v>
      </c>
      <c r="E63" s="107">
        <f t="shared" si="10"/>
        <v>1.5788935180194519E-2</v>
      </c>
      <c r="F63" s="52">
        <v>39.67600118</v>
      </c>
      <c r="G63" s="113">
        <f t="shared" si="11"/>
        <v>1.5734667750214697E-2</v>
      </c>
      <c r="H63" s="52">
        <v>18.987750129999998</v>
      </c>
      <c r="I63" s="107">
        <f t="shared" si="56"/>
        <v>5.0340873677693236E-2</v>
      </c>
      <c r="J63" s="52">
        <v>18.210247830000004</v>
      </c>
      <c r="K63" s="107">
        <f t="shared" si="57"/>
        <v>5.917701073176266E-2</v>
      </c>
      <c r="L63" s="44">
        <v>18.210247829999997</v>
      </c>
      <c r="M63" s="107">
        <f>L63/$N$60</f>
        <v>6.9509509116345999E-2</v>
      </c>
      <c r="N63" s="52">
        <v>18.00625153</v>
      </c>
      <c r="O63" s="113">
        <f>N63/$N$60</f>
        <v>6.873084411370993E-2</v>
      </c>
      <c r="P63" s="52">
        <v>19.972146969999997</v>
      </c>
      <c r="Q63" s="113">
        <f>P63/$P$60</f>
        <v>7.6234774224059373E-2</v>
      </c>
      <c r="R63" s="44">
        <v>19.972146969999997</v>
      </c>
      <c r="S63" s="82">
        <f>R63/$R$60</f>
        <v>7.6234774224059373E-2</v>
      </c>
      <c r="T63" s="216">
        <f t="shared" si="15"/>
        <v>0</v>
      </c>
      <c r="U63" s="98">
        <f t="shared" si="16"/>
        <v>1.089557789014364</v>
      </c>
      <c r="V63" s="98">
        <f t="shared" si="17"/>
        <v>4.2695865935394831E-2</v>
      </c>
      <c r="W63" s="98">
        <f t="shared" si="18"/>
        <v>3.9018839413571031E-16</v>
      </c>
      <c r="X63" s="98">
        <f t="shared" si="58"/>
        <v>1.1329193067203392E-2</v>
      </c>
      <c r="Y63" s="98">
        <f t="shared" si="20"/>
        <v>-9.8431853268101471E-2</v>
      </c>
      <c r="Z63" s="45">
        <f t="shared" si="21"/>
        <v>0</v>
      </c>
      <c r="AA63" s="52">
        <v>11594.84843711</v>
      </c>
      <c r="AB63" s="107">
        <f t="shared" si="3"/>
        <v>3.421864580222938E-3</v>
      </c>
      <c r="AC63" s="52">
        <v>11594.84843711</v>
      </c>
      <c r="AD63" s="113">
        <f t="shared" si="22"/>
        <v>3.421864580222938E-3</v>
      </c>
      <c r="AE63" s="52">
        <v>11646.154375319999</v>
      </c>
      <c r="AF63" s="113">
        <f t="shared" si="4"/>
        <v>1.6303879819966989E-3</v>
      </c>
      <c r="AG63" s="52">
        <v>10383.803547459998</v>
      </c>
      <c r="AH63" s="113">
        <f t="shared" si="5"/>
        <v>1.7537165208074883E-3</v>
      </c>
      <c r="AI63" s="52">
        <v>10382.818551459999</v>
      </c>
      <c r="AJ63" s="107">
        <f t="shared" si="6"/>
        <v>1.7538828921785721E-3</v>
      </c>
      <c r="AK63" s="52">
        <v>5900.8673049599993</v>
      </c>
      <c r="AL63" s="107">
        <f t="shared" si="7"/>
        <v>3.0514584720223699E-3</v>
      </c>
      <c r="AM63" s="52">
        <v>5884.0906725199993</v>
      </c>
      <c r="AN63" s="107">
        <f t="shared" si="8"/>
        <v>3.3942622711907425E-3</v>
      </c>
      <c r="AO63" s="52">
        <v>5884.0906725199993</v>
      </c>
      <c r="AP63" s="82">
        <f t="shared" si="9"/>
        <v>3.3942622711907425E-3</v>
      </c>
    </row>
    <row r="64" spans="2:42" ht="15" thickBot="1" x14ac:dyDescent="0.4">
      <c r="B64" s="25"/>
      <c r="C64" s="123" t="s">
        <v>18</v>
      </c>
      <c r="D64" s="72">
        <v>39.67600118</v>
      </c>
      <c r="E64" s="118">
        <f t="shared" si="10"/>
        <v>1.5788935180194519E-2</v>
      </c>
      <c r="F64" s="73">
        <v>39.67600118</v>
      </c>
      <c r="G64" s="115">
        <f t="shared" si="11"/>
        <v>1.5734667750214697E-2</v>
      </c>
      <c r="H64" s="73">
        <v>18.987750129999998</v>
      </c>
      <c r="I64" s="118">
        <f t="shared" si="56"/>
        <v>5.0340873677693236E-2</v>
      </c>
      <c r="J64" s="73">
        <v>18.210247830000004</v>
      </c>
      <c r="K64" s="118">
        <f t="shared" si="57"/>
        <v>5.917701073176266E-2</v>
      </c>
      <c r="L64" s="74">
        <v>18.210247829999997</v>
      </c>
      <c r="M64" s="118">
        <f>L64/$N$60</f>
        <v>6.9509509116345999E-2</v>
      </c>
      <c r="N64" s="73">
        <v>18.00625153</v>
      </c>
      <c r="O64" s="115">
        <f>N64/$N$60</f>
        <v>6.873084411370993E-2</v>
      </c>
      <c r="P64" s="78">
        <v>19.972146969999997</v>
      </c>
      <c r="Q64" s="120">
        <f>P64/$P$60</f>
        <v>7.6234774224059373E-2</v>
      </c>
      <c r="R64" s="76">
        <v>19.972146969999997</v>
      </c>
      <c r="S64" s="84">
        <f>R64/$R$60</f>
        <v>7.6234774224059373E-2</v>
      </c>
      <c r="T64" s="269">
        <f t="shared" si="15"/>
        <v>0</v>
      </c>
      <c r="U64" s="126">
        <f t="shared" si="16"/>
        <v>1.089557789014364</v>
      </c>
      <c r="V64" s="126">
        <f t="shared" si="17"/>
        <v>4.2695865935394831E-2</v>
      </c>
      <c r="W64" s="126">
        <f t="shared" si="18"/>
        <v>3.9018839413571031E-16</v>
      </c>
      <c r="X64" s="126">
        <f t="shared" si="58"/>
        <v>1.1329193067203392E-2</v>
      </c>
      <c r="Y64" s="126">
        <f t="shared" si="20"/>
        <v>-9.8431853268101471E-2</v>
      </c>
      <c r="Z64" s="127">
        <f t="shared" si="21"/>
        <v>0</v>
      </c>
      <c r="AA64" s="78">
        <v>979.62904175999995</v>
      </c>
      <c r="AB64" s="109">
        <f t="shared" si="3"/>
        <v>4.0501046302912951E-2</v>
      </c>
      <c r="AC64" s="78">
        <v>979.62904175999995</v>
      </c>
      <c r="AD64" s="120">
        <f t="shared" si="22"/>
        <v>4.0501046302912951E-2</v>
      </c>
      <c r="AE64" s="78">
        <v>922.26211133000004</v>
      </c>
      <c r="AF64" s="120">
        <f t="shared" si="4"/>
        <v>2.0588236138875577E-2</v>
      </c>
      <c r="AG64" s="78">
        <v>725.93880555999999</v>
      </c>
      <c r="AH64" s="120">
        <f t="shared" si="5"/>
        <v>2.508510041139397E-2</v>
      </c>
      <c r="AI64" s="78">
        <v>724.95380955999997</v>
      </c>
      <c r="AJ64" s="109">
        <f t="shared" si="6"/>
        <v>2.5119183580885572E-2</v>
      </c>
      <c r="AK64" s="78">
        <v>706.27346892000003</v>
      </c>
      <c r="AL64" s="109">
        <f t="shared" si="7"/>
        <v>2.5494730189333473E-2</v>
      </c>
      <c r="AM64" s="78">
        <v>689.49683648000007</v>
      </c>
      <c r="AN64" s="109">
        <f t="shared" si="8"/>
        <v>2.896626338702472E-2</v>
      </c>
      <c r="AO64" s="78">
        <v>689.49683648000007</v>
      </c>
      <c r="AP64" s="84">
        <f t="shared" si="9"/>
        <v>2.896626338702472E-2</v>
      </c>
    </row>
    <row r="65" spans="2:42" x14ac:dyDescent="0.35">
      <c r="B65" s="37" t="s">
        <v>58</v>
      </c>
      <c r="C65" s="69" t="s">
        <v>1</v>
      </c>
      <c r="D65" s="56">
        <v>205.01132000000001</v>
      </c>
      <c r="E65" s="106">
        <f t="shared" si="10"/>
        <v>8.1583585704644759E-2</v>
      </c>
      <c r="F65" s="70">
        <v>140.06292000000002</v>
      </c>
      <c r="G65" s="112">
        <f t="shared" si="11"/>
        <v>5.5546008790720101E-2</v>
      </c>
      <c r="H65" s="70">
        <v>130.16290000000001</v>
      </c>
      <c r="I65" s="112">
        <f>H65/$H$65</f>
        <v>1</v>
      </c>
      <c r="J65" s="70">
        <v>120.59099999999999</v>
      </c>
      <c r="K65" s="112">
        <f>J65/$J$65</f>
        <v>1</v>
      </c>
      <c r="L65" s="54">
        <v>77.30838</v>
      </c>
      <c r="M65" s="112">
        <f>L65/$L$65</f>
        <v>1</v>
      </c>
      <c r="N65" s="70">
        <v>73.134649999999993</v>
      </c>
      <c r="O65" s="112">
        <f>N65/$N$65</f>
        <v>1</v>
      </c>
      <c r="P65" s="70">
        <v>58.800290000000004</v>
      </c>
      <c r="Q65" s="112">
        <f>P65/$P$65</f>
        <v>1</v>
      </c>
      <c r="R65" s="54">
        <v>46.671670000000006</v>
      </c>
      <c r="S65" s="81">
        <f>R65/$R$65</f>
        <v>1</v>
      </c>
      <c r="T65" s="214">
        <f t="shared" si="15"/>
        <v>0.46370873890105951</v>
      </c>
      <c r="U65" s="97">
        <f t="shared" si="16"/>
        <v>7.6058692607494233E-2</v>
      </c>
      <c r="V65" s="97">
        <f t="shared" si="17"/>
        <v>7.9374911892264047E-2</v>
      </c>
      <c r="W65" s="97">
        <f t="shared" si="18"/>
        <v>0.55986970623365795</v>
      </c>
      <c r="X65" s="97">
        <f>(L65-N65)/N65</f>
        <v>5.7069118400101822E-2</v>
      </c>
      <c r="Y65" s="97">
        <f t="shared" si="20"/>
        <v>0.24378043033461211</v>
      </c>
      <c r="Z65" s="55">
        <f t="shared" si="21"/>
        <v>0.2598711381015506</v>
      </c>
      <c r="AA65" s="54">
        <v>30245.304110000001</v>
      </c>
      <c r="AB65" s="106">
        <f t="shared" si="3"/>
        <v>6.7782859532305763E-3</v>
      </c>
      <c r="AC65" s="70">
        <v>28959.35959</v>
      </c>
      <c r="AD65" s="112">
        <f t="shared" si="22"/>
        <v>4.8365337487768674E-3</v>
      </c>
      <c r="AE65" s="70">
        <v>28468.014860000003</v>
      </c>
      <c r="AF65" s="112">
        <f t="shared" si="4"/>
        <v>4.5722506693956387E-3</v>
      </c>
      <c r="AG65" s="70">
        <v>25973.746383999998</v>
      </c>
      <c r="AH65" s="112">
        <f t="shared" si="5"/>
        <v>4.642803476139463E-3</v>
      </c>
      <c r="AI65" s="70">
        <v>23358.41605</v>
      </c>
      <c r="AJ65" s="106">
        <f t="shared" si="6"/>
        <v>3.3096584903067518E-3</v>
      </c>
      <c r="AK65" s="70">
        <v>22435.393220000002</v>
      </c>
      <c r="AL65" s="106">
        <f t="shared" si="7"/>
        <v>3.2597890878419819E-3</v>
      </c>
      <c r="AM65" s="70">
        <v>20246.194810000001</v>
      </c>
      <c r="AN65" s="106">
        <f t="shared" si="8"/>
        <v>2.904263766688512E-3</v>
      </c>
      <c r="AO65" s="70">
        <v>17958.855169999999</v>
      </c>
      <c r="AP65" s="81">
        <f t="shared" si="9"/>
        <v>2.5988109797758343E-3</v>
      </c>
    </row>
    <row r="66" spans="2:42" x14ac:dyDescent="0.35">
      <c r="B66" s="19"/>
      <c r="C66" s="121" t="s">
        <v>17</v>
      </c>
      <c r="D66" s="46">
        <v>203.85364000000001</v>
      </c>
      <c r="E66" s="107">
        <f t="shared" si="10"/>
        <v>8.1122890726930588E-2</v>
      </c>
      <c r="F66" s="52">
        <v>137.59325000000001</v>
      </c>
      <c r="G66" s="113">
        <f t="shared" si="11"/>
        <v>5.4566589601614389E-2</v>
      </c>
      <c r="H66" s="52">
        <v>127.70023</v>
      </c>
      <c r="I66" s="113">
        <f t="shared" ref="I66:I69" si="59">H66/$H$65</f>
        <v>0.98108009271459073</v>
      </c>
      <c r="J66" s="52">
        <v>118.13628</v>
      </c>
      <c r="K66" s="113">
        <f t="shared" ref="K66:K69" si="60">J66/$J$65</f>
        <v>0.97964425205861139</v>
      </c>
      <c r="L66" s="44">
        <v>74.860219999999998</v>
      </c>
      <c r="M66" s="113">
        <f t="shared" ref="M66:M69" si="61">L66/$L$65</f>
        <v>0.96833254040506345</v>
      </c>
      <c r="N66" s="52">
        <v>70.692959999999999</v>
      </c>
      <c r="O66" s="113">
        <f>N66/$N$65</f>
        <v>0.96661377336187437</v>
      </c>
      <c r="P66" s="52">
        <v>56.364980000000003</v>
      </c>
      <c r="Q66" s="113">
        <f>P66/$P$65</f>
        <v>0.95858336753101048</v>
      </c>
      <c r="R66" s="44">
        <v>44.242630000000005</v>
      </c>
      <c r="S66" s="82">
        <f>R66/$R$65</f>
        <v>0.94795472285435678</v>
      </c>
      <c r="T66" s="216">
        <f t="shared" si="15"/>
        <v>0.48156715536554295</v>
      </c>
      <c r="U66" s="98">
        <f t="shared" si="16"/>
        <v>7.7470651384104847E-2</v>
      </c>
      <c r="V66" s="98">
        <f t="shared" si="17"/>
        <v>8.0956925340801372E-2</v>
      </c>
      <c r="W66" s="98">
        <f t="shared" si="18"/>
        <v>0.57809154180952183</v>
      </c>
      <c r="X66" s="98">
        <f t="shared" ref="X66:X68" si="62">(L66-N66)/N66</f>
        <v>5.8948727001953222E-2</v>
      </c>
      <c r="Y66" s="98">
        <f t="shared" si="20"/>
        <v>0.25420003697331206</v>
      </c>
      <c r="Z66" s="45">
        <f t="shared" si="21"/>
        <v>0.27399704764386734</v>
      </c>
      <c r="AA66" s="44">
        <v>23177.766940000001</v>
      </c>
      <c r="AB66" s="107">
        <f t="shared" si="3"/>
        <v>8.7952234797991288E-3</v>
      </c>
      <c r="AC66" s="52">
        <v>22686.07576</v>
      </c>
      <c r="AD66" s="113">
        <f t="shared" si="22"/>
        <v>6.0650969985123603E-3</v>
      </c>
      <c r="AE66" s="52">
        <v>21216.77576</v>
      </c>
      <c r="AF66" s="113">
        <f t="shared" si="4"/>
        <v>6.018832995386289E-3</v>
      </c>
      <c r="AG66" s="52">
        <v>19389.184244</v>
      </c>
      <c r="AH66" s="113">
        <f t="shared" si="5"/>
        <v>6.0928958389034537E-3</v>
      </c>
      <c r="AI66" s="52">
        <v>17306.57</v>
      </c>
      <c r="AJ66" s="107">
        <f t="shared" si="6"/>
        <v>4.3255376426409161E-3</v>
      </c>
      <c r="AK66" s="52">
        <v>17048.924909999998</v>
      </c>
      <c r="AL66" s="107">
        <f t="shared" si="7"/>
        <v>4.1464761193554939E-3</v>
      </c>
      <c r="AM66" s="52">
        <v>15513.411650000002</v>
      </c>
      <c r="AN66" s="107">
        <f t="shared" si="8"/>
        <v>3.6333065396353353E-3</v>
      </c>
      <c r="AO66" s="52">
        <v>14498.373319999999</v>
      </c>
      <c r="AP66" s="82">
        <f t="shared" si="9"/>
        <v>3.0515582005995697E-3</v>
      </c>
    </row>
    <row r="67" spans="2:42" x14ac:dyDescent="0.35">
      <c r="B67" s="19"/>
      <c r="C67" s="122" t="s">
        <v>16</v>
      </c>
      <c r="D67" s="9">
        <v>163.10703000000001</v>
      </c>
      <c r="E67" s="14">
        <f t="shared" si="10"/>
        <v>6.4907910260931276E-2</v>
      </c>
      <c r="F67" s="18">
        <v>108.58552</v>
      </c>
      <c r="G67" s="114">
        <f t="shared" si="11"/>
        <v>4.3062733866071852E-2</v>
      </c>
      <c r="H67" s="18">
        <v>102.8998</v>
      </c>
      <c r="I67" s="114">
        <f t="shared" si="59"/>
        <v>0.7905463077420678</v>
      </c>
      <c r="J67" s="18">
        <v>94.87</v>
      </c>
      <c r="K67" s="114">
        <f t="shared" si="60"/>
        <v>0.7867087925301226</v>
      </c>
      <c r="L67" s="7">
        <v>54.404229999999998</v>
      </c>
      <c r="M67" s="114">
        <f t="shared" si="61"/>
        <v>0.70373004841131059</v>
      </c>
      <c r="N67" s="18">
        <v>52.464219999999997</v>
      </c>
      <c r="O67" s="114">
        <f>N67/$N$65</f>
        <v>0.71736475118155352</v>
      </c>
      <c r="P67" s="29">
        <v>38.872549999999997</v>
      </c>
      <c r="Q67" s="119">
        <f>P67/$P$65</f>
        <v>0.66109452861541995</v>
      </c>
      <c r="R67" s="26">
        <v>28.09329</v>
      </c>
      <c r="S67" s="83">
        <f>R67/$R$65</f>
        <v>0.60193453544730657</v>
      </c>
      <c r="T67" s="124">
        <f t="shared" si="15"/>
        <v>0.50210663447575699</v>
      </c>
      <c r="U67" s="87">
        <f t="shared" si="16"/>
        <v>5.5254917890996909E-2</v>
      </c>
      <c r="V67" s="87">
        <f t="shared" si="17"/>
        <v>8.4640033730367811E-2</v>
      </c>
      <c r="W67" s="87">
        <f t="shared" si="18"/>
        <v>0.74379823039495285</v>
      </c>
      <c r="X67" s="87">
        <f t="shared" si="62"/>
        <v>3.697777266106312E-2</v>
      </c>
      <c r="Y67" s="87">
        <f t="shared" si="20"/>
        <v>0.34964698739856276</v>
      </c>
      <c r="Z67" s="12">
        <f t="shared" si="21"/>
        <v>0.38369518130485952</v>
      </c>
      <c r="AA67" s="29">
        <v>1315.1061099999999</v>
      </c>
      <c r="AB67" s="108">
        <f t="shared" si="3"/>
        <v>0.12402575637033579</v>
      </c>
      <c r="AC67" s="29">
        <v>1692.79368</v>
      </c>
      <c r="AD67" s="119">
        <f t="shared" si="22"/>
        <v>6.4145749882525555E-2</v>
      </c>
      <c r="AE67" s="29">
        <v>1696.7159200000001</v>
      </c>
      <c r="AF67" s="119">
        <f t="shared" si="4"/>
        <v>6.0646451646425285E-2</v>
      </c>
      <c r="AG67" s="29">
        <v>1218.2755400000001</v>
      </c>
      <c r="AH67" s="119">
        <f t="shared" si="5"/>
        <v>7.7872367034472353E-2</v>
      </c>
      <c r="AI67" s="29">
        <v>970.77470000000005</v>
      </c>
      <c r="AJ67" s="108">
        <f t="shared" si="6"/>
        <v>5.6042076498285333E-2</v>
      </c>
      <c r="AK67" s="29">
        <v>1006.23502</v>
      </c>
      <c r="AL67" s="108">
        <f t="shared" si="7"/>
        <v>5.2139131472486416E-2</v>
      </c>
      <c r="AM67" s="29">
        <v>614.14863000000003</v>
      </c>
      <c r="AN67" s="108">
        <f t="shared" si="8"/>
        <v>6.3295020295005777E-2</v>
      </c>
      <c r="AO67" s="29">
        <v>497.95107000000002</v>
      </c>
      <c r="AP67" s="83">
        <f t="shared" si="9"/>
        <v>5.6417772131707636E-2</v>
      </c>
    </row>
    <row r="68" spans="2:42" x14ac:dyDescent="0.35">
      <c r="B68" s="19"/>
      <c r="C68" s="121" t="s">
        <v>20</v>
      </c>
      <c r="D68" s="46">
        <v>1.15768</v>
      </c>
      <c r="E68" s="107">
        <f t="shared" si="10"/>
        <v>4.606949777141728E-4</v>
      </c>
      <c r="F68" s="52">
        <v>2.4696699999999998</v>
      </c>
      <c r="G68" s="113">
        <f t="shared" si="11"/>
        <v>9.7941918910570834E-4</v>
      </c>
      <c r="H68" s="52">
        <v>2.4626700000000001</v>
      </c>
      <c r="I68" s="113">
        <f t="shared" si="59"/>
        <v>1.8919907285409283E-2</v>
      </c>
      <c r="J68" s="52">
        <v>2.45472</v>
      </c>
      <c r="K68" s="113">
        <f t="shared" si="60"/>
        <v>2.0355747941388662E-2</v>
      </c>
      <c r="L68" s="44">
        <v>2.4481600000000001</v>
      </c>
      <c r="M68" s="113">
        <f t="shared" si="61"/>
        <v>3.166745959493654E-2</v>
      </c>
      <c r="N68" s="52">
        <v>2.4416899999999999</v>
      </c>
      <c r="O68" s="113">
        <f>N68/$N$65</f>
        <v>3.3386226638125703E-2</v>
      </c>
      <c r="P68" s="52">
        <v>2.4353099999999999</v>
      </c>
      <c r="Q68" s="113">
        <f>P68/$P$65</f>
        <v>4.1416632468989516E-2</v>
      </c>
      <c r="R68" s="44">
        <v>2.4290400000000001</v>
      </c>
      <c r="S68" s="82">
        <f>R68/$R$65</f>
        <v>5.2045277145643165E-2</v>
      </c>
      <c r="T68" s="216">
        <f t="shared" si="15"/>
        <v>-0.53124101600618701</v>
      </c>
      <c r="U68" s="98">
        <f t="shared" si="16"/>
        <v>2.8424433643158332E-3</v>
      </c>
      <c r="V68" s="98">
        <f t="shared" si="17"/>
        <v>3.2386585842785016E-3</v>
      </c>
      <c r="W68" s="98">
        <f t="shared" si="18"/>
        <v>2.6795634272269372E-3</v>
      </c>
      <c r="X68" s="98">
        <f t="shared" si="62"/>
        <v>2.6498040291765943E-3</v>
      </c>
      <c r="Y68" s="98">
        <f t="shared" si="20"/>
        <v>2.6197896777001911E-3</v>
      </c>
      <c r="Z68" s="45">
        <f t="shared" si="21"/>
        <v>2.5812666732535385E-3</v>
      </c>
      <c r="AA68" s="44">
        <v>7067.5371700000005</v>
      </c>
      <c r="AB68" s="107">
        <f t="shared" si="3"/>
        <v>1.638024635956743E-4</v>
      </c>
      <c r="AC68" s="52">
        <v>6273.2838299999994</v>
      </c>
      <c r="AD68" s="113">
        <f t="shared" si="22"/>
        <v>3.9368057733807338E-4</v>
      </c>
      <c r="AE68" s="52">
        <v>7251.2390999999998</v>
      </c>
      <c r="AF68" s="113">
        <f t="shared" si="4"/>
        <v>3.396205760198971E-4</v>
      </c>
      <c r="AG68" s="52">
        <v>6584.56214</v>
      </c>
      <c r="AH68" s="113">
        <f t="shared" si="5"/>
        <v>3.7279927621732488E-4</v>
      </c>
      <c r="AI68" s="52">
        <v>6051.8460500000001</v>
      </c>
      <c r="AJ68" s="107">
        <f t="shared" si="6"/>
        <v>4.0453110997428626E-4</v>
      </c>
      <c r="AK68" s="52">
        <v>5386.4683100000002</v>
      </c>
      <c r="AL68" s="107">
        <f t="shared" si="7"/>
        <v>4.5330072683561374E-4</v>
      </c>
      <c r="AM68" s="52">
        <v>4732.78316</v>
      </c>
      <c r="AN68" s="107">
        <f t="shared" si="8"/>
        <v>5.1456192216505436E-4</v>
      </c>
      <c r="AO68" s="52">
        <v>3460.4818500000001</v>
      </c>
      <c r="AP68" s="82">
        <f t="shared" si="9"/>
        <v>7.0193692823443074E-4</v>
      </c>
    </row>
    <row r="69" spans="2:42" ht="15" thickBot="1" x14ac:dyDescent="0.4">
      <c r="B69" s="25"/>
      <c r="C69" s="123" t="s">
        <v>18</v>
      </c>
      <c r="D69" s="72">
        <v>0</v>
      </c>
      <c r="E69" s="118">
        <f t="shared" si="10"/>
        <v>0</v>
      </c>
      <c r="F69" s="73">
        <v>0</v>
      </c>
      <c r="G69" s="115">
        <f t="shared" si="11"/>
        <v>0</v>
      </c>
      <c r="H69" s="73">
        <v>0</v>
      </c>
      <c r="I69" s="115">
        <f t="shared" si="59"/>
        <v>0</v>
      </c>
      <c r="J69" s="73">
        <v>0</v>
      </c>
      <c r="K69" s="115">
        <f t="shared" si="60"/>
        <v>0</v>
      </c>
      <c r="L69" s="74">
        <v>0</v>
      </c>
      <c r="M69" s="115">
        <f t="shared" si="61"/>
        <v>0</v>
      </c>
      <c r="N69" s="73">
        <v>0</v>
      </c>
      <c r="O69" s="115">
        <f>N69/$N$65</f>
        <v>0</v>
      </c>
      <c r="P69" s="78">
        <v>0</v>
      </c>
      <c r="Q69" s="120">
        <f>P69/$P$65</f>
        <v>0</v>
      </c>
      <c r="R69" s="76">
        <v>0</v>
      </c>
      <c r="S69" s="84">
        <f>R69/$R$65</f>
        <v>0</v>
      </c>
      <c r="T69" s="154">
        <v>0</v>
      </c>
      <c r="U69" s="154">
        <v>0</v>
      </c>
      <c r="V69" s="154">
        <v>0</v>
      </c>
      <c r="W69" s="154">
        <v>0</v>
      </c>
      <c r="X69" s="154">
        <v>0</v>
      </c>
      <c r="Y69" s="78">
        <v>0</v>
      </c>
      <c r="Z69" s="155">
        <v>0</v>
      </c>
      <c r="AA69" s="76">
        <v>66.18374</v>
      </c>
      <c r="AB69" s="109">
        <f t="shared" si="3"/>
        <v>0</v>
      </c>
      <c r="AC69" s="78">
        <v>117.0849</v>
      </c>
      <c r="AD69" s="120">
        <f t="shared" si="22"/>
        <v>0</v>
      </c>
      <c r="AE69" s="78">
        <v>192.60290000000001</v>
      </c>
      <c r="AF69" s="120">
        <f t="shared" si="4"/>
        <v>0</v>
      </c>
      <c r="AG69" s="78">
        <v>140.06764000000001</v>
      </c>
      <c r="AH69" s="120">
        <f t="shared" si="5"/>
        <v>0</v>
      </c>
      <c r="AI69" s="78">
        <v>114.27347</v>
      </c>
      <c r="AJ69" s="109">
        <f t="shared" si="6"/>
        <v>0</v>
      </c>
      <c r="AK69" s="78">
        <v>105.1074</v>
      </c>
      <c r="AL69" s="109">
        <f t="shared" si="7"/>
        <v>0</v>
      </c>
      <c r="AM69" s="78">
        <v>83.495199999999997</v>
      </c>
      <c r="AN69" s="109">
        <f t="shared" si="8"/>
        <v>0</v>
      </c>
      <c r="AO69" s="78">
        <v>96.067459999999997</v>
      </c>
      <c r="AP69" s="84">
        <f t="shared" si="9"/>
        <v>0</v>
      </c>
    </row>
    <row r="70" spans="2:42" x14ac:dyDescent="0.35">
      <c r="B70" s="37" t="s">
        <v>56</v>
      </c>
      <c r="C70" s="69" t="s">
        <v>1</v>
      </c>
      <c r="D70" s="56">
        <v>84.287269000000009</v>
      </c>
      <c r="E70" s="106">
        <f t="shared" si="10"/>
        <v>3.3541843612693911E-2</v>
      </c>
      <c r="F70" s="70">
        <v>77.23987000000001</v>
      </c>
      <c r="G70" s="112">
        <f t="shared" si="11"/>
        <v>3.0631708220948684E-2</v>
      </c>
      <c r="H70" s="70">
        <v>66.930217999999996</v>
      </c>
      <c r="I70" s="112">
        <f>H70/$H$70</f>
        <v>1</v>
      </c>
      <c r="J70" s="70">
        <v>67.569492999999994</v>
      </c>
      <c r="K70" s="112">
        <f>J70/$J$70</f>
        <v>1</v>
      </c>
      <c r="L70" s="54">
        <v>64.83672</v>
      </c>
      <c r="M70" s="112">
        <f>L70/$L$70</f>
        <v>1</v>
      </c>
      <c r="N70" s="70">
        <v>63.143314000000004</v>
      </c>
      <c r="O70" s="112">
        <f>N70/$N$70</f>
        <v>1</v>
      </c>
      <c r="P70" s="70">
        <v>55.574006999999995</v>
      </c>
      <c r="Q70" s="112">
        <f>P70/$P$70</f>
        <v>1</v>
      </c>
      <c r="R70" s="54">
        <v>50.954149999999998</v>
      </c>
      <c r="S70" s="81">
        <f>R70/$R$70</f>
        <v>1</v>
      </c>
      <c r="T70" s="214">
        <f t="shared" si="15"/>
        <v>9.1240430622164401E-2</v>
      </c>
      <c r="U70" s="97">
        <f t="shared" si="16"/>
        <v>0.1540358347555362</v>
      </c>
      <c r="V70" s="97">
        <f t="shared" si="17"/>
        <v>-9.4610003955482962E-3</v>
      </c>
      <c r="W70" s="97">
        <f t="shared" si="18"/>
        <v>4.2148538667594451E-2</v>
      </c>
      <c r="X70" s="97">
        <f>(L70-N70)/N70</f>
        <v>2.6818453019428087E-2</v>
      </c>
      <c r="Y70" s="97">
        <f t="shared" si="20"/>
        <v>0.13620228967833847</v>
      </c>
      <c r="Z70" s="55">
        <f t="shared" si="21"/>
        <v>9.0666942731848069E-2</v>
      </c>
      <c r="AA70" s="70">
        <v>7508.1472489999996</v>
      </c>
      <c r="AB70" s="106">
        <f t="shared" si="3"/>
        <v>1.122610761412892E-2</v>
      </c>
      <c r="AC70" s="70">
        <v>7162.1308875000004</v>
      </c>
      <c r="AD70" s="112">
        <f t="shared" si="22"/>
        <v>1.0784481771312785E-2</v>
      </c>
      <c r="AE70" s="70">
        <v>6381.0082640000001</v>
      </c>
      <c r="AF70" s="112">
        <f t="shared" si="4"/>
        <v>1.0488972154698966E-2</v>
      </c>
      <c r="AG70" s="70">
        <v>5806.1951220000001</v>
      </c>
      <c r="AH70" s="112">
        <f t="shared" si="5"/>
        <v>1.1637482306437718E-2</v>
      </c>
      <c r="AI70" s="70">
        <v>5405.1102840000003</v>
      </c>
      <c r="AJ70" s="106">
        <f t="shared" si="6"/>
        <v>1.1995448120998968E-2</v>
      </c>
      <c r="AK70" s="70">
        <v>5210.3593860000001</v>
      </c>
      <c r="AL70" s="106">
        <f t="shared" si="7"/>
        <v>1.211880204840826E-2</v>
      </c>
      <c r="AM70" s="70">
        <v>4844.3382689999999</v>
      </c>
      <c r="AN70" s="106">
        <f t="shared" si="8"/>
        <v>1.1471950122812531E-2</v>
      </c>
      <c r="AO70" s="70">
        <v>4579.1809039999998</v>
      </c>
      <c r="AP70" s="81">
        <f t="shared" si="9"/>
        <v>1.1127350298716218E-2</v>
      </c>
    </row>
    <row r="71" spans="2:42" x14ac:dyDescent="0.35">
      <c r="B71" s="19"/>
      <c r="C71" s="121" t="s">
        <v>17</v>
      </c>
      <c r="D71" s="46">
        <v>84.287219000000007</v>
      </c>
      <c r="E71" s="107">
        <f t="shared" si="10"/>
        <v>3.3541823715357098E-2</v>
      </c>
      <c r="F71" s="52">
        <v>77.23987000000001</v>
      </c>
      <c r="G71" s="113">
        <f t="shared" si="11"/>
        <v>3.0631708220948684E-2</v>
      </c>
      <c r="H71" s="52">
        <v>66.913718000000003</v>
      </c>
      <c r="I71" s="113">
        <f t="shared" ref="I71:I74" si="63">H71/$H$70</f>
        <v>0.99975347458154118</v>
      </c>
      <c r="J71" s="52">
        <v>67.552993000000001</v>
      </c>
      <c r="K71" s="113">
        <f t="shared" ref="K71:K74" si="64">J71/$J$70</f>
        <v>0.99975580695862265</v>
      </c>
      <c r="L71" s="44">
        <v>64.83672</v>
      </c>
      <c r="M71" s="113">
        <f t="shared" ref="M71:M74" si="65">L71/$L$70</f>
        <v>1</v>
      </c>
      <c r="N71" s="52">
        <v>63.143314000000004</v>
      </c>
      <c r="O71" s="113">
        <f>N71/$N$70</f>
        <v>1</v>
      </c>
      <c r="P71" s="52">
        <v>55.574006999999995</v>
      </c>
      <c r="Q71" s="113">
        <f>P71/$P$70</f>
        <v>1</v>
      </c>
      <c r="R71" s="44">
        <v>50.954149999999998</v>
      </c>
      <c r="S71" s="82">
        <f>R71/$R$70</f>
        <v>1</v>
      </c>
      <c r="T71" s="216">
        <f t="shared" si="15"/>
        <v>9.1239783288086782E-2</v>
      </c>
      <c r="U71" s="98">
        <f t="shared" si="16"/>
        <v>0.15432040407618669</v>
      </c>
      <c r="V71" s="98">
        <f t="shared" si="17"/>
        <v>-9.4633112703088936E-3</v>
      </c>
      <c r="W71" s="98">
        <f t="shared" si="18"/>
        <v>4.1894053246370286E-2</v>
      </c>
      <c r="X71" s="98">
        <f t="shared" ref="X71:X72" si="66">(L71-N71)/N71</f>
        <v>2.6818453019428087E-2</v>
      </c>
      <c r="Y71" s="98">
        <f t="shared" si="20"/>
        <v>0.13620228967833847</v>
      </c>
      <c r="Z71" s="45">
        <f t="shared" si="21"/>
        <v>9.0666942731848069E-2</v>
      </c>
      <c r="AA71" s="52">
        <v>6650.9367050000001</v>
      </c>
      <c r="AB71" s="107">
        <f t="shared" si="3"/>
        <v>1.2672984684493401E-2</v>
      </c>
      <c r="AC71" s="52">
        <v>6291.1369204999992</v>
      </c>
      <c r="AD71" s="113">
        <f t="shared" si="22"/>
        <v>1.2277569376738543E-2</v>
      </c>
      <c r="AE71" s="52">
        <v>5663.4515170000004</v>
      </c>
      <c r="AF71" s="113">
        <f t="shared" si="4"/>
        <v>1.1815006767365251E-2</v>
      </c>
      <c r="AG71" s="52">
        <v>5220.7977260000007</v>
      </c>
      <c r="AH71" s="113">
        <f t="shared" si="5"/>
        <v>1.2939209014664667E-2</v>
      </c>
      <c r="AI71" s="52">
        <v>4888.1706729999996</v>
      </c>
      <c r="AJ71" s="107">
        <f t="shared" si="6"/>
        <v>1.3264004949362373E-2</v>
      </c>
      <c r="AK71" s="52">
        <v>4749.8545080000004</v>
      </c>
      <c r="AL71" s="107">
        <f t="shared" si="7"/>
        <v>1.3293736448905984E-2</v>
      </c>
      <c r="AM71" s="52">
        <v>4527.1030099999998</v>
      </c>
      <c r="AN71" s="107">
        <f t="shared" si="8"/>
        <v>1.2275843266044877E-2</v>
      </c>
      <c r="AO71" s="52">
        <v>4341.568166</v>
      </c>
      <c r="AP71" s="82">
        <f t="shared" si="9"/>
        <v>1.1736346880151691E-2</v>
      </c>
    </row>
    <row r="72" spans="2:42" x14ac:dyDescent="0.35">
      <c r="B72" s="19"/>
      <c r="C72" s="122" t="s">
        <v>16</v>
      </c>
      <c r="D72" s="9">
        <v>25.447683999999999</v>
      </c>
      <c r="E72" s="14">
        <f t="shared" si="10"/>
        <v>1.012682279494965E-2</v>
      </c>
      <c r="F72" s="18">
        <v>22.950728999999999</v>
      </c>
      <c r="G72" s="114">
        <f t="shared" si="11"/>
        <v>9.101776507211435E-3</v>
      </c>
      <c r="H72" s="18">
        <v>21.702105</v>
      </c>
      <c r="I72" s="114">
        <f t="shared" si="63"/>
        <v>0.32424972827669563</v>
      </c>
      <c r="J72" s="18">
        <v>16.863306000000001</v>
      </c>
      <c r="K72" s="114">
        <f t="shared" si="64"/>
        <v>0.24956981695866806</v>
      </c>
      <c r="L72" s="7">
        <v>16.293870999999999</v>
      </c>
      <c r="M72" s="114">
        <f t="shared" si="65"/>
        <v>0.25130621968538813</v>
      </c>
      <c r="N72" s="18">
        <v>19.089262000000002</v>
      </c>
      <c r="O72" s="114">
        <f>N72/$N$70</f>
        <v>0.30231644161090437</v>
      </c>
      <c r="P72" s="29">
        <v>16.173489</v>
      </c>
      <c r="Q72" s="119">
        <f>P72/$P$70</f>
        <v>0.29102614465068177</v>
      </c>
      <c r="R72" s="26">
        <v>14.862176</v>
      </c>
      <c r="S72" s="83">
        <f>R72/$R$70</f>
        <v>0.29167743942348168</v>
      </c>
      <c r="T72" s="124">
        <f t="shared" si="15"/>
        <v>0.10879632625177178</v>
      </c>
      <c r="U72" s="87">
        <f t="shared" si="16"/>
        <v>5.7534695367108375E-2</v>
      </c>
      <c r="V72" s="87">
        <f t="shared" si="17"/>
        <v>0.28694248921296911</v>
      </c>
      <c r="W72" s="87">
        <f t="shared" si="18"/>
        <v>3.4947803379565372E-2</v>
      </c>
      <c r="X72" s="87">
        <f t="shared" si="66"/>
        <v>-0.14643787695930843</v>
      </c>
      <c r="Y72" s="87">
        <f t="shared" si="20"/>
        <v>0.18028101419551473</v>
      </c>
      <c r="Z72" s="12">
        <f t="shared" si="21"/>
        <v>8.8231561784761547E-2</v>
      </c>
      <c r="AA72" s="29">
        <v>490.32111700000002</v>
      </c>
      <c r="AB72" s="108">
        <f t="shared" si="3"/>
        <v>5.1900036767129488E-2</v>
      </c>
      <c r="AC72" s="29">
        <v>471.36374699999999</v>
      </c>
      <c r="AD72" s="119">
        <f t="shared" si="22"/>
        <v>4.8690059738514424E-2</v>
      </c>
      <c r="AE72" s="29">
        <v>364.07971199999997</v>
      </c>
      <c r="AF72" s="119">
        <f t="shared" si="4"/>
        <v>5.9608114060472561E-2</v>
      </c>
      <c r="AG72" s="29">
        <v>326.71078299999999</v>
      </c>
      <c r="AH72" s="119">
        <f t="shared" si="5"/>
        <v>5.1615394647075367E-2</v>
      </c>
      <c r="AI72" s="29">
        <v>291.84658200000001</v>
      </c>
      <c r="AJ72" s="108">
        <f t="shared" si="6"/>
        <v>5.5830261531039614E-2</v>
      </c>
      <c r="AK72" s="29">
        <v>277.80162000000001</v>
      </c>
      <c r="AL72" s="108">
        <f t="shared" si="7"/>
        <v>6.8715445215906223E-2</v>
      </c>
      <c r="AM72" s="29">
        <v>251.29701</v>
      </c>
      <c r="AN72" s="108">
        <f t="shared" si="8"/>
        <v>6.4360053468204809E-2</v>
      </c>
      <c r="AO72" s="29">
        <v>246.61055200000001</v>
      </c>
      <c r="AP72" s="83">
        <f t="shared" si="9"/>
        <v>6.0265774839999543E-2</v>
      </c>
    </row>
    <row r="73" spans="2:42" x14ac:dyDescent="0.35">
      <c r="B73" s="19"/>
      <c r="C73" s="121" t="s">
        <v>20</v>
      </c>
      <c r="D73" s="46">
        <v>5.0000000000000002E-5</v>
      </c>
      <c r="E73" s="107">
        <f t="shared" si="10"/>
        <v>1.9897336816485247E-8</v>
      </c>
      <c r="F73" s="52">
        <v>0</v>
      </c>
      <c r="G73" s="113">
        <f t="shared" si="11"/>
        <v>0</v>
      </c>
      <c r="H73" s="52">
        <v>1.6500000000000001E-2</v>
      </c>
      <c r="I73" s="113">
        <f t="shared" si="63"/>
        <v>2.4652541845896875E-4</v>
      </c>
      <c r="J73" s="52">
        <v>1.6500000000000001E-2</v>
      </c>
      <c r="K73" s="113">
        <f t="shared" si="64"/>
        <v>2.4419304137741573E-4</v>
      </c>
      <c r="L73" s="44">
        <v>0</v>
      </c>
      <c r="M73" s="113">
        <f t="shared" si="65"/>
        <v>0</v>
      </c>
      <c r="N73" s="52">
        <v>0</v>
      </c>
      <c r="O73" s="113">
        <f>N73/$N$70</f>
        <v>0</v>
      </c>
      <c r="P73" s="52">
        <v>0</v>
      </c>
      <c r="Q73" s="113">
        <f>P73/$P$70</f>
        <v>0</v>
      </c>
      <c r="R73" s="44">
        <v>0</v>
      </c>
      <c r="S73" s="82">
        <f>R73/$R$70</f>
        <v>0</v>
      </c>
      <c r="T73" s="53">
        <v>0</v>
      </c>
      <c r="U73" s="98">
        <f t="shared" si="16"/>
        <v>-1</v>
      </c>
      <c r="V73" s="98">
        <f t="shared" si="17"/>
        <v>0</v>
      </c>
      <c r="W73" s="53">
        <v>0</v>
      </c>
      <c r="X73" s="52">
        <v>0</v>
      </c>
      <c r="Y73" s="52">
        <v>0</v>
      </c>
      <c r="Z73" s="51">
        <v>0</v>
      </c>
      <c r="AA73" s="52">
        <v>857.21054400000003</v>
      </c>
      <c r="AB73" s="107">
        <f t="shared" si="3"/>
        <v>5.8328727230401407E-8</v>
      </c>
      <c r="AC73" s="52">
        <v>870.993967</v>
      </c>
      <c r="AD73" s="113">
        <f t="shared" si="22"/>
        <v>0</v>
      </c>
      <c r="AE73" s="52">
        <v>717.55674699999997</v>
      </c>
      <c r="AF73" s="113">
        <f t="shared" si="4"/>
        <v>2.2994697031257935E-5</v>
      </c>
      <c r="AG73" s="52">
        <v>585.39739600000007</v>
      </c>
      <c r="AH73" s="113">
        <f t="shared" si="5"/>
        <v>2.8185981203100532E-5</v>
      </c>
      <c r="AI73" s="52">
        <v>516.93961100000001</v>
      </c>
      <c r="AJ73" s="107">
        <f t="shared" si="6"/>
        <v>0</v>
      </c>
      <c r="AK73" s="52">
        <v>460.50487800000002</v>
      </c>
      <c r="AL73" s="107">
        <f t="shared" si="7"/>
        <v>0</v>
      </c>
      <c r="AM73" s="52">
        <v>317.23525899999999</v>
      </c>
      <c r="AN73" s="107">
        <f t="shared" si="8"/>
        <v>0</v>
      </c>
      <c r="AO73" s="52">
        <v>237.61273800000001</v>
      </c>
      <c r="AP73" s="82">
        <f t="shared" si="9"/>
        <v>0</v>
      </c>
    </row>
    <row r="74" spans="2:42" ht="15" thickBot="1" x14ac:dyDescent="0.4">
      <c r="B74" s="25"/>
      <c r="C74" s="123" t="s">
        <v>18</v>
      </c>
      <c r="D74" s="72">
        <v>5.0000000000000002E-5</v>
      </c>
      <c r="E74" s="118">
        <f t="shared" si="10"/>
        <v>1.9897336816485247E-8</v>
      </c>
      <c r="F74" s="73">
        <v>0</v>
      </c>
      <c r="G74" s="115">
        <f t="shared" si="11"/>
        <v>0</v>
      </c>
      <c r="H74" s="73">
        <v>1.6500000000000001E-2</v>
      </c>
      <c r="I74" s="115">
        <f t="shared" si="63"/>
        <v>2.4652541845896875E-4</v>
      </c>
      <c r="J74" s="73">
        <v>1.6500000000000001E-2</v>
      </c>
      <c r="K74" s="115">
        <f t="shared" si="64"/>
        <v>2.4419304137741573E-4</v>
      </c>
      <c r="L74" s="74">
        <v>0</v>
      </c>
      <c r="M74" s="115">
        <f t="shared" si="65"/>
        <v>0</v>
      </c>
      <c r="N74" s="73">
        <v>0</v>
      </c>
      <c r="O74" s="115">
        <f>N74/$N$70</f>
        <v>0</v>
      </c>
      <c r="P74" s="78">
        <v>0</v>
      </c>
      <c r="Q74" s="120">
        <f>P74/$P$70</f>
        <v>0</v>
      </c>
      <c r="R74" s="76">
        <v>0</v>
      </c>
      <c r="S74" s="84">
        <f>R74/$R$70</f>
        <v>0</v>
      </c>
      <c r="T74" s="154">
        <v>0</v>
      </c>
      <c r="U74" s="87">
        <f t="shared" si="16"/>
        <v>-1</v>
      </c>
      <c r="V74" s="87">
        <f t="shared" si="17"/>
        <v>0</v>
      </c>
      <c r="W74" s="154">
        <v>0</v>
      </c>
      <c r="X74" s="154">
        <v>0</v>
      </c>
      <c r="Y74" s="78">
        <v>0</v>
      </c>
      <c r="Z74" s="155">
        <v>0</v>
      </c>
      <c r="AA74" s="78">
        <v>4.2913769999999998</v>
      </c>
      <c r="AB74" s="109">
        <f t="shared" si="3"/>
        <v>1.1651271841182913E-5</v>
      </c>
      <c r="AC74" s="78">
        <v>26.271377000000001</v>
      </c>
      <c r="AD74" s="120">
        <f t="shared" si="22"/>
        <v>0</v>
      </c>
      <c r="AE74" s="78">
        <v>0.2175</v>
      </c>
      <c r="AF74" s="120">
        <f t="shared" si="4"/>
        <v>7.586206896551724E-2</v>
      </c>
      <c r="AG74" s="78">
        <v>1.7500000000000002E-2</v>
      </c>
      <c r="AH74" s="120">
        <f t="shared" si="5"/>
        <v>0.94285714285714284</v>
      </c>
      <c r="AI74" s="78">
        <v>1E-3</v>
      </c>
      <c r="AJ74" s="109">
        <f t="shared" si="6"/>
        <v>0</v>
      </c>
      <c r="AK74" s="78">
        <v>0.10100000000000001</v>
      </c>
      <c r="AL74" s="109">
        <f t="shared" si="7"/>
        <v>0</v>
      </c>
      <c r="AM74" s="78">
        <v>1E-3</v>
      </c>
      <c r="AN74" s="109">
        <f t="shared" si="8"/>
        <v>0</v>
      </c>
      <c r="AO74" s="78">
        <v>1E-3</v>
      </c>
      <c r="AP74" s="84">
        <f t="shared" si="9"/>
        <v>0</v>
      </c>
    </row>
    <row r="75" spans="2:42" x14ac:dyDescent="0.35">
      <c r="B75" s="37" t="s">
        <v>59</v>
      </c>
      <c r="C75" s="69" t="s">
        <v>1</v>
      </c>
      <c r="D75" s="56">
        <v>290.63900071999996</v>
      </c>
      <c r="E75" s="106">
        <f t="shared" si="10"/>
        <v>0.11565884178665074</v>
      </c>
      <c r="F75" s="70">
        <v>279.25673983486115</v>
      </c>
      <c r="G75" s="112">
        <f t="shared" si="11"/>
        <v>0.11074735073162142</v>
      </c>
      <c r="H75" s="70">
        <v>246.310149</v>
      </c>
      <c r="I75" s="112">
        <f>H75/$H$75</f>
        <v>1</v>
      </c>
      <c r="J75" s="70">
        <v>226.78479341538787</v>
      </c>
      <c r="K75" s="112">
        <f>J75/$J$75</f>
        <v>1</v>
      </c>
      <c r="L75" s="54">
        <v>188.91619901370146</v>
      </c>
      <c r="M75" s="112">
        <f>L75/$L$75</f>
        <v>1</v>
      </c>
      <c r="N75" s="70">
        <v>180.050186</v>
      </c>
      <c r="O75" s="112">
        <f>N75/$N$75</f>
        <v>1</v>
      </c>
      <c r="P75" s="70">
        <v>158.26003</v>
      </c>
      <c r="Q75" s="112">
        <f>P75/$P$75</f>
        <v>1</v>
      </c>
      <c r="R75" s="54">
        <v>137.48923600000001</v>
      </c>
      <c r="S75" s="81">
        <f>R75/$R$75</f>
        <v>1</v>
      </c>
      <c r="T75" s="214">
        <f t="shared" si="15"/>
        <v>4.0759126858924591E-2</v>
      </c>
      <c r="U75" s="97">
        <f t="shared" si="16"/>
        <v>0.13376058992543241</v>
      </c>
      <c r="V75" s="97">
        <f t="shared" si="17"/>
        <v>8.6096405718212005E-2</v>
      </c>
      <c r="W75" s="97">
        <f t="shared" si="18"/>
        <v>0.20045181196420284</v>
      </c>
      <c r="X75" s="97">
        <f>(L75-N75)/N75</f>
        <v>4.9241898665416887E-2</v>
      </c>
      <c r="Y75" s="97">
        <f t="shared" si="20"/>
        <v>0.13768578206386031</v>
      </c>
      <c r="Z75" s="55">
        <f t="shared" si="21"/>
        <v>0.15107214647697945</v>
      </c>
      <c r="AA75" s="54">
        <v>14802.926955999998</v>
      </c>
      <c r="AB75" s="106">
        <f t="shared" si="3"/>
        <v>1.9633887378076718E-2</v>
      </c>
      <c r="AC75" s="70">
        <v>14154.837620999999</v>
      </c>
      <c r="AD75" s="112">
        <f t="shared" si="22"/>
        <v>1.9728713766419912E-2</v>
      </c>
      <c r="AE75" s="70">
        <v>13107.58071</v>
      </c>
      <c r="AF75" s="112">
        <f t="shared" si="4"/>
        <v>1.8791427224406538E-2</v>
      </c>
      <c r="AG75" s="70">
        <v>13384.568834</v>
      </c>
      <c r="AH75" s="112">
        <f t="shared" si="5"/>
        <v>1.6943750391069778E-2</v>
      </c>
      <c r="AI75" s="70">
        <v>11812.578192999999</v>
      </c>
      <c r="AJ75" s="106">
        <f t="shared" si="6"/>
        <v>1.599279987205935E-2</v>
      </c>
      <c r="AK75" s="70">
        <v>11534.493893999999</v>
      </c>
      <c r="AL75" s="106">
        <f t="shared" si="7"/>
        <v>1.5609717049974626E-2</v>
      </c>
      <c r="AM75" s="70">
        <v>10717.560262000001</v>
      </c>
      <c r="AN75" s="106">
        <f t="shared" si="8"/>
        <v>1.4766423153329407E-2</v>
      </c>
      <c r="AO75" s="70">
        <v>10976.175150999999</v>
      </c>
      <c r="AP75" s="81">
        <f t="shared" si="9"/>
        <v>1.2526151788628651E-2</v>
      </c>
    </row>
    <row r="76" spans="2:42" x14ac:dyDescent="0.35">
      <c r="B76" s="19"/>
      <c r="C76" s="121" t="s">
        <v>17</v>
      </c>
      <c r="D76" s="46">
        <v>285.54301571999997</v>
      </c>
      <c r="E76" s="107">
        <f t="shared" si="10"/>
        <v>0.11363091118751562</v>
      </c>
      <c r="F76" s="52">
        <v>267.89618583486117</v>
      </c>
      <c r="G76" s="113">
        <f t="shared" si="11"/>
        <v>0.1062419939080492</v>
      </c>
      <c r="H76" s="52">
        <v>239.4538</v>
      </c>
      <c r="I76" s="113">
        <f t="shared" ref="I76:I79" si="67">H76/$H$75</f>
        <v>0.97216375765336416</v>
      </c>
      <c r="J76" s="52">
        <v>220.33125841538788</v>
      </c>
      <c r="K76" s="113">
        <f t="shared" ref="K76:K79" si="68">J76/$J$75</f>
        <v>0.97154335216744692</v>
      </c>
      <c r="L76" s="44">
        <v>182.08147601370146</v>
      </c>
      <c r="M76" s="113">
        <f t="shared" ref="M76:M79" si="69">L76/$L$75</f>
        <v>0.96382140316350373</v>
      </c>
      <c r="N76" s="52">
        <v>173.852271</v>
      </c>
      <c r="O76" s="113">
        <f>N76/$N$75</f>
        <v>0.96557673647723974</v>
      </c>
      <c r="P76" s="52">
        <v>151.34974399999999</v>
      </c>
      <c r="Q76" s="113">
        <f>P76/$P$75</f>
        <v>0.95633587330926184</v>
      </c>
      <c r="R76" s="44">
        <v>130.61423600000001</v>
      </c>
      <c r="S76" s="82">
        <f>R76/$R$75</f>
        <v>0.94999608551174142</v>
      </c>
      <c r="T76" s="216">
        <f t="shared" si="15"/>
        <v>6.587189672053341E-2</v>
      </c>
      <c r="U76" s="98">
        <f t="shared" si="16"/>
        <v>0.11878026506516569</v>
      </c>
      <c r="V76" s="98">
        <f t="shared" si="17"/>
        <v>8.6789962178496813E-2</v>
      </c>
      <c r="W76" s="98">
        <f t="shared" si="18"/>
        <v>0.2100695976278672</v>
      </c>
      <c r="X76" s="98">
        <f t="shared" ref="X76:X79" si="70">(L76-N76)/N76</f>
        <v>4.7334469468629833E-2</v>
      </c>
      <c r="Y76" s="98">
        <f t="shared" si="20"/>
        <v>0.14867898950658295</v>
      </c>
      <c r="Z76" s="45">
        <f t="shared" si="21"/>
        <v>0.15875381302234146</v>
      </c>
      <c r="AA76" s="44">
        <v>13244.537420999997</v>
      </c>
      <c r="AB76" s="107">
        <f t="shared" si="3"/>
        <v>2.1559304537677144E-2</v>
      </c>
      <c r="AC76" s="52">
        <v>12607.983056000001</v>
      </c>
      <c r="AD76" s="113">
        <f t="shared" si="22"/>
        <v>2.1248139741698997E-2</v>
      </c>
      <c r="AE76" s="52">
        <v>11616.995418</v>
      </c>
      <c r="AF76" s="113">
        <f t="shared" si="4"/>
        <v>2.0612369324771992E-2</v>
      </c>
      <c r="AG76" s="52">
        <v>11551.017423000001</v>
      </c>
      <c r="AH76" s="113">
        <f t="shared" si="5"/>
        <v>1.9074619173950133E-2</v>
      </c>
      <c r="AI76" s="52">
        <v>10139.946384000001</v>
      </c>
      <c r="AJ76" s="107">
        <f t="shared" si="6"/>
        <v>1.7956848006712444E-2</v>
      </c>
      <c r="AK76" s="52">
        <v>9839.9518410000001</v>
      </c>
      <c r="AL76" s="107">
        <f t="shared" si="7"/>
        <v>1.7668000190368006E-2</v>
      </c>
      <c r="AM76" s="52">
        <v>9480.7201490000025</v>
      </c>
      <c r="AN76" s="107">
        <f t="shared" si="8"/>
        <v>1.596395016637675E-2</v>
      </c>
      <c r="AO76" s="52">
        <v>9215.5464170000014</v>
      </c>
      <c r="AP76" s="82">
        <f t="shared" si="9"/>
        <v>1.4173249212771013E-2</v>
      </c>
    </row>
    <row r="77" spans="2:42" x14ac:dyDescent="0.35">
      <c r="B77" s="19"/>
      <c r="C77" s="122" t="s">
        <v>16</v>
      </c>
      <c r="D77" s="9">
        <v>158.72317100000001</v>
      </c>
      <c r="E77" s="14">
        <f t="shared" si="10"/>
        <v>6.3163367879351673E-2</v>
      </c>
      <c r="F77" s="18">
        <v>157.82650000000001</v>
      </c>
      <c r="G77" s="114">
        <f t="shared" si="11"/>
        <v>6.2590671081315358E-2</v>
      </c>
      <c r="H77" s="18">
        <v>135.74794399999999</v>
      </c>
      <c r="I77" s="114">
        <f t="shared" si="67"/>
        <v>0.5511260682969259</v>
      </c>
      <c r="J77" s="18">
        <v>131.91532699999999</v>
      </c>
      <c r="K77" s="114">
        <f t="shared" si="68"/>
        <v>0.58167624474882118</v>
      </c>
      <c r="L77" s="7">
        <v>106.67221499999999</v>
      </c>
      <c r="M77" s="114">
        <f t="shared" si="69"/>
        <v>0.56465361656076629</v>
      </c>
      <c r="N77" s="18">
        <v>100.938793</v>
      </c>
      <c r="O77" s="114">
        <f>N77/$N$75</f>
        <v>0.56061476659624221</v>
      </c>
      <c r="P77" s="29">
        <v>87.837671</v>
      </c>
      <c r="Q77" s="119">
        <f>P77/$P$75</f>
        <v>0.55502119518112059</v>
      </c>
      <c r="R77" s="26">
        <v>74.870242000000005</v>
      </c>
      <c r="S77" s="83">
        <f>R77/$R$75</f>
        <v>0.54455348053574171</v>
      </c>
      <c r="T77" s="124">
        <f t="shared" si="15"/>
        <v>5.6813716327739497E-3</v>
      </c>
      <c r="U77" s="87">
        <f t="shared" si="16"/>
        <v>0.1626437598200384</v>
      </c>
      <c r="V77" s="87">
        <f t="shared" si="17"/>
        <v>2.9053614065634687E-2</v>
      </c>
      <c r="W77" s="87">
        <f t="shared" si="18"/>
        <v>0.2366418659254427</v>
      </c>
      <c r="X77" s="87">
        <f t="shared" si="70"/>
        <v>5.6800976409535527E-2</v>
      </c>
      <c r="Y77" s="87">
        <f t="shared" si="20"/>
        <v>0.14915151837302248</v>
      </c>
      <c r="Z77" s="12">
        <f t="shared" si="21"/>
        <v>0.17319870556849534</v>
      </c>
      <c r="AA77" s="26">
        <v>1230.691178</v>
      </c>
      <c r="AB77" s="108">
        <f t="shared" si="3"/>
        <v>0.12897075548875025</v>
      </c>
      <c r="AC77" s="29">
        <v>1186.7877100000001</v>
      </c>
      <c r="AD77" s="119">
        <f t="shared" si="22"/>
        <v>0.13298629457495814</v>
      </c>
      <c r="AE77" s="29">
        <v>1104.771561</v>
      </c>
      <c r="AF77" s="119">
        <f t="shared" si="4"/>
        <v>0.122874220148395</v>
      </c>
      <c r="AG77" s="29">
        <v>959.73768800000005</v>
      </c>
      <c r="AH77" s="119">
        <f t="shared" si="5"/>
        <v>0.13744935584940787</v>
      </c>
      <c r="AI77" s="29">
        <v>755.65143799999998</v>
      </c>
      <c r="AJ77" s="108">
        <f t="shared" si="6"/>
        <v>0.14116589956122072</v>
      </c>
      <c r="AK77" s="29">
        <v>733.13671299999999</v>
      </c>
      <c r="AL77" s="108">
        <f t="shared" si="7"/>
        <v>0.13768072340417634</v>
      </c>
      <c r="AM77" s="29">
        <v>684.21567300000004</v>
      </c>
      <c r="AN77" s="108">
        <f t="shared" si="8"/>
        <v>0.12837716887552209</v>
      </c>
      <c r="AO77" s="29">
        <v>627.57210399999997</v>
      </c>
      <c r="AP77" s="83">
        <f t="shared" si="9"/>
        <v>0.11930141815226383</v>
      </c>
    </row>
    <row r="78" spans="2:42" x14ac:dyDescent="0.35">
      <c r="B78" s="19"/>
      <c r="C78" s="121" t="s">
        <v>20</v>
      </c>
      <c r="D78" s="46">
        <v>5.0959850000000007</v>
      </c>
      <c r="E78" s="107">
        <f t="shared" si="10"/>
        <v>2.0279305991351315E-3</v>
      </c>
      <c r="F78" s="52">
        <v>11.360554</v>
      </c>
      <c r="G78" s="113">
        <f t="shared" si="11"/>
        <v>4.5053568235722229E-3</v>
      </c>
      <c r="H78" s="52">
        <v>6.8563489999999998</v>
      </c>
      <c r="I78" s="113">
        <f t="shared" si="67"/>
        <v>2.7836242346635908E-2</v>
      </c>
      <c r="J78" s="52">
        <v>6.4535350000000005</v>
      </c>
      <c r="K78" s="113">
        <f t="shared" si="68"/>
        <v>2.8456647832553104E-2</v>
      </c>
      <c r="L78" s="44">
        <v>6.8347230000000003</v>
      </c>
      <c r="M78" s="113">
        <f t="shared" si="69"/>
        <v>3.6178596836496275E-2</v>
      </c>
      <c r="N78" s="52">
        <v>6.1979150000000001</v>
      </c>
      <c r="O78" s="113">
        <f>N78/$N$75</f>
        <v>3.4423263522760261E-2</v>
      </c>
      <c r="P78" s="52">
        <v>6.9102860000000002</v>
      </c>
      <c r="Q78" s="113">
        <f>P78/$P$75</f>
        <v>4.366412669073802E-2</v>
      </c>
      <c r="R78" s="44">
        <v>6.875</v>
      </c>
      <c r="S78" s="82">
        <f>R78/$R$75</f>
        <v>5.0003914488258555E-2</v>
      </c>
      <c r="T78" s="216">
        <f t="shared" si="15"/>
        <v>-0.55143164673131251</v>
      </c>
      <c r="U78" s="98">
        <f t="shared" si="16"/>
        <v>0.65693928357497566</v>
      </c>
      <c r="V78" s="98">
        <f t="shared" si="17"/>
        <v>6.241757424419319E-2</v>
      </c>
      <c r="W78" s="98">
        <f t="shared" si="18"/>
        <v>-5.5772267581290398E-2</v>
      </c>
      <c r="X78" s="98">
        <f t="shared" si="70"/>
        <v>0.10274552006602225</v>
      </c>
      <c r="Y78" s="98">
        <f t="shared" si="20"/>
        <v>-0.10308849735018204</v>
      </c>
      <c r="Z78" s="45">
        <f t="shared" si="21"/>
        <v>5.1325090909091131E-3</v>
      </c>
      <c r="AA78" s="44">
        <v>1558.389535</v>
      </c>
      <c r="AB78" s="107">
        <f t="shared" si="3"/>
        <v>3.270032867616761E-3</v>
      </c>
      <c r="AC78" s="52">
        <v>1546.8545649999999</v>
      </c>
      <c r="AD78" s="113">
        <f t="shared" si="22"/>
        <v>7.3442935470795223E-3</v>
      </c>
      <c r="AE78" s="52">
        <v>1490.585292</v>
      </c>
      <c r="AF78" s="113">
        <f t="shared" si="4"/>
        <v>4.5997696588032612E-3</v>
      </c>
      <c r="AG78" s="52">
        <v>1833.5514109999999</v>
      </c>
      <c r="AH78" s="113">
        <f t="shared" si="5"/>
        <v>3.5196913275970317E-3</v>
      </c>
      <c r="AI78" s="52">
        <v>1672.631809</v>
      </c>
      <c r="AJ78" s="107">
        <f t="shared" si="6"/>
        <v>4.0862089093511916E-3</v>
      </c>
      <c r="AK78" s="52">
        <v>1694.5420529999999</v>
      </c>
      <c r="AL78" s="107">
        <f t="shared" si="7"/>
        <v>3.6575752068396736E-3</v>
      </c>
      <c r="AM78" s="52">
        <v>1236.840113</v>
      </c>
      <c r="AN78" s="107">
        <f t="shared" si="8"/>
        <v>5.587048744108771E-3</v>
      </c>
      <c r="AO78" s="52">
        <v>1760.6287340000001</v>
      </c>
      <c r="AP78" s="82">
        <f t="shared" si="9"/>
        <v>3.9048550482193821E-3</v>
      </c>
    </row>
    <row r="79" spans="2:42" ht="15" thickBot="1" x14ac:dyDescent="0.4">
      <c r="B79" s="25"/>
      <c r="C79" s="123" t="s">
        <v>18</v>
      </c>
      <c r="D79" s="72">
        <v>1.5840000000000001</v>
      </c>
      <c r="E79" s="118">
        <f t="shared" si="10"/>
        <v>6.3034763034625259E-4</v>
      </c>
      <c r="F79" s="73">
        <v>7.8513890000000002</v>
      </c>
      <c r="G79" s="115">
        <f t="shared" si="11"/>
        <v>3.1136957762508671E-3</v>
      </c>
      <c r="H79" s="73">
        <v>2.35</v>
      </c>
      <c r="I79" s="115">
        <f t="shared" si="67"/>
        <v>9.5408167691863974E-3</v>
      </c>
      <c r="J79" s="73">
        <v>1.95</v>
      </c>
      <c r="K79" s="115">
        <f t="shared" si="68"/>
        <v>8.5984601111605569E-3</v>
      </c>
      <c r="L79" s="74">
        <v>4.5007229999999998</v>
      </c>
      <c r="M79" s="115">
        <f t="shared" si="69"/>
        <v>2.3823912525752104E-2</v>
      </c>
      <c r="N79" s="73">
        <v>1.7</v>
      </c>
      <c r="O79" s="115">
        <f>N79/$N$75</f>
        <v>9.441811962360316E-3</v>
      </c>
      <c r="P79" s="78">
        <v>5.9</v>
      </c>
      <c r="Q79" s="120">
        <f>P79/$P$75</f>
        <v>3.7280417550786517E-2</v>
      </c>
      <c r="R79" s="76">
        <v>5.875</v>
      </c>
      <c r="S79" s="84">
        <f>R79/$R$75</f>
        <v>4.2730617835420946E-2</v>
      </c>
      <c r="T79" s="269">
        <f t="shared" si="15"/>
        <v>-0.79825225829467872</v>
      </c>
      <c r="U79" s="126">
        <f t="shared" si="16"/>
        <v>2.3410165957446805</v>
      </c>
      <c r="V79" s="126">
        <f t="shared" si="17"/>
        <v>0.2051282051282052</v>
      </c>
      <c r="W79" s="126">
        <f t="shared" si="18"/>
        <v>-0.56673627770471535</v>
      </c>
      <c r="X79" s="126">
        <f t="shared" si="70"/>
        <v>1.6474841176470587</v>
      </c>
      <c r="Y79" s="126">
        <f t="shared" si="20"/>
        <v>-0.71186440677966101</v>
      </c>
      <c r="Z79" s="127">
        <f t="shared" si="21"/>
        <v>4.255319148936231E-3</v>
      </c>
      <c r="AA79" s="76">
        <v>229.667022</v>
      </c>
      <c r="AB79" s="109">
        <f>D79/AA79</f>
        <v>6.8969414337596976E-3</v>
      </c>
      <c r="AC79" s="78">
        <v>226.737944</v>
      </c>
      <c r="AD79" s="120">
        <f t="shared" si="22"/>
        <v>3.462759193053281E-2</v>
      </c>
      <c r="AE79" s="78">
        <v>220.36711500000001</v>
      </c>
      <c r="AF79" s="120">
        <f t="shared" ref="AF79:AF104" si="71">H79/AE79</f>
        <v>1.0664023078035033E-2</v>
      </c>
      <c r="AG79" s="78">
        <v>243.62375</v>
      </c>
      <c r="AH79" s="120">
        <f t="shared" ref="AH79:AH104" si="72">J79/AG79</f>
        <v>8.0041457370227647E-3</v>
      </c>
      <c r="AI79" s="78">
        <v>153.92056600000001</v>
      </c>
      <c r="AJ79" s="109">
        <f t="shared" ref="AJ79:AJ104" si="73">L79/AI79</f>
        <v>2.9240556456893482E-2</v>
      </c>
      <c r="AK79" s="78">
        <v>164.01036199999999</v>
      </c>
      <c r="AL79" s="109">
        <f t="shared" ref="AL79:AL104" si="74">N79/AK79</f>
        <v>1.0365198754942082E-2</v>
      </c>
      <c r="AM79" s="78">
        <v>161.08852099999999</v>
      </c>
      <c r="AN79" s="109">
        <f t="shared" ref="AN79:AN104" si="75">P79/AM79</f>
        <v>3.6625825126298112E-2</v>
      </c>
      <c r="AO79" s="78">
        <v>152.450041</v>
      </c>
      <c r="AP79" s="84">
        <f t="shared" ref="AP79:AP104" si="76">R79/AO79</f>
        <v>3.8537214955553865E-2</v>
      </c>
    </row>
    <row r="80" spans="2:42" x14ac:dyDescent="0.35">
      <c r="B80" s="37" t="s">
        <v>60</v>
      </c>
      <c r="C80" s="69" t="s">
        <v>1</v>
      </c>
      <c r="D80" s="56">
        <v>194.88956200000001</v>
      </c>
      <c r="E80" s="106">
        <f t="shared" ref="E80:E104" si="77">D80/$D$15</f>
        <v>7.7555665142625685E-2</v>
      </c>
      <c r="F80" s="70">
        <v>180.55777</v>
      </c>
      <c r="G80" s="112">
        <f t="shared" ref="G80:G104" si="78">F80/$F$15</f>
        <v>7.160541476397049E-2</v>
      </c>
      <c r="H80" s="70">
        <v>176.77276000000001</v>
      </c>
      <c r="I80" s="112">
        <f>H80/$H$80</f>
        <v>1</v>
      </c>
      <c r="J80" s="70">
        <v>142.06324999999998</v>
      </c>
      <c r="K80" s="112">
        <f>J80/$J$80</f>
        <v>1</v>
      </c>
      <c r="L80" s="54">
        <v>141.82880299999997</v>
      </c>
      <c r="M80" s="112">
        <f>L80/$L$80</f>
        <v>1</v>
      </c>
      <c r="N80" s="70">
        <v>143.88543200000001</v>
      </c>
      <c r="O80" s="112">
        <f>N80/$N$80</f>
        <v>1</v>
      </c>
      <c r="P80" s="70">
        <v>129.07132899999996</v>
      </c>
      <c r="Q80" s="112">
        <f>P80/$P$80</f>
        <v>1</v>
      </c>
      <c r="R80" s="54">
        <v>100.41225300000001</v>
      </c>
      <c r="S80" s="81">
        <f>R80/$R$80</f>
        <v>1</v>
      </c>
      <c r="T80" s="214">
        <f t="shared" ref="T80:T104" si="79">(D80-F80)/F80</f>
        <v>7.9375105264093623E-2</v>
      </c>
      <c r="U80" s="97">
        <f t="shared" ref="U80:U103" si="80">(F80-H80)/H80</f>
        <v>2.1411726557870114E-2</v>
      </c>
      <c r="V80" s="97">
        <f t="shared" ref="V80:V103" si="81">(H80-J80)/J80</f>
        <v>0.24432434144650378</v>
      </c>
      <c r="W80" s="97">
        <f t="shared" ref="W80:W103" si="82">(J80-L80)/L80</f>
        <v>1.6530281229266048E-3</v>
      </c>
      <c r="X80" s="97">
        <f>(L80-N80)/N80</f>
        <v>-1.4293517915003677E-2</v>
      </c>
      <c r="Y80" s="97">
        <f t="shared" ref="Y80:Y103" si="83">(N80-P80)/P80</f>
        <v>0.11477454454660531</v>
      </c>
      <c r="Z80" s="55">
        <f t="shared" ref="Z80:Z103" si="84">(P80-R80)/R80</f>
        <v>0.2854141316797259</v>
      </c>
      <c r="AA80" s="70">
        <v>30584.355909999998</v>
      </c>
      <c r="AB80" s="106">
        <f>D80/AA80</f>
        <v>6.3721976873895208E-3</v>
      </c>
      <c r="AC80" s="70">
        <v>28142.467641000003</v>
      </c>
      <c r="AD80" s="112">
        <f t="shared" ref="AD80:AD104" si="85">F80/AC80</f>
        <v>6.4158471212719904E-3</v>
      </c>
      <c r="AE80" s="70">
        <v>25999.172463000003</v>
      </c>
      <c r="AF80" s="112">
        <f t="shared" si="71"/>
        <v>6.799168713987694E-3</v>
      </c>
      <c r="AG80" s="70">
        <v>25878.871496</v>
      </c>
      <c r="AH80" s="112">
        <f t="shared" si="72"/>
        <v>5.489545787263489E-3</v>
      </c>
      <c r="AI80" s="70">
        <v>23333.117435</v>
      </c>
      <c r="AJ80" s="112">
        <f t="shared" si="73"/>
        <v>6.078433513871352E-3</v>
      </c>
      <c r="AK80" s="70">
        <v>22776.618164</v>
      </c>
      <c r="AL80" s="106">
        <f t="shared" si="74"/>
        <v>6.3172430149187279E-3</v>
      </c>
      <c r="AM80" s="70">
        <v>21633.750660000002</v>
      </c>
      <c r="AN80" s="106">
        <f t="shared" si="75"/>
        <v>5.9662021176313191E-3</v>
      </c>
      <c r="AO80" s="70">
        <v>20504.093714999999</v>
      </c>
      <c r="AP80" s="81">
        <f t="shared" si="76"/>
        <v>4.8971807481811448E-3</v>
      </c>
    </row>
    <row r="81" spans="2:42" x14ac:dyDescent="0.35">
      <c r="B81" s="19"/>
      <c r="C81" s="121" t="s">
        <v>17</v>
      </c>
      <c r="D81" s="46">
        <v>194.58081300000001</v>
      </c>
      <c r="E81" s="107">
        <f t="shared" si="77"/>
        <v>7.7432799485730619E-2</v>
      </c>
      <c r="F81" s="52">
        <v>179.10354800000002</v>
      </c>
      <c r="G81" s="113">
        <f t="shared" si="78"/>
        <v>7.1028700898547306E-2</v>
      </c>
      <c r="H81" s="52">
        <v>175.31853800000002</v>
      </c>
      <c r="I81" s="113">
        <f t="shared" ref="I81:I84" si="86">H81/$H$80</f>
        <v>0.99177349496607969</v>
      </c>
      <c r="J81" s="52">
        <v>142.02795399999999</v>
      </c>
      <c r="K81" s="113">
        <f t="shared" ref="K81:K84" si="87">J81/$J$80</f>
        <v>0.99975154728615612</v>
      </c>
      <c r="L81" s="44">
        <v>141.79350699999998</v>
      </c>
      <c r="M81" s="113">
        <f t="shared" ref="M81:M84" si="88">L81/$L$80</f>
        <v>0.9997511365868329</v>
      </c>
      <c r="N81" s="52">
        <v>143.85013600000002</v>
      </c>
      <c r="O81" s="113">
        <f>N81/$N$80</f>
        <v>0.99975469372048742</v>
      </c>
      <c r="P81" s="52">
        <v>129.03603299999997</v>
      </c>
      <c r="Q81" s="113">
        <f>P81/$P$80</f>
        <v>0.99972653880398188</v>
      </c>
      <c r="R81" s="44">
        <v>100.376957</v>
      </c>
      <c r="S81" s="82">
        <f>R81/$R$80</f>
        <v>0.99964848911417215</v>
      </c>
      <c r="T81" s="216">
        <f t="shared" si="79"/>
        <v>8.6415178106912696E-2</v>
      </c>
      <c r="U81" s="98">
        <f t="shared" si="80"/>
        <v>2.1589331300492589E-2</v>
      </c>
      <c r="V81" s="98">
        <f t="shared" si="81"/>
        <v>0.23439458967352317</v>
      </c>
      <c r="W81" s="98">
        <f t="shared" si="82"/>
        <v>1.65343960354981E-3</v>
      </c>
      <c r="X81" s="98">
        <f t="shared" ref="X81:X84" si="89">(L81-N81)/N81</f>
        <v>-1.4297025065030479E-2</v>
      </c>
      <c r="Y81" s="98">
        <f t="shared" si="83"/>
        <v>0.11480593951613538</v>
      </c>
      <c r="Z81" s="45">
        <f t="shared" si="84"/>
        <v>0.28551449313212363</v>
      </c>
      <c r="AA81" s="52">
        <v>26814.417034999999</v>
      </c>
      <c r="AB81" s="107">
        <f t="shared" ref="AB81:AB104" si="90">D81/AA81</f>
        <v>7.2565744295697314E-3</v>
      </c>
      <c r="AC81" s="52">
        <v>24856.444205</v>
      </c>
      <c r="AD81" s="113">
        <f t="shared" si="85"/>
        <v>7.205517672715731E-3</v>
      </c>
      <c r="AE81" s="52">
        <v>22452.329949000003</v>
      </c>
      <c r="AF81" s="113">
        <f t="shared" si="71"/>
        <v>7.8084786032555373E-3</v>
      </c>
      <c r="AG81" s="52">
        <v>22790.145761</v>
      </c>
      <c r="AH81" s="113">
        <f t="shared" si="72"/>
        <v>6.2319897156185629E-3</v>
      </c>
      <c r="AI81" s="52">
        <v>19866.205977000001</v>
      </c>
      <c r="AJ81" s="113">
        <f t="shared" si="73"/>
        <v>7.1374225740013309E-3</v>
      </c>
      <c r="AK81" s="52">
        <v>19587.790782</v>
      </c>
      <c r="AL81" s="107">
        <f t="shared" si="74"/>
        <v>7.3438672896276608E-3</v>
      </c>
      <c r="AM81" s="52">
        <v>18841.829471000001</v>
      </c>
      <c r="AN81" s="107">
        <f t="shared" si="75"/>
        <v>6.8483813208586259E-3</v>
      </c>
      <c r="AO81" s="52">
        <v>18025.404115000001</v>
      </c>
      <c r="AP81" s="82">
        <f t="shared" si="76"/>
        <v>5.5686383705800205E-3</v>
      </c>
    </row>
    <row r="82" spans="2:42" x14ac:dyDescent="0.35">
      <c r="B82" s="19"/>
      <c r="C82" s="122" t="s">
        <v>16</v>
      </c>
      <c r="D82" s="9">
        <v>155.85959700000001</v>
      </c>
      <c r="E82" s="14">
        <f t="shared" si="77"/>
        <v>6.2023817951813068E-2</v>
      </c>
      <c r="F82" s="18">
        <v>144.27451600000001</v>
      </c>
      <c r="G82" s="114">
        <f t="shared" si="78"/>
        <v>5.7216239201730815E-2</v>
      </c>
      <c r="H82" s="18">
        <v>142.17451600000001</v>
      </c>
      <c r="I82" s="114">
        <f t="shared" si="86"/>
        <v>0.80427841936732791</v>
      </c>
      <c r="J82" s="18">
        <v>103.02286599999999</v>
      </c>
      <c r="K82" s="114">
        <f t="shared" si="87"/>
        <v>0.72519012482116241</v>
      </c>
      <c r="L82" s="7">
        <v>103.02286599999999</v>
      </c>
      <c r="M82" s="114">
        <f t="shared" si="88"/>
        <v>0.72638888449196048</v>
      </c>
      <c r="N82" s="18">
        <v>105.554016</v>
      </c>
      <c r="O82" s="114">
        <f>N82/$N$80</f>
        <v>0.73359765844814639</v>
      </c>
      <c r="P82" s="29">
        <v>91.35</v>
      </c>
      <c r="Q82" s="119">
        <f>P82/$P$80</f>
        <v>0.70774819402378686</v>
      </c>
      <c r="R82" s="26">
        <v>66.412633</v>
      </c>
      <c r="S82" s="83">
        <f>R82/$R$80</f>
        <v>0.66139968993624709</v>
      </c>
      <c r="T82" s="124">
        <f t="shared" si="79"/>
        <v>8.0298872740630106E-2</v>
      </c>
      <c r="U82" s="87">
        <f t="shared" si="80"/>
        <v>1.4770579560123096E-2</v>
      </c>
      <c r="V82" s="87">
        <f t="shared" si="81"/>
        <v>0.38002874041574441</v>
      </c>
      <c r="W82" s="87">
        <f t="shared" si="82"/>
        <v>0</v>
      </c>
      <c r="X82" s="87">
        <f t="shared" si="89"/>
        <v>-2.3979665539206114E-2</v>
      </c>
      <c r="Y82" s="87">
        <f t="shared" si="83"/>
        <v>0.15549004926108387</v>
      </c>
      <c r="Z82" s="12">
        <f t="shared" si="84"/>
        <v>0.37549131653912887</v>
      </c>
      <c r="AA82" s="29">
        <v>774.095685</v>
      </c>
      <c r="AB82" s="108">
        <f t="shared" si="90"/>
        <v>0.20134409740315243</v>
      </c>
      <c r="AC82" s="29">
        <v>779.74053200000003</v>
      </c>
      <c r="AD82" s="119">
        <f t="shared" si="85"/>
        <v>0.18502887829871079</v>
      </c>
      <c r="AE82" s="29">
        <v>532.22553400000004</v>
      </c>
      <c r="AF82" s="119">
        <f t="shared" si="71"/>
        <v>0.26713208389584708</v>
      </c>
      <c r="AG82" s="29">
        <v>302.28290700000002</v>
      </c>
      <c r="AH82" s="119">
        <f t="shared" si="72"/>
        <v>0.34081604885452549</v>
      </c>
      <c r="AI82" s="29">
        <v>302.96790700000003</v>
      </c>
      <c r="AJ82" s="119">
        <f t="shared" si="73"/>
        <v>0.3400454755097212</v>
      </c>
      <c r="AK82" s="29">
        <v>302.96790700000003</v>
      </c>
      <c r="AL82" s="108">
        <f t="shared" si="74"/>
        <v>0.34839999076205785</v>
      </c>
      <c r="AM82" s="29">
        <v>262.58569299999999</v>
      </c>
      <c r="AN82" s="108">
        <f t="shared" si="75"/>
        <v>0.34788643263972496</v>
      </c>
      <c r="AO82" s="29">
        <v>193.68843699999999</v>
      </c>
      <c r="AP82" s="83">
        <f t="shared" si="76"/>
        <v>0.34288382945647911</v>
      </c>
    </row>
    <row r="83" spans="2:42" x14ac:dyDescent="0.35">
      <c r="B83" s="19"/>
      <c r="C83" s="121" t="s">
        <v>20</v>
      </c>
      <c r="D83" s="46">
        <v>0.308749</v>
      </c>
      <c r="E83" s="107">
        <f t="shared" si="77"/>
        <v>1.2286565689506005E-4</v>
      </c>
      <c r="F83" s="52">
        <v>1.4542219999999999</v>
      </c>
      <c r="G83" s="113">
        <f t="shared" si="78"/>
        <v>5.7671386542318664E-4</v>
      </c>
      <c r="H83" s="52">
        <v>1.4542219999999999</v>
      </c>
      <c r="I83" s="113">
        <f t="shared" si="86"/>
        <v>8.2265050339203841E-3</v>
      </c>
      <c r="J83" s="52">
        <v>3.5296000000000001E-2</v>
      </c>
      <c r="K83" s="113">
        <f t="shared" si="87"/>
        <v>2.4845271384400965E-4</v>
      </c>
      <c r="L83" s="44">
        <v>3.5296000000000001E-2</v>
      </c>
      <c r="M83" s="113">
        <f t="shared" si="88"/>
        <v>2.4886341316721127E-4</v>
      </c>
      <c r="N83" s="52">
        <v>3.5296000000000001E-2</v>
      </c>
      <c r="O83" s="113">
        <f>N83/$N$80</f>
        <v>2.4530627951271672E-4</v>
      </c>
      <c r="P83" s="52">
        <v>3.5296000000000001E-2</v>
      </c>
      <c r="Q83" s="113">
        <f>P83/$P$80</f>
        <v>2.7346119601821107E-4</v>
      </c>
      <c r="R83" s="44">
        <v>3.5296000000000001E-2</v>
      </c>
      <c r="S83" s="82">
        <f>R83/$R$80</f>
        <v>3.5151088582784811E-4</v>
      </c>
      <c r="T83" s="216">
        <f t="shared" si="79"/>
        <v>-0.7876878495855516</v>
      </c>
      <c r="U83" s="98">
        <f t="shared" si="80"/>
        <v>0</v>
      </c>
      <c r="V83" s="98">
        <f t="shared" si="81"/>
        <v>40.200759292837709</v>
      </c>
      <c r="W83" s="98">
        <f t="shared" si="82"/>
        <v>0</v>
      </c>
      <c r="X83" s="98">
        <f t="shared" si="89"/>
        <v>0</v>
      </c>
      <c r="Y83" s="98">
        <f t="shared" si="83"/>
        <v>0</v>
      </c>
      <c r="Z83" s="45">
        <f t="shared" si="84"/>
        <v>0</v>
      </c>
      <c r="AA83" s="52">
        <v>3769.9388750000003</v>
      </c>
      <c r="AB83" s="107">
        <f t="shared" si="90"/>
        <v>8.1897614321399298E-5</v>
      </c>
      <c r="AC83" s="52">
        <v>3286.0234360000004</v>
      </c>
      <c r="AD83" s="113">
        <f t="shared" si="85"/>
        <v>4.4254766538433162E-4</v>
      </c>
      <c r="AE83" s="52">
        <v>3546.8425139999999</v>
      </c>
      <c r="AF83" s="113">
        <f t="shared" si="71"/>
        <v>4.1000467155221428E-4</v>
      </c>
      <c r="AG83" s="52">
        <v>3088.725735</v>
      </c>
      <c r="AH83" s="113">
        <f t="shared" si="72"/>
        <v>1.1427366178888007E-5</v>
      </c>
      <c r="AI83" s="52">
        <v>3466.911458</v>
      </c>
      <c r="AJ83" s="113">
        <f t="shared" si="73"/>
        <v>1.0180819564501263E-5</v>
      </c>
      <c r="AK83" s="52">
        <v>3188.8273819999999</v>
      </c>
      <c r="AL83" s="107">
        <f t="shared" si="74"/>
        <v>1.1068645546396027E-5</v>
      </c>
      <c r="AM83" s="52">
        <v>2791.9211890000001</v>
      </c>
      <c r="AN83" s="107">
        <f t="shared" si="75"/>
        <v>1.2642190667510279E-5</v>
      </c>
      <c r="AO83" s="52">
        <v>2478.6895999999997</v>
      </c>
      <c r="AP83" s="82">
        <f t="shared" si="76"/>
        <v>1.4239782181681807E-5</v>
      </c>
    </row>
    <row r="84" spans="2:42" ht="15" thickBot="1" x14ac:dyDescent="0.4">
      <c r="B84" s="25"/>
      <c r="C84" s="123" t="s">
        <v>18</v>
      </c>
      <c r="D84" s="72">
        <v>0.308749</v>
      </c>
      <c r="E84" s="118">
        <f t="shared" si="77"/>
        <v>1.2286565689506005E-4</v>
      </c>
      <c r="F84" s="73">
        <v>1.4542219999999999</v>
      </c>
      <c r="G84" s="115">
        <f t="shared" si="78"/>
        <v>5.7671386542318664E-4</v>
      </c>
      <c r="H84" s="73">
        <v>1.4542219999999999</v>
      </c>
      <c r="I84" s="115">
        <f t="shared" si="86"/>
        <v>8.2265050339203841E-3</v>
      </c>
      <c r="J84" s="73">
        <v>3.5296000000000001E-2</v>
      </c>
      <c r="K84" s="115">
        <f t="shared" si="87"/>
        <v>2.4845271384400965E-4</v>
      </c>
      <c r="L84" s="74">
        <v>3.5296000000000001E-2</v>
      </c>
      <c r="M84" s="115">
        <f t="shared" si="88"/>
        <v>2.4886341316721127E-4</v>
      </c>
      <c r="N84" s="73">
        <v>3.5296000000000001E-2</v>
      </c>
      <c r="O84" s="115">
        <f>N84/$N$80</f>
        <v>2.4530627951271672E-4</v>
      </c>
      <c r="P84" s="78">
        <v>3.5296000000000001E-2</v>
      </c>
      <c r="Q84" s="120">
        <f>P84/$P$80</f>
        <v>2.7346119601821107E-4</v>
      </c>
      <c r="R84" s="76">
        <v>3.5296000000000001E-2</v>
      </c>
      <c r="S84" s="84">
        <f>R84/$R$80</f>
        <v>3.5151088582784811E-4</v>
      </c>
      <c r="T84" s="124">
        <f t="shared" si="79"/>
        <v>-0.7876878495855516</v>
      </c>
      <c r="U84" s="87">
        <f t="shared" si="80"/>
        <v>0</v>
      </c>
      <c r="V84" s="87">
        <f t="shared" si="81"/>
        <v>40.200759292837709</v>
      </c>
      <c r="W84" s="87">
        <f t="shared" si="82"/>
        <v>0</v>
      </c>
      <c r="X84" s="87">
        <f t="shared" si="89"/>
        <v>0</v>
      </c>
      <c r="Y84" s="87">
        <f t="shared" si="83"/>
        <v>0</v>
      </c>
      <c r="Z84" s="12">
        <f t="shared" si="84"/>
        <v>0</v>
      </c>
      <c r="AA84" s="78">
        <v>754.94483600000001</v>
      </c>
      <c r="AB84" s="109">
        <f t="shared" si="90"/>
        <v>4.0896895412368908E-4</v>
      </c>
      <c r="AC84" s="78">
        <v>592.84342700000002</v>
      </c>
      <c r="AD84" s="120">
        <f t="shared" si="85"/>
        <v>2.4529613280168828E-3</v>
      </c>
      <c r="AE84" s="78">
        <v>592.84342700000002</v>
      </c>
      <c r="AF84" s="120">
        <f t="shared" si="71"/>
        <v>2.4529613280168828E-3</v>
      </c>
      <c r="AG84" s="78">
        <v>495.19659300000001</v>
      </c>
      <c r="AH84" s="120">
        <f t="shared" si="72"/>
        <v>7.1276742406828315E-5</v>
      </c>
      <c r="AI84" s="78">
        <v>495.19659300000001</v>
      </c>
      <c r="AJ84" s="120">
        <f t="shared" si="73"/>
        <v>7.1276742406828315E-5</v>
      </c>
      <c r="AK84" s="78">
        <v>495.19659300000001</v>
      </c>
      <c r="AL84" s="109">
        <f t="shared" si="74"/>
        <v>7.1276742406828315E-5</v>
      </c>
      <c r="AM84" s="78">
        <v>501.33431100000001</v>
      </c>
      <c r="AN84" s="109">
        <f t="shared" si="75"/>
        <v>7.0404118021756538E-5</v>
      </c>
      <c r="AO84" s="78">
        <v>524.98352799999998</v>
      </c>
      <c r="AP84" s="84">
        <f t="shared" si="76"/>
        <v>6.7232585628858053E-5</v>
      </c>
    </row>
    <row r="85" spans="2:42" x14ac:dyDescent="0.35">
      <c r="B85" s="37" t="s">
        <v>61</v>
      </c>
      <c r="C85" s="38" t="s">
        <v>1</v>
      </c>
      <c r="D85" s="54">
        <v>31.190296</v>
      </c>
      <c r="E85" s="106">
        <f t="shared" si="77"/>
        <v>1.241207649835745E-2</v>
      </c>
      <c r="F85" s="70">
        <v>35.745474000000002</v>
      </c>
      <c r="G85" s="112">
        <f t="shared" si="78"/>
        <v>1.4175903322824175E-2</v>
      </c>
      <c r="H85" s="70">
        <v>24.520864000000003</v>
      </c>
      <c r="I85" s="112">
        <f>H85/$H$85</f>
        <v>1</v>
      </c>
      <c r="J85" s="70">
        <v>35.980594000000004</v>
      </c>
      <c r="K85" s="112">
        <f>J85/$J$85</f>
        <v>1</v>
      </c>
      <c r="L85" s="54">
        <v>25.141506</v>
      </c>
      <c r="M85" s="112">
        <f>L85/$L$85</f>
        <v>1</v>
      </c>
      <c r="N85" s="70">
        <v>25.098375999999998</v>
      </c>
      <c r="O85" s="112">
        <f>N85/$N$85</f>
        <v>1</v>
      </c>
      <c r="P85" s="70">
        <v>25.970136999999998</v>
      </c>
      <c r="Q85" s="112">
        <f>P85/$P$85</f>
        <v>1</v>
      </c>
      <c r="R85" s="54">
        <v>21.013065000000001</v>
      </c>
      <c r="S85" s="81">
        <f>R85/$R$85</f>
        <v>1</v>
      </c>
      <c r="T85" s="214">
        <f t="shared" si="79"/>
        <v>-0.12743369971817975</v>
      </c>
      <c r="U85" s="97">
        <f t="shared" si="80"/>
        <v>0.45775752436781986</v>
      </c>
      <c r="V85" s="97">
        <f t="shared" si="81"/>
        <v>-0.31849752119156227</v>
      </c>
      <c r="W85" s="97">
        <f t="shared" si="82"/>
        <v>0.4311232588851282</v>
      </c>
      <c r="X85" s="97">
        <f>(L85-N85)/N85</f>
        <v>1.7184378782117795E-3</v>
      </c>
      <c r="Y85" s="97">
        <f t="shared" si="83"/>
        <v>-3.3567824459301059E-2</v>
      </c>
      <c r="Z85" s="55">
        <f t="shared" si="84"/>
        <v>0.23590428145537057</v>
      </c>
      <c r="AA85" s="54">
        <v>7819.3368600000003</v>
      </c>
      <c r="AB85" s="106">
        <f t="shared" si="90"/>
        <v>3.9888671582311132E-3</v>
      </c>
      <c r="AC85" s="70">
        <v>7770.7133819999999</v>
      </c>
      <c r="AD85" s="112">
        <f t="shared" si="85"/>
        <v>4.6000247651393818E-3</v>
      </c>
      <c r="AE85" s="70">
        <v>6962.801970999998</v>
      </c>
      <c r="AF85" s="112">
        <f t="shared" si="71"/>
        <v>3.5216948725712953E-3</v>
      </c>
      <c r="AG85" s="70">
        <v>6753.6067240000002</v>
      </c>
      <c r="AH85" s="112">
        <f t="shared" si="72"/>
        <v>5.3276116703889972E-3</v>
      </c>
      <c r="AI85" s="70">
        <v>6197.0191759999998</v>
      </c>
      <c r="AJ85" s="112">
        <f t="shared" si="73"/>
        <v>4.0570321449655625E-3</v>
      </c>
      <c r="AK85" s="70">
        <v>5800.2963909999999</v>
      </c>
      <c r="AL85" s="106">
        <f t="shared" si="74"/>
        <v>4.3270850846421852E-3</v>
      </c>
      <c r="AM85" s="70">
        <v>5515.4483879999998</v>
      </c>
      <c r="AN85" s="106">
        <f t="shared" si="75"/>
        <v>4.7086175362466287E-3</v>
      </c>
      <c r="AO85" s="70">
        <v>5092.6768460000003</v>
      </c>
      <c r="AP85" s="81">
        <f t="shared" si="76"/>
        <v>4.1261335905309867E-3</v>
      </c>
    </row>
    <row r="86" spans="2:42" x14ac:dyDescent="0.35">
      <c r="B86" s="19"/>
      <c r="C86" s="43" t="s">
        <v>17</v>
      </c>
      <c r="D86" s="44">
        <v>31.103034000000001</v>
      </c>
      <c r="E86" s="107">
        <f t="shared" si="77"/>
        <v>1.2377350870251847E-2</v>
      </c>
      <c r="F86" s="52">
        <v>35.575211000000003</v>
      </c>
      <c r="G86" s="113">
        <f t="shared" si="78"/>
        <v>1.4108380597360975E-2</v>
      </c>
      <c r="H86" s="52">
        <v>24.095536000000003</v>
      </c>
      <c r="I86" s="113">
        <f t="shared" ref="I86:I89" si="91">H86/$H$85</f>
        <v>0.98265444480259745</v>
      </c>
      <c r="J86" s="52">
        <v>35.213737000000002</v>
      </c>
      <c r="K86" s="113">
        <f t="shared" ref="K86:K89" si="92">J86/$J$85</f>
        <v>0.97868692773665711</v>
      </c>
      <c r="L86" s="44">
        <v>23.051974000000001</v>
      </c>
      <c r="M86" s="113">
        <f t="shared" ref="M86:M89" si="93">L86/$L$85</f>
        <v>0.91688914737247651</v>
      </c>
      <c r="N86" s="52">
        <v>22.893022999999999</v>
      </c>
      <c r="O86" s="113">
        <f>N86/$N$85</f>
        <v>0.91213164548973213</v>
      </c>
      <c r="P86" s="52">
        <v>24.070104999999998</v>
      </c>
      <c r="Q86" s="113">
        <f>P86/$P$85</f>
        <v>0.92683781375508345</v>
      </c>
      <c r="R86" s="44">
        <v>19.313033000000001</v>
      </c>
      <c r="S86" s="82">
        <f>R86/$R$85</f>
        <v>0.91909642881702402</v>
      </c>
      <c r="T86" s="216">
        <f t="shared" si="79"/>
        <v>-0.12571048419080358</v>
      </c>
      <c r="U86" s="98">
        <f t="shared" si="80"/>
        <v>0.47642330928019194</v>
      </c>
      <c r="V86" s="98">
        <f t="shared" si="81"/>
        <v>-0.31573476566829584</v>
      </c>
      <c r="W86" s="98">
        <f t="shared" si="82"/>
        <v>0.52758011092672585</v>
      </c>
      <c r="X86" s="98">
        <f t="shared" ref="X86:X88" si="94">(L86-N86)/N86</f>
        <v>6.9432071072484331E-3</v>
      </c>
      <c r="Y86" s="98">
        <f t="shared" si="83"/>
        <v>-4.8902237858954034E-2</v>
      </c>
      <c r="Z86" s="45">
        <f t="shared" si="84"/>
        <v>0.24631408230908097</v>
      </c>
      <c r="AA86" s="44">
        <v>6585.489544</v>
      </c>
      <c r="AB86" s="107">
        <f t="shared" si="90"/>
        <v>4.7229646015212014E-3</v>
      </c>
      <c r="AC86" s="52">
        <v>6029.5931120000005</v>
      </c>
      <c r="AD86" s="113">
        <f t="shared" si="85"/>
        <v>5.9001014395480156E-3</v>
      </c>
      <c r="AE86" s="52">
        <v>5432.5925069999985</v>
      </c>
      <c r="AF86" s="113">
        <f t="shared" si="71"/>
        <v>4.4353659820707053E-3</v>
      </c>
      <c r="AG86" s="52">
        <v>5359.8217890000005</v>
      </c>
      <c r="AH86" s="113">
        <f t="shared" si="72"/>
        <v>6.569945491894786E-3</v>
      </c>
      <c r="AI86" s="52">
        <v>4781.8144490000004</v>
      </c>
      <c r="AJ86" s="113">
        <f t="shared" si="73"/>
        <v>4.8207587822276876E-3</v>
      </c>
      <c r="AK86" s="52">
        <v>4670.4513720000004</v>
      </c>
      <c r="AL86" s="107">
        <f t="shared" si="74"/>
        <v>4.9016724887120822E-3</v>
      </c>
      <c r="AM86" s="52">
        <v>4550.7892220000003</v>
      </c>
      <c r="AN86" s="107">
        <f t="shared" si="75"/>
        <v>5.2892155241199166E-3</v>
      </c>
      <c r="AO86" s="52">
        <v>4299.7204950000005</v>
      </c>
      <c r="AP86" s="82">
        <f t="shared" si="76"/>
        <v>4.4916949886529773E-3</v>
      </c>
    </row>
    <row r="87" spans="2:42" x14ac:dyDescent="0.35">
      <c r="B87" s="19"/>
      <c r="C87" s="8" t="s">
        <v>16</v>
      </c>
      <c r="D87" s="7">
        <v>0</v>
      </c>
      <c r="E87" s="14">
        <f t="shared" si="77"/>
        <v>0</v>
      </c>
      <c r="F87" s="18">
        <v>0.2</v>
      </c>
      <c r="G87" s="114">
        <f t="shared" si="78"/>
        <v>7.9315794345455741E-5</v>
      </c>
      <c r="H87" s="18">
        <v>0</v>
      </c>
      <c r="I87" s="114">
        <f t="shared" si="91"/>
        <v>0</v>
      </c>
      <c r="J87" s="18">
        <v>0.35</v>
      </c>
      <c r="K87" s="114">
        <f t="shared" si="92"/>
        <v>9.7274658667391642E-3</v>
      </c>
      <c r="L87" s="7">
        <v>1.9660789999999999</v>
      </c>
      <c r="M87" s="114">
        <f t="shared" si="93"/>
        <v>7.8200526253280125E-2</v>
      </c>
      <c r="N87" s="18">
        <v>2.6653519999999999</v>
      </c>
      <c r="O87" s="114">
        <f>N87/$N$85</f>
        <v>0.10619619372982539</v>
      </c>
      <c r="P87" s="29">
        <v>1.5055499999999999</v>
      </c>
      <c r="Q87" s="119">
        <f>P87/$P$85</f>
        <v>5.7972354939829544E-2</v>
      </c>
      <c r="R87" s="26">
        <v>1.61415</v>
      </c>
      <c r="S87" s="83">
        <f>R87/$R$85</f>
        <v>7.6816494880684941E-2</v>
      </c>
      <c r="T87" s="92">
        <f t="shared" si="79"/>
        <v>-1</v>
      </c>
      <c r="U87" s="33">
        <v>0</v>
      </c>
      <c r="V87" s="87">
        <f t="shared" si="81"/>
        <v>-1</v>
      </c>
      <c r="W87" s="87">
        <f t="shared" si="82"/>
        <v>-0.821980703725537</v>
      </c>
      <c r="X87" s="87">
        <f t="shared" si="94"/>
        <v>-0.26235671686141271</v>
      </c>
      <c r="Y87" s="87">
        <f t="shared" si="83"/>
        <v>0.77035103450566245</v>
      </c>
      <c r="Z87" s="12">
        <f t="shared" si="84"/>
        <v>-6.7279992565746696E-2</v>
      </c>
      <c r="AA87" s="26">
        <v>167.54353599999999</v>
      </c>
      <c r="AB87" s="108">
        <f t="shared" si="90"/>
        <v>0</v>
      </c>
      <c r="AC87" s="29">
        <v>218.63725400000001</v>
      </c>
      <c r="AD87" s="119">
        <f t="shared" si="85"/>
        <v>9.1475718955013957E-4</v>
      </c>
      <c r="AE87" s="29">
        <v>241.789604</v>
      </c>
      <c r="AF87" s="119">
        <f t="shared" si="71"/>
        <v>0</v>
      </c>
      <c r="AG87" s="29">
        <v>148.610353</v>
      </c>
      <c r="AH87" s="119">
        <f t="shared" si="72"/>
        <v>2.3551522012736216E-3</v>
      </c>
      <c r="AI87" s="29">
        <v>110.871118</v>
      </c>
      <c r="AJ87" s="119">
        <f t="shared" si="73"/>
        <v>1.7733013209084804E-2</v>
      </c>
      <c r="AK87" s="29">
        <v>154.40953300000001</v>
      </c>
      <c r="AL87" s="108">
        <f t="shared" si="74"/>
        <v>1.7261576718841574E-2</v>
      </c>
      <c r="AM87" s="29">
        <v>189.22802300000001</v>
      </c>
      <c r="AN87" s="108">
        <f t="shared" si="75"/>
        <v>7.956274002820396E-3</v>
      </c>
      <c r="AO87" s="29">
        <v>141.72291799999999</v>
      </c>
      <c r="AP87" s="83">
        <f t="shared" si="76"/>
        <v>1.1389477600228355E-2</v>
      </c>
    </row>
    <row r="88" spans="2:42" x14ac:dyDescent="0.35">
      <c r="B88" s="19"/>
      <c r="C88" s="43" t="s">
        <v>20</v>
      </c>
      <c r="D88" s="44">
        <v>8.7262000000000006E-2</v>
      </c>
      <c r="E88" s="107">
        <f t="shared" si="77"/>
        <v>3.4725628105602709E-5</v>
      </c>
      <c r="F88" s="52">
        <v>0.170263</v>
      </c>
      <c r="G88" s="113">
        <f t="shared" si="78"/>
        <v>6.7522725463201646E-5</v>
      </c>
      <c r="H88" s="52">
        <v>0.42532799999999998</v>
      </c>
      <c r="I88" s="113">
        <f t="shared" si="91"/>
        <v>1.7345555197402503E-2</v>
      </c>
      <c r="J88" s="52">
        <v>0.76685700000000001</v>
      </c>
      <c r="K88" s="113">
        <f t="shared" si="92"/>
        <v>2.1313072263342843E-2</v>
      </c>
      <c r="L88" s="44">
        <v>2.0895320000000002</v>
      </c>
      <c r="M88" s="113">
        <f t="shared" si="93"/>
        <v>8.3110852627523588E-2</v>
      </c>
      <c r="N88" s="52">
        <v>2.2053530000000001</v>
      </c>
      <c r="O88" s="113">
        <f>N88/$N$85</f>
        <v>8.7868354510267921E-2</v>
      </c>
      <c r="P88" s="52">
        <v>1.9000319999999999</v>
      </c>
      <c r="Q88" s="113">
        <f>P88/$P$85</f>
        <v>7.3162186244916619E-2</v>
      </c>
      <c r="R88" s="44">
        <v>1.700032</v>
      </c>
      <c r="S88" s="82">
        <f>R88/$R$85</f>
        <v>8.090357118297592E-2</v>
      </c>
      <c r="T88" s="216">
        <f t="shared" si="79"/>
        <v>-0.48748700539753204</v>
      </c>
      <c r="U88" s="98">
        <f t="shared" si="80"/>
        <v>-0.5996901215062258</v>
      </c>
      <c r="V88" s="98">
        <f t="shared" si="81"/>
        <v>-0.44536204272765328</v>
      </c>
      <c r="W88" s="98">
        <f t="shared" si="82"/>
        <v>-0.63300059534862363</v>
      </c>
      <c r="X88" s="98">
        <f t="shared" si="94"/>
        <v>-5.2518122949024464E-2</v>
      </c>
      <c r="Y88" s="98">
        <f t="shared" si="83"/>
        <v>0.16069255675693891</v>
      </c>
      <c r="Z88" s="45">
        <f t="shared" si="84"/>
        <v>0.11764484433234196</v>
      </c>
      <c r="AA88" s="44">
        <v>1233.8473160000001</v>
      </c>
      <c r="AB88" s="107">
        <f t="shared" si="90"/>
        <v>7.0723499470658972E-5</v>
      </c>
      <c r="AC88" s="52">
        <v>1741.1202699999999</v>
      </c>
      <c r="AD88" s="113">
        <f t="shared" si="85"/>
        <v>9.7789338814601248E-5</v>
      </c>
      <c r="AE88" s="52">
        <v>1530.209464</v>
      </c>
      <c r="AF88" s="113">
        <f t="shared" si="71"/>
        <v>2.7795410367426662E-4</v>
      </c>
      <c r="AG88" s="52">
        <v>1393.7849349999999</v>
      </c>
      <c r="AH88" s="113">
        <f t="shared" si="72"/>
        <v>5.5019750948879359E-4</v>
      </c>
      <c r="AI88" s="52">
        <v>1415.204727</v>
      </c>
      <c r="AJ88" s="113">
        <f t="shared" si="73"/>
        <v>1.4764874368597273E-3</v>
      </c>
      <c r="AK88" s="52">
        <v>1129.8450189999999</v>
      </c>
      <c r="AL88" s="107">
        <f t="shared" si="74"/>
        <v>1.9519075297175783E-3</v>
      </c>
      <c r="AM88" s="52">
        <v>964.65916600000003</v>
      </c>
      <c r="AN88" s="107">
        <f t="shared" si="75"/>
        <v>1.9696407466676161E-3</v>
      </c>
      <c r="AO88" s="52">
        <v>792.95635100000004</v>
      </c>
      <c r="AP88" s="82">
        <f t="shared" si="76"/>
        <v>2.1439162418663824E-3</v>
      </c>
    </row>
    <row r="89" spans="2:42" ht="15" thickBot="1" x14ac:dyDescent="0.4">
      <c r="B89" s="25"/>
      <c r="C89" s="77" t="s">
        <v>18</v>
      </c>
      <c r="D89" s="74">
        <v>0</v>
      </c>
      <c r="E89" s="118">
        <f t="shared" si="77"/>
        <v>0</v>
      </c>
      <c r="F89" s="73">
        <v>0</v>
      </c>
      <c r="G89" s="115">
        <f t="shared" si="78"/>
        <v>0</v>
      </c>
      <c r="H89" s="73">
        <v>0</v>
      </c>
      <c r="I89" s="115">
        <f t="shared" si="91"/>
        <v>0</v>
      </c>
      <c r="J89" s="73">
        <v>0</v>
      </c>
      <c r="K89" s="115">
        <f t="shared" si="92"/>
        <v>0</v>
      </c>
      <c r="L89" s="74">
        <v>0</v>
      </c>
      <c r="M89" s="115">
        <f t="shared" si="93"/>
        <v>0</v>
      </c>
      <c r="N89" s="73">
        <v>0</v>
      </c>
      <c r="O89" s="115">
        <f>N89/$N$85</f>
        <v>0</v>
      </c>
      <c r="P89" s="78">
        <v>0</v>
      </c>
      <c r="Q89" s="120">
        <f>P89/$P$85</f>
        <v>0</v>
      </c>
      <c r="R89" s="76">
        <v>0</v>
      </c>
      <c r="S89" s="84">
        <f>R89/$R$85</f>
        <v>0</v>
      </c>
      <c r="T89" s="154">
        <v>0</v>
      </c>
      <c r="U89" s="154">
        <v>0</v>
      </c>
      <c r="V89" s="154">
        <v>0</v>
      </c>
      <c r="W89" s="154">
        <v>0</v>
      </c>
      <c r="X89" s="154">
        <v>0</v>
      </c>
      <c r="Y89" s="78">
        <v>0</v>
      </c>
      <c r="Z89" s="155">
        <v>0</v>
      </c>
      <c r="AA89" s="76">
        <v>45.287515999999997</v>
      </c>
      <c r="AB89" s="109">
        <f t="shared" si="90"/>
        <v>0</v>
      </c>
      <c r="AC89" s="78">
        <v>15.387147000000001</v>
      </c>
      <c r="AD89" s="120">
        <f t="shared" si="85"/>
        <v>0</v>
      </c>
      <c r="AE89" s="78">
        <v>6.5306470000000001</v>
      </c>
      <c r="AF89" s="120">
        <f t="shared" si="71"/>
        <v>0</v>
      </c>
      <c r="AG89" s="78">
        <v>13.15752</v>
      </c>
      <c r="AH89" s="120">
        <f t="shared" si="72"/>
        <v>0</v>
      </c>
      <c r="AI89" s="78">
        <v>22.309646999999998</v>
      </c>
      <c r="AJ89" s="120">
        <f t="shared" si="73"/>
        <v>0</v>
      </c>
      <c r="AK89" s="78">
        <v>2.527647</v>
      </c>
      <c r="AL89" s="109">
        <f t="shared" si="74"/>
        <v>0</v>
      </c>
      <c r="AM89" s="78">
        <v>2.527647</v>
      </c>
      <c r="AN89" s="109">
        <f t="shared" si="75"/>
        <v>0</v>
      </c>
      <c r="AO89" s="78">
        <v>2.527647</v>
      </c>
      <c r="AP89" s="84">
        <f t="shared" si="76"/>
        <v>0</v>
      </c>
    </row>
    <row r="90" spans="2:42" x14ac:dyDescent="0.35">
      <c r="B90" s="37" t="s">
        <v>62</v>
      </c>
      <c r="C90" s="258" t="s">
        <v>1</v>
      </c>
      <c r="D90" s="56">
        <v>60.843643</v>
      </c>
      <c r="E90" s="106">
        <f t="shared" si="77"/>
        <v>2.4212529158259697E-2</v>
      </c>
      <c r="F90" s="70">
        <v>68.797126999999989</v>
      </c>
      <c r="G90" s="112">
        <f t="shared" si="78"/>
        <v>2.7283493883450995E-2</v>
      </c>
      <c r="H90" s="70">
        <v>77.418524999999988</v>
      </c>
      <c r="I90" s="112">
        <f>H90/$H$90</f>
        <v>1</v>
      </c>
      <c r="J90" s="70">
        <v>57.849834000000001</v>
      </c>
      <c r="K90" s="112">
        <f>J90/$J$90</f>
        <v>1</v>
      </c>
      <c r="L90" s="54">
        <v>50.382250999999997</v>
      </c>
      <c r="M90" s="112">
        <f>L90/$L$90</f>
        <v>1</v>
      </c>
      <c r="N90" s="70">
        <v>45.439968</v>
      </c>
      <c r="O90" s="112">
        <f>N90/$N$90</f>
        <v>1</v>
      </c>
      <c r="P90" s="70">
        <v>43.773271000000001</v>
      </c>
      <c r="Q90" s="112">
        <f>P90/$P$90</f>
        <v>1</v>
      </c>
      <c r="R90" s="54">
        <v>35.605640000000001</v>
      </c>
      <c r="S90" s="81">
        <f>R90/$R$90</f>
        <v>1</v>
      </c>
      <c r="T90" s="214">
        <f t="shared" si="79"/>
        <v>-0.11560779274983372</v>
      </c>
      <c r="U90" s="97">
        <f t="shared" si="80"/>
        <v>-0.11136091781650452</v>
      </c>
      <c r="V90" s="97">
        <f t="shared" si="81"/>
        <v>0.33826702078349935</v>
      </c>
      <c r="W90" s="97">
        <f t="shared" si="82"/>
        <v>0.14821852640129171</v>
      </c>
      <c r="X90" s="97">
        <f>(L90-N90)/N90</f>
        <v>0.10876510740500513</v>
      </c>
      <c r="Y90" s="97">
        <f t="shared" si="83"/>
        <v>3.8075678648735185E-2</v>
      </c>
      <c r="Z90" s="55">
        <f t="shared" si="84"/>
        <v>0.22939149527996125</v>
      </c>
      <c r="AA90" s="70">
        <v>6355.4101819999987</v>
      </c>
      <c r="AB90" s="106">
        <f t="shared" si="90"/>
        <v>9.5735194515569368E-3</v>
      </c>
      <c r="AC90" s="70">
        <v>5748.9511729999995</v>
      </c>
      <c r="AD90" s="112">
        <f t="shared" si="85"/>
        <v>1.1966900557984612E-2</v>
      </c>
      <c r="AE90" s="70">
        <v>5273.1265969999995</v>
      </c>
      <c r="AF90" s="112">
        <f t="shared" si="71"/>
        <v>1.4681711803400497E-2</v>
      </c>
      <c r="AG90" s="70">
        <v>4870.5203780000002</v>
      </c>
      <c r="AH90" s="112">
        <f t="shared" si="72"/>
        <v>1.1877546855425558E-2</v>
      </c>
      <c r="AI90" s="70">
        <v>4573.7980280000002</v>
      </c>
      <c r="AJ90" s="112">
        <f t="shared" si="73"/>
        <v>1.1015407915165596E-2</v>
      </c>
      <c r="AK90" s="70">
        <v>4312.0857900000001</v>
      </c>
      <c r="AL90" s="106">
        <f t="shared" si="74"/>
        <v>1.0537816317425354E-2</v>
      </c>
      <c r="AM90" s="70">
        <v>4164.1354069999998</v>
      </c>
      <c r="AN90" s="106">
        <f t="shared" si="75"/>
        <v>1.0511971086823019E-2</v>
      </c>
      <c r="AO90" s="70">
        <v>4061.8787889999999</v>
      </c>
      <c r="AP90" s="81">
        <f t="shared" si="76"/>
        <v>8.7658056405877649E-3</v>
      </c>
    </row>
    <row r="91" spans="2:42" x14ac:dyDescent="0.35">
      <c r="B91" s="19"/>
      <c r="C91" s="121" t="s">
        <v>17</v>
      </c>
      <c r="D91" s="46">
        <v>60.843643</v>
      </c>
      <c r="E91" s="107">
        <f t="shared" si="77"/>
        <v>2.4212529158259697E-2</v>
      </c>
      <c r="F91" s="52">
        <v>68.569638999999995</v>
      </c>
      <c r="G91" s="113">
        <f t="shared" si="78"/>
        <v>2.7193276926330702E-2</v>
      </c>
      <c r="H91" s="52">
        <v>77.191036999999994</v>
      </c>
      <c r="I91" s="113">
        <f t="shared" ref="I91:I94" si="95">H91/$H$90</f>
        <v>0.99706158183716376</v>
      </c>
      <c r="J91" s="52">
        <v>57.622346</v>
      </c>
      <c r="K91" s="113">
        <f t="shared" ref="K91:K94" si="96">J91/$J$90</f>
        <v>0.99606761187940485</v>
      </c>
      <c r="L91" s="44">
        <v>50.154762999999996</v>
      </c>
      <c r="M91" s="113">
        <f t="shared" ref="M91:M94" si="97">L91/$L$90</f>
        <v>0.99548475910693235</v>
      </c>
      <c r="N91" s="52">
        <v>45.212481000000004</v>
      </c>
      <c r="O91" s="113">
        <f t="shared" ref="O91:O94" si="98">N91/$N$90</f>
        <v>0.99499368045329617</v>
      </c>
      <c r="P91" s="52">
        <v>43.545782000000003</v>
      </c>
      <c r="Q91" s="113">
        <f t="shared" ref="Q91:Q94" si="99">P91/$P$90</f>
        <v>0.99480301574904018</v>
      </c>
      <c r="R91" s="44">
        <v>35.378151000000003</v>
      </c>
      <c r="S91" s="82">
        <f t="shared" ref="S91" si="100">R91/$R$85</f>
        <v>1.6836264010033759</v>
      </c>
      <c r="T91" s="216">
        <f t="shared" si="79"/>
        <v>-0.11267371554923886</v>
      </c>
      <c r="U91" s="98">
        <f t="shared" si="80"/>
        <v>-0.11168910711744939</v>
      </c>
      <c r="V91" s="98">
        <f t="shared" si="81"/>
        <v>0.33960246950028716</v>
      </c>
      <c r="W91" s="98">
        <f t="shared" si="82"/>
        <v>0.14889080424923962</v>
      </c>
      <c r="X91" s="98">
        <f t="shared" ref="X91:X93" si="101">(L91-N91)/N91</f>
        <v>0.10931233789183105</v>
      </c>
      <c r="Y91" s="98">
        <f t="shared" si="83"/>
        <v>3.8274637024545824E-2</v>
      </c>
      <c r="Z91" s="45">
        <f t="shared" si="84"/>
        <v>0.23086653115364902</v>
      </c>
      <c r="AA91" s="52">
        <v>5835.972553999999</v>
      </c>
      <c r="AB91" s="107">
        <f t="shared" si="90"/>
        <v>1.0425621854286742E-2</v>
      </c>
      <c r="AC91" s="52">
        <v>5238.730313</v>
      </c>
      <c r="AD91" s="113">
        <f t="shared" si="85"/>
        <v>1.3088980516871282E-2</v>
      </c>
      <c r="AE91" s="52">
        <v>4767.0342099999998</v>
      </c>
      <c r="AF91" s="113">
        <f t="shared" si="71"/>
        <v>1.6192675277654448E-2</v>
      </c>
      <c r="AG91" s="52">
        <v>4481.4390370000001</v>
      </c>
      <c r="AH91" s="113">
        <f t="shared" si="72"/>
        <v>1.2858000638690826E-2</v>
      </c>
      <c r="AI91" s="52">
        <v>4256.5680229999998</v>
      </c>
      <c r="AJ91" s="113">
        <f t="shared" si="73"/>
        <v>1.1782911192536579E-2</v>
      </c>
      <c r="AK91" s="52">
        <v>4016.5522850000002</v>
      </c>
      <c r="AL91" s="107">
        <f t="shared" si="74"/>
        <v>1.1256539885923582E-2</v>
      </c>
      <c r="AM91" s="52">
        <v>3889.8052000000002</v>
      </c>
      <c r="AN91" s="107">
        <f t="shared" si="75"/>
        <v>1.1194849037684458E-2</v>
      </c>
      <c r="AO91" s="52">
        <v>3731.4532660000004</v>
      </c>
      <c r="AP91" s="82">
        <f t="shared" si="76"/>
        <v>9.481065010878257E-3</v>
      </c>
    </row>
    <row r="92" spans="2:42" x14ac:dyDescent="0.35">
      <c r="B92" s="19"/>
      <c r="C92" s="122" t="s">
        <v>16</v>
      </c>
      <c r="D92" s="9">
        <v>38.833126</v>
      </c>
      <c r="E92" s="14">
        <f t="shared" si="77"/>
        <v>1.5453515753180208E-2</v>
      </c>
      <c r="F92" s="18">
        <v>48.013941000000003</v>
      </c>
      <c r="G92" s="114">
        <f t="shared" si="78"/>
        <v>1.9041319350354229E-2</v>
      </c>
      <c r="H92" s="18">
        <v>53.183596000000001</v>
      </c>
      <c r="I92" s="114">
        <f t="shared" si="95"/>
        <v>0.68696214504215891</v>
      </c>
      <c r="J92" s="18">
        <v>42.653556999999999</v>
      </c>
      <c r="K92" s="114">
        <f t="shared" si="96"/>
        <v>0.73731511485408929</v>
      </c>
      <c r="L92" s="7">
        <v>38.534861999999997</v>
      </c>
      <c r="M92" s="114">
        <f t="shared" si="97"/>
        <v>0.764849946859262</v>
      </c>
      <c r="N92" s="18">
        <v>34.801385000000003</v>
      </c>
      <c r="O92" s="114">
        <f t="shared" si="98"/>
        <v>0.76587608952541519</v>
      </c>
      <c r="P92" s="29">
        <v>35.095680999999999</v>
      </c>
      <c r="Q92" s="114">
        <f t="shared" si="99"/>
        <v>0.80176053098704914</v>
      </c>
      <c r="R92" s="26">
        <v>26.77561</v>
      </c>
      <c r="S92" s="83">
        <f t="shared" ref="S92" si="102">R92/$R$90</f>
        <v>0.75200473857512462</v>
      </c>
      <c r="T92" s="124">
        <f t="shared" si="79"/>
        <v>-0.19121144419284394</v>
      </c>
      <c r="U92" s="87">
        <f t="shared" si="80"/>
        <v>-9.7203938597909004E-2</v>
      </c>
      <c r="V92" s="87">
        <f t="shared" si="81"/>
        <v>0.24687364291798694</v>
      </c>
      <c r="W92" s="87">
        <f t="shared" si="82"/>
        <v>0.10688230828489804</v>
      </c>
      <c r="X92" s="87">
        <f t="shared" si="101"/>
        <v>0.10727955223621109</v>
      </c>
      <c r="Y92" s="87">
        <f t="shared" si="83"/>
        <v>-8.3855332512281413E-3</v>
      </c>
      <c r="Z92" s="12">
        <f t="shared" si="84"/>
        <v>0.31073320084957912</v>
      </c>
      <c r="AA92" s="29">
        <v>332.43124799999998</v>
      </c>
      <c r="AB92" s="108">
        <f t="shared" si="90"/>
        <v>0.11681551067666178</v>
      </c>
      <c r="AC92" s="29">
        <v>313.92750000000001</v>
      </c>
      <c r="AD92" s="119">
        <f t="shared" si="85"/>
        <v>0.15294595408175454</v>
      </c>
      <c r="AE92" s="29">
        <v>264.38800900000001</v>
      </c>
      <c r="AF92" s="119">
        <f t="shared" si="71"/>
        <v>0.20115736791981365</v>
      </c>
      <c r="AG92" s="29">
        <v>178.682288</v>
      </c>
      <c r="AH92" s="119">
        <f t="shared" si="72"/>
        <v>0.23871172390628892</v>
      </c>
      <c r="AI92" s="29">
        <v>175.72022200000001</v>
      </c>
      <c r="AJ92" s="119">
        <f t="shared" si="73"/>
        <v>0.21929668402080663</v>
      </c>
      <c r="AK92" s="29">
        <v>185.229116</v>
      </c>
      <c r="AL92" s="108">
        <f t="shared" si="74"/>
        <v>0.18788290821406287</v>
      </c>
      <c r="AM92" s="29">
        <v>186.24719999999999</v>
      </c>
      <c r="AN92" s="108">
        <f t="shared" si="75"/>
        <v>0.18843601944082919</v>
      </c>
      <c r="AO92" s="29">
        <v>160.98421999999999</v>
      </c>
      <c r="AP92" s="83">
        <f t="shared" si="76"/>
        <v>0.16632443850707854</v>
      </c>
    </row>
    <row r="93" spans="2:42" x14ac:dyDescent="0.35">
      <c r="B93" s="19"/>
      <c r="C93" s="121" t="s">
        <v>20</v>
      </c>
      <c r="D93" s="46">
        <v>0</v>
      </c>
      <c r="E93" s="107">
        <f t="shared" si="77"/>
        <v>0</v>
      </c>
      <c r="F93" s="52">
        <v>0.227488</v>
      </c>
      <c r="G93" s="113">
        <f t="shared" si="78"/>
        <v>9.0216957120295175E-5</v>
      </c>
      <c r="H93" s="52">
        <v>0.227488</v>
      </c>
      <c r="I93" s="113">
        <f t="shared" si="95"/>
        <v>2.9384181628363498E-3</v>
      </c>
      <c r="J93" s="52">
        <v>0.227488</v>
      </c>
      <c r="K93" s="113">
        <f t="shared" si="96"/>
        <v>3.9323881205951252E-3</v>
      </c>
      <c r="L93" s="44">
        <v>0.227488</v>
      </c>
      <c r="M93" s="113">
        <f t="shared" si="97"/>
        <v>4.5152408930676799E-3</v>
      </c>
      <c r="N93" s="52">
        <v>0.22748699999999999</v>
      </c>
      <c r="O93" s="113">
        <f t="shared" si="98"/>
        <v>5.0063195467039056E-3</v>
      </c>
      <c r="P93" s="52">
        <v>0.227489</v>
      </c>
      <c r="Q93" s="113">
        <f t="shared" si="99"/>
        <v>5.1969842509599065E-3</v>
      </c>
      <c r="R93" s="44">
        <v>0.227489</v>
      </c>
      <c r="S93" s="82">
        <f t="shared" ref="S93" si="103">R93/$R$85</f>
        <v>1.082607415910054E-2</v>
      </c>
      <c r="T93" s="216">
        <f t="shared" si="79"/>
        <v>-1</v>
      </c>
      <c r="U93" s="98">
        <f t="shared" si="80"/>
        <v>0</v>
      </c>
      <c r="V93" s="98">
        <f t="shared" si="81"/>
        <v>0</v>
      </c>
      <c r="W93" s="98">
        <f t="shared" si="82"/>
        <v>0</v>
      </c>
      <c r="X93" s="98">
        <f t="shared" si="101"/>
        <v>4.3958555873566403E-6</v>
      </c>
      <c r="Y93" s="98">
        <f t="shared" si="83"/>
        <v>-8.7916338812074445E-6</v>
      </c>
      <c r="Z93" s="45">
        <f t="shared" si="84"/>
        <v>0</v>
      </c>
      <c r="AA93" s="52">
        <v>519.43762800000002</v>
      </c>
      <c r="AB93" s="107">
        <f t="shared" si="90"/>
        <v>0</v>
      </c>
      <c r="AC93" s="52">
        <v>510.22085999999996</v>
      </c>
      <c r="AD93" s="113">
        <f t="shared" si="85"/>
        <v>4.4586181756661226E-4</v>
      </c>
      <c r="AE93" s="52">
        <v>506.09238699999997</v>
      </c>
      <c r="AF93" s="113">
        <f t="shared" si="71"/>
        <v>4.4949895679817845E-4</v>
      </c>
      <c r="AG93" s="52">
        <v>389.08134100000001</v>
      </c>
      <c r="AH93" s="113">
        <f t="shared" si="72"/>
        <v>5.8467979835609744E-4</v>
      </c>
      <c r="AI93" s="52">
        <v>317.23000500000001</v>
      </c>
      <c r="AJ93" s="113">
        <f t="shared" si="73"/>
        <v>7.1710745016064924E-4</v>
      </c>
      <c r="AK93" s="52">
        <v>295.53350499999999</v>
      </c>
      <c r="AL93" s="107">
        <f t="shared" si="74"/>
        <v>7.6975028601240997E-4</v>
      </c>
      <c r="AM93" s="52">
        <v>274.33020699999997</v>
      </c>
      <c r="AN93" s="107">
        <f t="shared" si="75"/>
        <v>8.2925246361950959E-4</v>
      </c>
      <c r="AO93" s="52">
        <v>330.425523</v>
      </c>
      <c r="AP93" s="82">
        <f t="shared" si="76"/>
        <v>6.8847284536188811E-4</v>
      </c>
    </row>
    <row r="94" spans="2:42" ht="15" thickBot="1" x14ac:dyDescent="0.4">
      <c r="B94" s="25"/>
      <c r="C94" s="123" t="s">
        <v>18</v>
      </c>
      <c r="D94" s="72">
        <v>0</v>
      </c>
      <c r="E94" s="118">
        <f t="shared" si="77"/>
        <v>0</v>
      </c>
      <c r="F94" s="73">
        <v>0</v>
      </c>
      <c r="G94" s="115">
        <f t="shared" si="78"/>
        <v>0</v>
      </c>
      <c r="H94" s="73">
        <v>0</v>
      </c>
      <c r="I94" s="115">
        <f t="shared" si="95"/>
        <v>0</v>
      </c>
      <c r="J94" s="73">
        <v>0</v>
      </c>
      <c r="K94" s="115">
        <f t="shared" si="96"/>
        <v>0</v>
      </c>
      <c r="L94" s="74">
        <v>0</v>
      </c>
      <c r="M94" s="115">
        <f t="shared" si="97"/>
        <v>0</v>
      </c>
      <c r="N94" s="73">
        <v>0</v>
      </c>
      <c r="O94" s="115">
        <f t="shared" si="98"/>
        <v>0</v>
      </c>
      <c r="P94" s="78">
        <v>0</v>
      </c>
      <c r="Q94" s="115">
        <f t="shared" si="99"/>
        <v>0</v>
      </c>
      <c r="R94" s="76">
        <v>0</v>
      </c>
      <c r="S94" s="84">
        <f t="shared" ref="S94" si="104">R94/$R$90</f>
        <v>0</v>
      </c>
      <c r="T94" s="154">
        <v>0</v>
      </c>
      <c r="U94" s="154">
        <v>0</v>
      </c>
      <c r="V94" s="154">
        <v>0</v>
      </c>
      <c r="W94" s="154">
        <v>0</v>
      </c>
      <c r="X94" s="154">
        <v>0</v>
      </c>
      <c r="Y94" s="78">
        <v>0</v>
      </c>
      <c r="Z94" s="155">
        <v>0</v>
      </c>
      <c r="AA94" s="78">
        <v>34.909019999999998</v>
      </c>
      <c r="AB94" s="109">
        <f t="shared" si="90"/>
        <v>0</v>
      </c>
      <c r="AC94" s="78">
        <v>36.005859999999998</v>
      </c>
      <c r="AD94" s="120">
        <f t="shared" si="85"/>
        <v>0</v>
      </c>
      <c r="AE94" s="78">
        <v>35.91386</v>
      </c>
      <c r="AF94" s="120">
        <f t="shared" si="71"/>
        <v>0</v>
      </c>
      <c r="AG94" s="78">
        <v>27.46388</v>
      </c>
      <c r="AH94" s="120">
        <f t="shared" si="72"/>
        <v>0</v>
      </c>
      <c r="AI94" s="78">
        <v>27.293595</v>
      </c>
      <c r="AJ94" s="120">
        <f t="shared" si="73"/>
        <v>0</v>
      </c>
      <c r="AK94" s="78">
        <v>29.544532</v>
      </c>
      <c r="AL94" s="109">
        <f t="shared" si="74"/>
        <v>0</v>
      </c>
      <c r="AM94" s="78">
        <v>29.18252</v>
      </c>
      <c r="AN94" s="109">
        <f t="shared" si="75"/>
        <v>0</v>
      </c>
      <c r="AO94" s="78">
        <v>36.495510000000003</v>
      </c>
      <c r="AP94" s="84">
        <f t="shared" si="76"/>
        <v>0</v>
      </c>
    </row>
    <row r="95" spans="2:42" x14ac:dyDescent="0.35">
      <c r="B95" s="37" t="s">
        <v>63</v>
      </c>
      <c r="C95" s="258" t="s">
        <v>1</v>
      </c>
      <c r="D95" s="56">
        <v>438.52045099999998</v>
      </c>
      <c r="E95" s="106">
        <f t="shared" si="77"/>
        <v>0.17450778228928027</v>
      </c>
      <c r="F95" s="70">
        <v>423.213278</v>
      </c>
      <c r="G95" s="112">
        <f t="shared" si="78"/>
        <v>0.16783748661057094</v>
      </c>
      <c r="H95" s="70">
        <v>398.534356</v>
      </c>
      <c r="I95" s="112">
        <f>H95/$H$95</f>
        <v>1</v>
      </c>
      <c r="J95" s="70">
        <v>337.58451300000002</v>
      </c>
      <c r="K95" s="112">
        <f>J95/$J$95</f>
        <v>1</v>
      </c>
      <c r="L95" s="54">
        <v>306.850301</v>
      </c>
      <c r="M95" s="112">
        <f>L95/$L$95</f>
        <v>1</v>
      </c>
      <c r="N95" s="70">
        <v>259.438605</v>
      </c>
      <c r="O95" s="112">
        <f t="shared" ref="O95:O99" si="105">N95/$N$95</f>
        <v>1</v>
      </c>
      <c r="P95" s="70">
        <v>263.29462200000006</v>
      </c>
      <c r="Q95" s="112">
        <f>P95/$P$95</f>
        <v>1</v>
      </c>
      <c r="R95" s="54">
        <v>242.510007</v>
      </c>
      <c r="S95" s="81">
        <f>R95/$R$95</f>
        <v>1</v>
      </c>
      <c r="T95" s="214">
        <f t="shared" si="79"/>
        <v>3.6168933716677898E-2</v>
      </c>
      <c r="U95" s="97">
        <f t="shared" si="80"/>
        <v>6.1924202088113077E-2</v>
      </c>
      <c r="V95" s="97">
        <f t="shared" si="81"/>
        <v>0.1805469168545655</v>
      </c>
      <c r="W95" s="97">
        <f t="shared" si="82"/>
        <v>0.10016027978411536</v>
      </c>
      <c r="X95" s="97">
        <f>(L95-N95)/N95</f>
        <v>0.18274726693045551</v>
      </c>
      <c r="Y95" s="97">
        <f t="shared" si="83"/>
        <v>-1.4645255458351384E-2</v>
      </c>
      <c r="Z95" s="55">
        <f t="shared" si="84"/>
        <v>8.5706215826384671E-2</v>
      </c>
      <c r="AA95" s="54">
        <v>15080.502605999996</v>
      </c>
      <c r="AB95" s="106">
        <f t="shared" si="90"/>
        <v>2.9078636333084034E-2</v>
      </c>
      <c r="AC95" s="70">
        <v>14314.935454</v>
      </c>
      <c r="AD95" s="112">
        <f t="shared" si="85"/>
        <v>2.9564455904112524E-2</v>
      </c>
      <c r="AE95" s="70">
        <v>13140.577283999999</v>
      </c>
      <c r="AF95" s="112">
        <f t="shared" si="71"/>
        <v>3.0328527231848212E-2</v>
      </c>
      <c r="AG95" s="70">
        <v>12479.062107</v>
      </c>
      <c r="AH95" s="112">
        <f t="shared" si="72"/>
        <v>2.7052074114659267E-2</v>
      </c>
      <c r="AI95" s="70">
        <v>11813.675117999999</v>
      </c>
      <c r="AJ95" s="112">
        <f t="shared" si="73"/>
        <v>2.5974161125564145E-2</v>
      </c>
      <c r="AK95" s="70">
        <v>11156.82532</v>
      </c>
      <c r="AL95" s="106">
        <f t="shared" si="74"/>
        <v>2.3253801826127362E-2</v>
      </c>
      <c r="AM95" s="70">
        <v>11535.805633</v>
      </c>
      <c r="AN95" s="106">
        <f t="shared" si="75"/>
        <v>2.2824120861295035E-2</v>
      </c>
      <c r="AO95" s="70">
        <v>11082.140968</v>
      </c>
      <c r="AP95" s="81">
        <f t="shared" si="76"/>
        <v>2.1882956343928003E-2</v>
      </c>
    </row>
    <row r="96" spans="2:42" x14ac:dyDescent="0.35">
      <c r="B96" s="19"/>
      <c r="C96" s="121" t="s">
        <v>17</v>
      </c>
      <c r="D96" s="46">
        <v>432.63945100000001</v>
      </c>
      <c r="E96" s="107">
        <f t="shared" si="77"/>
        <v>0.17216745753292528</v>
      </c>
      <c r="F96" s="52">
        <v>417.81327800000003</v>
      </c>
      <c r="G96" s="113">
        <f t="shared" si="78"/>
        <v>0.16569596016324364</v>
      </c>
      <c r="H96" s="52">
        <v>394.43435599999998</v>
      </c>
      <c r="I96" s="113">
        <f t="shared" ref="I96:I99" si="106">H96/$H$95</f>
        <v>0.98971230475296834</v>
      </c>
      <c r="J96" s="52">
        <v>337.58451300000002</v>
      </c>
      <c r="K96" s="113">
        <f t="shared" ref="K96:K99" si="107">J96/$J$95</f>
        <v>1</v>
      </c>
      <c r="L96" s="44">
        <v>306.850301</v>
      </c>
      <c r="M96" s="113">
        <f t="shared" ref="M96:M98" si="108">L96/$L$95</f>
        <v>1</v>
      </c>
      <c r="N96" s="52">
        <v>259.30309499999998</v>
      </c>
      <c r="O96" s="113">
        <f t="shared" si="105"/>
        <v>0.9994776798927052</v>
      </c>
      <c r="P96" s="52">
        <v>263.15911200000005</v>
      </c>
      <c r="Q96" s="113">
        <f>P96/$P$95</f>
        <v>0.99948532940410761</v>
      </c>
      <c r="R96" s="44">
        <v>242.08750699999999</v>
      </c>
      <c r="S96" s="82">
        <f>R96/$R$95</f>
        <v>0.99825780385219309</v>
      </c>
      <c r="T96" s="216">
        <f t="shared" si="79"/>
        <v>3.5485164739067918E-2</v>
      </c>
      <c r="U96" s="98">
        <f t="shared" si="80"/>
        <v>5.9272022440154899E-2</v>
      </c>
      <c r="V96" s="98">
        <f t="shared" si="81"/>
        <v>0.16840180994914292</v>
      </c>
      <c r="W96" s="98">
        <f t="shared" si="82"/>
        <v>0.10016027978411536</v>
      </c>
      <c r="X96" s="98">
        <f t="shared" ref="X96:X99" si="109">(L96-N96)/N96</f>
        <v>0.18336536245354118</v>
      </c>
      <c r="Y96" s="98">
        <f t="shared" si="83"/>
        <v>-1.4652796822023265E-2</v>
      </c>
      <c r="Z96" s="45">
        <f t="shared" si="84"/>
        <v>8.7041273881184059E-2</v>
      </c>
      <c r="AA96" s="44">
        <v>14293.795181999998</v>
      </c>
      <c r="AB96" s="107">
        <f t="shared" si="90"/>
        <v>3.0267640293658159E-2</v>
      </c>
      <c r="AC96" s="52">
        <v>13380.558784999999</v>
      </c>
      <c r="AD96" s="113">
        <f t="shared" si="85"/>
        <v>3.1225398334513581E-2</v>
      </c>
      <c r="AE96" s="52">
        <v>12246.372625</v>
      </c>
      <c r="AF96" s="113">
        <f t="shared" si="71"/>
        <v>3.2208260199007292E-2</v>
      </c>
      <c r="AG96" s="52">
        <v>11655.856278000001</v>
      </c>
      <c r="AH96" s="113">
        <f t="shared" si="72"/>
        <v>2.896265233101564E-2</v>
      </c>
      <c r="AI96" s="52">
        <v>10925.038194999999</v>
      </c>
      <c r="AJ96" s="113">
        <f t="shared" si="73"/>
        <v>2.8086885878388458E-2</v>
      </c>
      <c r="AK96" s="52">
        <v>10235.038499</v>
      </c>
      <c r="AL96" s="107">
        <f t="shared" si="74"/>
        <v>2.5334843149376996E-2</v>
      </c>
      <c r="AM96" s="52">
        <v>10330.041585000001</v>
      </c>
      <c r="AN96" s="107">
        <f t="shared" si="75"/>
        <v>2.5475126100375715E-2</v>
      </c>
      <c r="AO96" s="52">
        <v>10201.226576999999</v>
      </c>
      <c r="AP96" s="82">
        <f t="shared" si="76"/>
        <v>2.3731215572235006E-2</v>
      </c>
    </row>
    <row r="97" spans="2:42" x14ac:dyDescent="0.35">
      <c r="B97" s="19"/>
      <c r="C97" s="122" t="s">
        <v>16</v>
      </c>
      <c r="D97" s="9">
        <v>293.31157400000001</v>
      </c>
      <c r="E97" s="14">
        <f t="shared" si="77"/>
        <v>0.11672238360102873</v>
      </c>
      <c r="F97" s="18">
        <v>286.50620400000003</v>
      </c>
      <c r="G97" s="114">
        <f t="shared" si="78"/>
        <v>0.11362233577580595</v>
      </c>
      <c r="H97" s="18">
        <v>269.526006</v>
      </c>
      <c r="I97" s="114">
        <f t="shared" si="106"/>
        <v>0.67629302704331973</v>
      </c>
      <c r="J97" s="18">
        <v>249.17292699999999</v>
      </c>
      <c r="K97" s="114">
        <f t="shared" si="107"/>
        <v>0.73810532593952249</v>
      </c>
      <c r="L97" s="7">
        <v>230.64019500000001</v>
      </c>
      <c r="M97" s="114">
        <f t="shared" si="108"/>
        <v>0.75163750613365055</v>
      </c>
      <c r="N97" s="18">
        <v>195.53531599999999</v>
      </c>
      <c r="O97" s="114">
        <f t="shared" si="105"/>
        <v>0.75368627579538516</v>
      </c>
      <c r="P97" s="29">
        <v>201.06566800000002</v>
      </c>
      <c r="Q97" s="119">
        <f>P97/$P$95</f>
        <v>0.76365277221651706</v>
      </c>
      <c r="R97" s="26">
        <v>187.28472099999999</v>
      </c>
      <c r="S97" s="83">
        <f>R97/$R$95</f>
        <v>0.77227625909886677</v>
      </c>
      <c r="T97" s="124">
        <f t="shared" si="79"/>
        <v>2.3752958592128712E-2</v>
      </c>
      <c r="U97" s="87">
        <f t="shared" si="80"/>
        <v>6.3000221210564852E-2</v>
      </c>
      <c r="V97" s="87">
        <f t="shared" si="81"/>
        <v>8.1682545712520399E-2</v>
      </c>
      <c r="W97" s="87">
        <f t="shared" si="82"/>
        <v>8.0353435358481121E-2</v>
      </c>
      <c r="X97" s="87">
        <f t="shared" si="109"/>
        <v>0.17953216696670801</v>
      </c>
      <c r="Y97" s="87">
        <f t="shared" si="83"/>
        <v>-2.7505202927035864E-2</v>
      </c>
      <c r="Z97" s="12">
        <f t="shared" si="84"/>
        <v>7.3582868513871066E-2</v>
      </c>
      <c r="AA97" s="26">
        <v>1175.797331</v>
      </c>
      <c r="AB97" s="108">
        <f t="shared" si="90"/>
        <v>0.24945759466092887</v>
      </c>
      <c r="AC97" s="29">
        <v>1072.4852149999999</v>
      </c>
      <c r="AD97" s="119">
        <f t="shared" si="85"/>
        <v>0.26714233445166891</v>
      </c>
      <c r="AE97" s="29">
        <v>864.10511799999995</v>
      </c>
      <c r="AF97" s="119">
        <f t="shared" si="71"/>
        <v>0.31191344708595975</v>
      </c>
      <c r="AG97" s="29">
        <v>690.60957399999995</v>
      </c>
      <c r="AH97" s="119">
        <f t="shared" si="72"/>
        <v>0.36080143742693033</v>
      </c>
      <c r="AI97" s="29">
        <v>637.89287999999999</v>
      </c>
      <c r="AJ97" s="119">
        <f t="shared" si="73"/>
        <v>0.36156571460712966</v>
      </c>
      <c r="AK97" s="29">
        <v>585.05576199999996</v>
      </c>
      <c r="AL97" s="108">
        <f t="shared" si="74"/>
        <v>0.33421654601189965</v>
      </c>
      <c r="AM97" s="29">
        <v>625.27025000000003</v>
      </c>
      <c r="AN97" s="108">
        <f t="shared" si="75"/>
        <v>0.32156602365137316</v>
      </c>
      <c r="AO97" s="29">
        <v>574.87229600000001</v>
      </c>
      <c r="AP97" s="83">
        <f t="shared" si="76"/>
        <v>0.325784913107032</v>
      </c>
    </row>
    <row r="98" spans="2:42" x14ac:dyDescent="0.35">
      <c r="B98" s="19"/>
      <c r="C98" s="121" t="s">
        <v>20</v>
      </c>
      <c r="D98" s="46">
        <v>5.8810000000000002</v>
      </c>
      <c r="E98" s="107">
        <f t="shared" si="77"/>
        <v>2.3403247563549947E-3</v>
      </c>
      <c r="F98" s="52">
        <v>5.4</v>
      </c>
      <c r="G98" s="113">
        <f t="shared" si="78"/>
        <v>2.1415264473273049E-3</v>
      </c>
      <c r="H98" s="52">
        <v>4.0999999999999996</v>
      </c>
      <c r="I98" s="113">
        <f t="shared" si="106"/>
        <v>1.02876952470316E-2</v>
      </c>
      <c r="J98" s="52">
        <v>0</v>
      </c>
      <c r="K98" s="113">
        <f t="shared" si="107"/>
        <v>0</v>
      </c>
      <c r="L98" s="44">
        <v>0</v>
      </c>
      <c r="M98" s="113">
        <f t="shared" si="108"/>
        <v>0</v>
      </c>
      <c r="N98" s="52">
        <v>0.13550999999999999</v>
      </c>
      <c r="O98" s="113">
        <f t="shared" si="105"/>
        <v>5.2232010729474899E-4</v>
      </c>
      <c r="P98" s="52">
        <v>0.13550999999999999</v>
      </c>
      <c r="Q98" s="113">
        <f>P98/$P$95</f>
        <v>5.1467059589238389E-4</v>
      </c>
      <c r="R98" s="44">
        <v>0.42249999999999999</v>
      </c>
      <c r="S98" s="82">
        <f>R98/$R$95</f>
        <v>1.7421961478067995E-3</v>
      </c>
      <c r="T98" s="152">
        <f t="shared" si="79"/>
        <v>8.9074074074074042E-2</v>
      </c>
      <c r="U98" s="53">
        <f t="shared" si="80"/>
        <v>0.31707317073170754</v>
      </c>
      <c r="V98" s="53">
        <v>0</v>
      </c>
      <c r="W98" s="53">
        <v>0</v>
      </c>
      <c r="X98" s="98">
        <f t="shared" si="109"/>
        <v>-1</v>
      </c>
      <c r="Y98" s="98">
        <f t="shared" si="83"/>
        <v>0</v>
      </c>
      <c r="Z98" s="45">
        <f t="shared" si="84"/>
        <v>-0.6792662721893491</v>
      </c>
      <c r="AA98" s="44">
        <v>786.70742399999995</v>
      </c>
      <c r="AB98" s="107">
        <f t="shared" si="90"/>
        <v>7.4754601527695771E-3</v>
      </c>
      <c r="AC98" s="52">
        <v>934.37666899999999</v>
      </c>
      <c r="AD98" s="113">
        <f t="shared" si="85"/>
        <v>5.7792538910236861E-3</v>
      </c>
      <c r="AE98" s="52">
        <v>894.20465899999999</v>
      </c>
      <c r="AF98" s="113">
        <f t="shared" si="71"/>
        <v>4.5850801141934109E-3</v>
      </c>
      <c r="AG98" s="52">
        <v>823.20582899999999</v>
      </c>
      <c r="AH98" s="113">
        <f t="shared" si="72"/>
        <v>0</v>
      </c>
      <c r="AI98" s="52">
        <v>888.63692300000002</v>
      </c>
      <c r="AJ98" s="113">
        <f t="shared" si="73"/>
        <v>0</v>
      </c>
      <c r="AK98" s="52">
        <v>921.78682100000003</v>
      </c>
      <c r="AL98" s="107">
        <f t="shared" si="74"/>
        <v>1.470079598805633E-4</v>
      </c>
      <c r="AM98" s="52">
        <v>1205.764048</v>
      </c>
      <c r="AN98" s="107">
        <f t="shared" si="75"/>
        <v>1.1238517206145791E-4</v>
      </c>
      <c r="AO98" s="52">
        <v>880.91439100000002</v>
      </c>
      <c r="AP98" s="82">
        <f t="shared" si="76"/>
        <v>4.7961527739419119E-4</v>
      </c>
    </row>
    <row r="99" spans="2:42" ht="15" thickBot="1" x14ac:dyDescent="0.4">
      <c r="B99" s="25"/>
      <c r="C99" s="123" t="s">
        <v>18</v>
      </c>
      <c r="D99" s="72">
        <v>5.8810000000000002</v>
      </c>
      <c r="E99" s="118">
        <f t="shared" si="77"/>
        <v>2.3403247563549947E-3</v>
      </c>
      <c r="F99" s="73">
        <v>5.4</v>
      </c>
      <c r="G99" s="115">
        <f t="shared" si="78"/>
        <v>2.1415264473273049E-3</v>
      </c>
      <c r="H99" s="73">
        <v>4.0999999999999996</v>
      </c>
      <c r="I99" s="115">
        <f t="shared" si="106"/>
        <v>1.02876952470316E-2</v>
      </c>
      <c r="J99" s="73">
        <v>0</v>
      </c>
      <c r="K99" s="115">
        <f t="shared" si="107"/>
        <v>0</v>
      </c>
      <c r="L99" s="74">
        <v>0</v>
      </c>
      <c r="M99" s="115">
        <f>L99/$L$95</f>
        <v>0</v>
      </c>
      <c r="N99" s="73">
        <v>0.13550999999999999</v>
      </c>
      <c r="O99" s="115">
        <f t="shared" si="105"/>
        <v>5.2232010729474899E-4</v>
      </c>
      <c r="P99" s="78">
        <v>0.13550999999999999</v>
      </c>
      <c r="Q99" s="120">
        <f>P99/$P$95</f>
        <v>5.1467059589238389E-4</v>
      </c>
      <c r="R99" s="76">
        <v>0.42249999999999999</v>
      </c>
      <c r="S99" s="84">
        <f>R99/$R$95</f>
        <v>1.7421961478067995E-3</v>
      </c>
      <c r="T99" s="270">
        <f t="shared" si="79"/>
        <v>8.9074074074074042E-2</v>
      </c>
      <c r="U99" s="154">
        <f t="shared" si="80"/>
        <v>0.31707317073170754</v>
      </c>
      <c r="V99" s="154">
        <v>0</v>
      </c>
      <c r="W99" s="154">
        <v>0</v>
      </c>
      <c r="X99" s="87">
        <f t="shared" si="109"/>
        <v>-1</v>
      </c>
      <c r="Y99" s="87">
        <f t="shared" si="83"/>
        <v>0</v>
      </c>
      <c r="Z99" s="12">
        <f t="shared" si="84"/>
        <v>-0.6792662721893491</v>
      </c>
      <c r="AA99" s="76">
        <v>154.72182100000001</v>
      </c>
      <c r="AB99" s="109">
        <f t="shared" si="90"/>
        <v>3.8010152427045182E-2</v>
      </c>
      <c r="AC99" s="78">
        <v>156.06289000000001</v>
      </c>
      <c r="AD99" s="120">
        <f t="shared" si="85"/>
        <v>3.4601435357246045E-2</v>
      </c>
      <c r="AE99" s="78">
        <v>147.83916600000001</v>
      </c>
      <c r="AF99" s="120">
        <f t="shared" si="71"/>
        <v>2.7732840430119848E-2</v>
      </c>
      <c r="AG99" s="78">
        <v>55.119995000000003</v>
      </c>
      <c r="AH99" s="120">
        <f t="shared" si="72"/>
        <v>0</v>
      </c>
      <c r="AI99" s="78">
        <v>173.966523</v>
      </c>
      <c r="AJ99" s="120">
        <f t="shared" si="73"/>
        <v>0</v>
      </c>
      <c r="AK99" s="78">
        <v>90.209104999999994</v>
      </c>
      <c r="AL99" s="109">
        <f t="shared" si="74"/>
        <v>1.5021765264160419E-3</v>
      </c>
      <c r="AM99" s="78">
        <v>91.874999000000003</v>
      </c>
      <c r="AN99" s="109">
        <f t="shared" si="75"/>
        <v>1.4749387915639594E-3</v>
      </c>
      <c r="AO99" s="78">
        <v>92.530083000000005</v>
      </c>
      <c r="AP99" s="84">
        <f t="shared" si="76"/>
        <v>4.5660825787868361E-3</v>
      </c>
    </row>
    <row r="100" spans="2:42" x14ac:dyDescent="0.35">
      <c r="B100" s="37" t="s">
        <v>64</v>
      </c>
      <c r="C100" s="258" t="s">
        <v>1</v>
      </c>
      <c r="D100" s="56">
        <v>70.749656999999999</v>
      </c>
      <c r="E100" s="106">
        <f t="shared" si="77"/>
        <v>2.8154595099596062E-2</v>
      </c>
      <c r="F100" s="70">
        <v>75.751172999999994</v>
      </c>
      <c r="G100" s="112">
        <f t="shared" si="78"/>
        <v>3.0041322295475195E-2</v>
      </c>
      <c r="H100" s="70">
        <v>66.790832000000009</v>
      </c>
      <c r="I100" s="106">
        <f>H100/$J$100</f>
        <v>0.97432748353660192</v>
      </c>
      <c r="J100" s="70">
        <v>68.550700999999989</v>
      </c>
      <c r="K100" s="112">
        <f>J100/$J$100</f>
        <v>1</v>
      </c>
      <c r="L100" s="54">
        <v>51.498613000000006</v>
      </c>
      <c r="M100" s="112">
        <f>L100/$L$100</f>
        <v>1</v>
      </c>
      <c r="N100" s="70">
        <v>52.077248000000004</v>
      </c>
      <c r="O100" s="112">
        <f>N100/$N$100</f>
        <v>1</v>
      </c>
      <c r="P100" s="70">
        <v>52.233998000000007</v>
      </c>
      <c r="Q100" s="112">
        <f>P100/$P$100</f>
        <v>1</v>
      </c>
      <c r="R100" s="54">
        <v>49.664701999999998</v>
      </c>
      <c r="S100" s="81">
        <f>R100/$R$100</f>
        <v>1</v>
      </c>
      <c r="T100" s="214">
        <f t="shared" si="79"/>
        <v>-6.6025591445296766E-2</v>
      </c>
      <c r="U100" s="97">
        <f t="shared" si="80"/>
        <v>0.13415525352341748</v>
      </c>
      <c r="V100" s="97">
        <f t="shared" si="81"/>
        <v>-2.5672516463398104E-2</v>
      </c>
      <c r="W100" s="97">
        <f t="shared" si="82"/>
        <v>0.33111742252165083</v>
      </c>
      <c r="X100" s="97">
        <f>(L100-N100)/N100</f>
        <v>-1.1111090202001427E-2</v>
      </c>
      <c r="Y100" s="97">
        <f t="shared" si="83"/>
        <v>-3.0009190565884383E-3</v>
      </c>
      <c r="Z100" s="55">
        <f t="shared" si="84"/>
        <v>5.1732838344625699E-2</v>
      </c>
      <c r="AA100" s="54">
        <v>1967.2164629999993</v>
      </c>
      <c r="AB100" s="106">
        <f t="shared" si="90"/>
        <v>3.5964347762781013E-2</v>
      </c>
      <c r="AC100" s="70">
        <v>1898.9693659999998</v>
      </c>
      <c r="AD100" s="112">
        <f t="shared" si="85"/>
        <v>3.9890676677719505E-2</v>
      </c>
      <c r="AE100" s="70">
        <v>1939.2348039999997</v>
      </c>
      <c r="AF100" s="112">
        <f t="shared" si="71"/>
        <v>3.4441848847923222E-2</v>
      </c>
      <c r="AG100" s="70">
        <v>1877.54188929</v>
      </c>
      <c r="AH100" s="112">
        <f t="shared" si="72"/>
        <v>3.6510877009472587E-2</v>
      </c>
      <c r="AI100" s="70">
        <v>1560.9771699999999</v>
      </c>
      <c r="AJ100" s="112">
        <f t="shared" si="73"/>
        <v>3.2991265977323686E-2</v>
      </c>
      <c r="AK100" s="70">
        <v>1478.098352</v>
      </c>
      <c r="AL100" s="106">
        <f t="shared" si="74"/>
        <v>3.5232600002249377E-2</v>
      </c>
      <c r="AM100" s="70">
        <v>1508.68227</v>
      </c>
      <c r="AN100" s="106">
        <f t="shared" si="75"/>
        <v>3.4622265429022379E-2</v>
      </c>
      <c r="AO100" s="70">
        <v>1441.2954010000001</v>
      </c>
      <c r="AP100" s="81">
        <f t="shared" si="76"/>
        <v>3.4458378182253002E-2</v>
      </c>
    </row>
    <row r="101" spans="2:42" x14ac:dyDescent="0.35">
      <c r="B101" s="19"/>
      <c r="C101" s="121" t="s">
        <v>17</v>
      </c>
      <c r="D101" s="46">
        <v>70.608017000000004</v>
      </c>
      <c r="E101" s="107">
        <f t="shared" si="77"/>
        <v>2.8098229923862322E-2</v>
      </c>
      <c r="F101" s="52">
        <v>75.556832999999997</v>
      </c>
      <c r="G101" s="113">
        <f t="shared" si="78"/>
        <v>2.9964251138109715E-2</v>
      </c>
      <c r="H101" s="52">
        <v>66.657232000000008</v>
      </c>
      <c r="I101" s="107">
        <f t="shared" ref="I101:I104" si="110">H101/$J$100</f>
        <v>0.97237856108867537</v>
      </c>
      <c r="J101" s="52">
        <v>68.417825999999991</v>
      </c>
      <c r="K101" s="113">
        <f t="shared" ref="K101:K104" si="111">J101/$J$100</f>
        <v>0.99806165366565691</v>
      </c>
      <c r="L101" s="44">
        <v>51.368177000000003</v>
      </c>
      <c r="M101" s="113">
        <f t="shared" ref="M101:M104" si="112">L101/$L$100</f>
        <v>0.99746719392229066</v>
      </c>
      <c r="N101" s="52">
        <v>51.948216000000002</v>
      </c>
      <c r="O101" s="113">
        <f t="shared" ref="O101:O103" si="113">N101/$N$100</f>
        <v>0.99752229610904164</v>
      </c>
      <c r="P101" s="52">
        <v>52.104966000000005</v>
      </c>
      <c r="Q101" s="113">
        <f>P101/$P$100</f>
        <v>0.99752973149786461</v>
      </c>
      <c r="R101" s="44">
        <v>49.537452999999999</v>
      </c>
      <c r="S101" s="82">
        <f>R101/$R$100</f>
        <v>0.9974378382457626</v>
      </c>
      <c r="T101" s="216">
        <f t="shared" si="79"/>
        <v>-6.5497927897533684E-2</v>
      </c>
      <c r="U101" s="98">
        <f t="shared" si="80"/>
        <v>0.13351290974698724</v>
      </c>
      <c r="V101" s="98">
        <f t="shared" si="81"/>
        <v>-2.5732971988908032E-2</v>
      </c>
      <c r="W101" s="98">
        <f t="shared" si="82"/>
        <v>0.3319107275307821</v>
      </c>
      <c r="X101" s="98">
        <f t="shared" ref="X101:X103" si="114">(L101-N101)/N101</f>
        <v>-1.1165715488670474E-2</v>
      </c>
      <c r="Y101" s="98">
        <f t="shared" si="83"/>
        <v>-3.0083504900473858E-3</v>
      </c>
      <c r="Z101" s="45">
        <f t="shared" si="84"/>
        <v>5.1829733757203976E-2</v>
      </c>
      <c r="AA101" s="44">
        <v>1808.5587359999995</v>
      </c>
      <c r="AB101" s="107">
        <f t="shared" si="90"/>
        <v>3.9041041683923514E-2</v>
      </c>
      <c r="AC101" s="52">
        <v>1734.332148</v>
      </c>
      <c r="AD101" s="113">
        <f t="shared" si="85"/>
        <v>4.3565376497881766E-2</v>
      </c>
      <c r="AE101" s="52">
        <v>1580.2494769999998</v>
      </c>
      <c r="AF101" s="113">
        <f t="shared" si="71"/>
        <v>4.2181461199749547E-2</v>
      </c>
      <c r="AG101" s="52">
        <v>1563.0892159999999</v>
      </c>
      <c r="AH101" s="113">
        <f t="shared" si="72"/>
        <v>4.3770902709624984E-2</v>
      </c>
      <c r="AI101" s="52">
        <v>1312.5736850000001</v>
      </c>
      <c r="AJ101" s="113">
        <f t="shared" si="73"/>
        <v>3.9135461564582565E-2</v>
      </c>
      <c r="AK101" s="52">
        <v>1222.6479979999999</v>
      </c>
      <c r="AL101" s="107">
        <f t="shared" si="74"/>
        <v>4.2488284514411813E-2</v>
      </c>
      <c r="AM101" s="52">
        <v>1229.8778960000002</v>
      </c>
      <c r="AN101" s="107">
        <f t="shared" si="75"/>
        <v>4.2365966710568477E-2</v>
      </c>
      <c r="AO101" s="52">
        <v>1182.470335</v>
      </c>
      <c r="AP101" s="82">
        <f t="shared" si="76"/>
        <v>4.1893188804605401E-2</v>
      </c>
    </row>
    <row r="102" spans="2:42" x14ac:dyDescent="0.35">
      <c r="B102" s="19"/>
      <c r="C102" s="122" t="s">
        <v>16</v>
      </c>
      <c r="D102" s="9">
        <v>38.173042000000002</v>
      </c>
      <c r="E102" s="14">
        <f t="shared" si="77"/>
        <v>1.5190837479676752E-2</v>
      </c>
      <c r="F102" s="18">
        <v>30.588649</v>
      </c>
      <c r="G102" s="114">
        <f t="shared" si="78"/>
        <v>1.2130814966946651E-2</v>
      </c>
      <c r="H102" s="18">
        <v>30.905044</v>
      </c>
      <c r="I102" s="14">
        <f t="shared" si="110"/>
        <v>0.45083483537243485</v>
      </c>
      <c r="J102" s="18">
        <v>41.717357</v>
      </c>
      <c r="K102" s="114">
        <f t="shared" si="111"/>
        <v>0.6085620772864162</v>
      </c>
      <c r="L102" s="7">
        <v>26.809881000000001</v>
      </c>
      <c r="M102" s="114">
        <f t="shared" si="112"/>
        <v>0.52059423425636719</v>
      </c>
      <c r="N102" s="18">
        <v>28.59403</v>
      </c>
      <c r="O102" s="114">
        <f t="shared" si="113"/>
        <v>0.54906952840518752</v>
      </c>
      <c r="P102" s="29">
        <v>28.623529999999999</v>
      </c>
      <c r="Q102" s="119">
        <f>P102/$P$100</f>
        <v>0.54798658145983759</v>
      </c>
      <c r="R102" s="26">
        <v>30.468988</v>
      </c>
      <c r="S102" s="83">
        <f>R102/$R$100</f>
        <v>0.61349382505103933</v>
      </c>
      <c r="T102" s="124">
        <f t="shared" si="79"/>
        <v>0.24794795611927817</v>
      </c>
      <c r="U102" s="87">
        <f t="shared" si="80"/>
        <v>-1.0237649232921331E-2</v>
      </c>
      <c r="V102" s="87">
        <f t="shared" si="81"/>
        <v>-0.25918020166042638</v>
      </c>
      <c r="W102" s="87">
        <f t="shared" si="82"/>
        <v>0.55604409433969504</v>
      </c>
      <c r="X102" s="87">
        <f t="shared" si="114"/>
        <v>-6.2395856757511949E-2</v>
      </c>
      <c r="Y102" s="87">
        <f t="shared" si="83"/>
        <v>-1.0306206117833387E-3</v>
      </c>
      <c r="Z102" s="12">
        <f t="shared" si="84"/>
        <v>-6.0568404831824435E-2</v>
      </c>
      <c r="AA102" s="26">
        <v>137.165031</v>
      </c>
      <c r="AB102" s="108">
        <f t="shared" si="90"/>
        <v>0.27830010113875164</v>
      </c>
      <c r="AC102" s="29">
        <v>135.24508700000001</v>
      </c>
      <c r="AD102" s="119">
        <f t="shared" si="85"/>
        <v>0.22617197917141343</v>
      </c>
      <c r="AE102" s="29">
        <v>131.045252</v>
      </c>
      <c r="AF102" s="119">
        <f t="shared" si="71"/>
        <v>0.23583490075626701</v>
      </c>
      <c r="AG102" s="29">
        <v>129.65987390000001</v>
      </c>
      <c r="AH102" s="119">
        <f t="shared" si="72"/>
        <v>0.32174454397645375</v>
      </c>
      <c r="AI102" s="29">
        <v>92.860922000000002</v>
      </c>
      <c r="AJ102" s="119">
        <f t="shared" si="73"/>
        <v>0.28871004532993977</v>
      </c>
      <c r="AK102" s="29">
        <v>95.176810000000003</v>
      </c>
      <c r="AL102" s="108">
        <f t="shared" si="74"/>
        <v>0.30043064061508257</v>
      </c>
      <c r="AM102" s="29">
        <v>97.207210000000003</v>
      </c>
      <c r="AN102" s="108">
        <f t="shared" si="75"/>
        <v>0.29445891925094853</v>
      </c>
      <c r="AO102" s="29">
        <v>89.964813000000007</v>
      </c>
      <c r="AP102" s="83">
        <f t="shared" si="76"/>
        <v>0.33867672242035335</v>
      </c>
    </row>
    <row r="103" spans="2:42" x14ac:dyDescent="0.35">
      <c r="B103" s="19"/>
      <c r="C103" s="121" t="s">
        <v>20</v>
      </c>
      <c r="D103" s="46">
        <v>0.14163999999999999</v>
      </c>
      <c r="E103" s="107">
        <f t="shared" si="77"/>
        <v>5.6365175733739396E-5</v>
      </c>
      <c r="F103" s="52">
        <v>0.19433999999999998</v>
      </c>
      <c r="G103" s="113">
        <f t="shared" si="78"/>
        <v>7.7071157365479339E-5</v>
      </c>
      <c r="H103" s="52">
        <v>0.1336</v>
      </c>
      <c r="I103" s="107">
        <f t="shared" si="110"/>
        <v>1.9489224479265358E-3</v>
      </c>
      <c r="J103" s="52">
        <v>0.13287499999999999</v>
      </c>
      <c r="K103" s="113">
        <f t="shared" si="111"/>
        <v>1.9383463343431019E-3</v>
      </c>
      <c r="L103" s="44">
        <v>0.130436</v>
      </c>
      <c r="M103" s="113">
        <f t="shared" si="112"/>
        <v>2.5328060777093158E-3</v>
      </c>
      <c r="N103" s="52">
        <v>0.12903200000000001</v>
      </c>
      <c r="O103" s="113">
        <f t="shared" si="113"/>
        <v>2.4777038909582932E-3</v>
      </c>
      <c r="P103" s="52">
        <v>0.12903200000000001</v>
      </c>
      <c r="Q103" s="113">
        <f>P103/$P$100</f>
        <v>2.4702685021353332E-3</v>
      </c>
      <c r="R103" s="44">
        <v>0.127249</v>
      </c>
      <c r="S103" s="82">
        <f>R103/$R$100</f>
        <v>2.5621617542374462E-3</v>
      </c>
      <c r="T103" s="216">
        <f t="shared" si="79"/>
        <v>-0.27117423072964908</v>
      </c>
      <c r="U103" s="98">
        <f t="shared" si="80"/>
        <v>0.45464071856287419</v>
      </c>
      <c r="V103" s="98">
        <f t="shared" si="81"/>
        <v>5.4562558795861029E-3</v>
      </c>
      <c r="W103" s="98">
        <f t="shared" si="82"/>
        <v>1.8698825477628852E-2</v>
      </c>
      <c r="X103" s="98">
        <f t="shared" si="114"/>
        <v>1.0881021762043435E-2</v>
      </c>
      <c r="Y103" s="98">
        <f t="shared" si="83"/>
        <v>0</v>
      </c>
      <c r="Z103" s="45">
        <f t="shared" si="84"/>
        <v>1.4011897932400309E-2</v>
      </c>
      <c r="AA103" s="44">
        <v>158.65772699999999</v>
      </c>
      <c r="AB103" s="107">
        <f t="shared" si="90"/>
        <v>8.9273937474220843E-4</v>
      </c>
      <c r="AC103" s="52">
        <v>164.63721799999999</v>
      </c>
      <c r="AD103" s="113">
        <f t="shared" si="85"/>
        <v>1.1804135320119416E-3</v>
      </c>
      <c r="AE103" s="52">
        <v>358.98532699999998</v>
      </c>
      <c r="AF103" s="113">
        <f t="shared" si="71"/>
        <v>3.7216005767277504E-4</v>
      </c>
      <c r="AG103" s="52">
        <v>314.45267329000006</v>
      </c>
      <c r="AH103" s="113">
        <f t="shared" si="72"/>
        <v>4.225596132154923E-4</v>
      </c>
      <c r="AI103" s="52">
        <v>248.40348499999999</v>
      </c>
      <c r="AJ103" s="113">
        <f t="shared" si="73"/>
        <v>5.2509730288204288E-4</v>
      </c>
      <c r="AK103" s="52">
        <v>255.450354</v>
      </c>
      <c r="AL103" s="107">
        <f t="shared" si="74"/>
        <v>5.0511576116273461E-4</v>
      </c>
      <c r="AM103" s="52">
        <v>278.804374</v>
      </c>
      <c r="AN103" s="107">
        <f t="shared" si="75"/>
        <v>4.6280479086027542E-4</v>
      </c>
      <c r="AO103" s="52">
        <v>258.82506599999999</v>
      </c>
      <c r="AP103" s="82">
        <f t="shared" si="76"/>
        <v>4.9164094485346338E-4</v>
      </c>
    </row>
    <row r="104" spans="2:42" ht="15" thickBot="1" x14ac:dyDescent="0.4">
      <c r="B104" s="25"/>
      <c r="C104" s="123" t="s">
        <v>18</v>
      </c>
      <c r="D104" s="72">
        <v>0.06</v>
      </c>
      <c r="E104" s="118">
        <f t="shared" si="77"/>
        <v>2.3876804179782295E-5</v>
      </c>
      <c r="F104" s="73">
        <v>0.06</v>
      </c>
      <c r="G104" s="115">
        <f t="shared" si="78"/>
        <v>2.3794738303636719E-5</v>
      </c>
      <c r="H104" s="73">
        <v>0</v>
      </c>
      <c r="I104" s="118">
        <f t="shared" si="110"/>
        <v>0</v>
      </c>
      <c r="J104" s="73">
        <v>0</v>
      </c>
      <c r="K104" s="115">
        <f t="shared" si="111"/>
        <v>0</v>
      </c>
      <c r="L104" s="74">
        <v>0</v>
      </c>
      <c r="M104" s="115">
        <f t="shared" si="112"/>
        <v>0</v>
      </c>
      <c r="N104" s="73">
        <v>0</v>
      </c>
      <c r="O104" s="115">
        <f>N104/$N$100</f>
        <v>0</v>
      </c>
      <c r="P104" s="78">
        <v>0</v>
      </c>
      <c r="Q104" s="120">
        <f>P104/$P$100</f>
        <v>0</v>
      </c>
      <c r="R104" s="76">
        <v>0</v>
      </c>
      <c r="S104" s="84">
        <f>R104/$R$100</f>
        <v>0</v>
      </c>
      <c r="T104" s="270">
        <f t="shared" si="79"/>
        <v>0</v>
      </c>
      <c r="U104" s="154">
        <v>0</v>
      </c>
      <c r="V104" s="154">
        <v>0</v>
      </c>
      <c r="W104" s="154">
        <v>0</v>
      </c>
      <c r="X104" s="154">
        <v>0</v>
      </c>
      <c r="Y104" s="78">
        <v>0</v>
      </c>
      <c r="Z104" s="155">
        <v>0</v>
      </c>
      <c r="AA104" s="76">
        <v>6.2990690000000003</v>
      </c>
      <c r="AB104" s="109">
        <f t="shared" si="90"/>
        <v>9.5252171392312089E-3</v>
      </c>
      <c r="AC104" s="78">
        <v>6.2941950000000002</v>
      </c>
      <c r="AD104" s="120">
        <f t="shared" si="85"/>
        <v>9.5325931274769845E-3</v>
      </c>
      <c r="AE104" s="78">
        <v>12.531389000000001</v>
      </c>
      <c r="AF104" s="120">
        <f t="shared" si="71"/>
        <v>0</v>
      </c>
      <c r="AG104" s="78">
        <v>45.153517000000001</v>
      </c>
      <c r="AH104" s="120">
        <f t="shared" si="72"/>
        <v>0</v>
      </c>
      <c r="AI104" s="78">
        <v>21.045193999999999</v>
      </c>
      <c r="AJ104" s="120">
        <f t="shared" si="73"/>
        <v>0</v>
      </c>
      <c r="AK104" s="78">
        <v>13.09305</v>
      </c>
      <c r="AL104" s="109">
        <f t="shared" si="74"/>
        <v>0</v>
      </c>
      <c r="AM104" s="78">
        <v>13.09305</v>
      </c>
      <c r="AN104" s="109">
        <f t="shared" si="75"/>
        <v>0</v>
      </c>
      <c r="AO104" s="78">
        <v>14.791536000000001</v>
      </c>
      <c r="AP104" s="84">
        <f t="shared" si="76"/>
        <v>0</v>
      </c>
    </row>
  </sheetData>
  <mergeCells count="31">
    <mergeCell ref="F12:G12"/>
    <mergeCell ref="F13:F14"/>
    <mergeCell ref="B12:B14"/>
    <mergeCell ref="C12:C14"/>
    <mergeCell ref="L12:M12"/>
    <mergeCell ref="D12:E12"/>
    <mergeCell ref="D13:D14"/>
    <mergeCell ref="E13:E14"/>
    <mergeCell ref="P12:Q12"/>
    <mergeCell ref="Q13:Q14"/>
    <mergeCell ref="H12:I12"/>
    <mergeCell ref="H13:H14"/>
    <mergeCell ref="L13:L14"/>
    <mergeCell ref="J12:K12"/>
    <mergeCell ref="J13:J14"/>
    <mergeCell ref="R12:S12"/>
    <mergeCell ref="N13:N14"/>
    <mergeCell ref="P13:P14"/>
    <mergeCell ref="T12:Z12"/>
    <mergeCell ref="AA12:AP12"/>
    <mergeCell ref="R13:R14"/>
    <mergeCell ref="S13:S14"/>
    <mergeCell ref="AA13:AB13"/>
    <mergeCell ref="AE13:AF13"/>
    <mergeCell ref="AG13:AH13"/>
    <mergeCell ref="AI13:AJ13"/>
    <mergeCell ref="AK13:AL13"/>
    <mergeCell ref="AM13:AN13"/>
    <mergeCell ref="AO13:AP13"/>
    <mergeCell ref="AC13:AD13"/>
    <mergeCell ref="N12:O1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B5309-83AB-453D-876C-DEA29CCC1BA2}">
  <dimension ref="B1:AC87"/>
  <sheetViews>
    <sheetView workbookViewId="0">
      <pane xSplit="3" ySplit="7" topLeftCell="H8" activePane="bottomRight" state="frozen"/>
      <selection pane="topRight" activeCell="D1" sqref="D1"/>
      <selection pane="bottomLeft" activeCell="A8" sqref="A8"/>
      <selection pane="bottomRight" activeCell="H61" sqref="H61"/>
    </sheetView>
  </sheetViews>
  <sheetFormatPr baseColWidth="10" defaultRowHeight="14.5" x14ac:dyDescent="0.35"/>
  <cols>
    <col min="1" max="2" width="3.54296875" customWidth="1"/>
    <col min="3" max="3" width="37.453125" customWidth="1"/>
    <col min="4" max="4" width="13.7265625" customWidth="1"/>
    <col min="5" max="5" width="14" customWidth="1"/>
    <col min="6" max="6" width="14.453125" customWidth="1"/>
    <col min="7" max="7" width="14.1796875" customWidth="1"/>
    <col min="8" max="8" width="13.7265625" customWidth="1"/>
    <col min="9" max="9" width="14" customWidth="1"/>
    <col min="10" max="10" width="14.453125" customWidth="1"/>
    <col min="11" max="11" width="14.1796875" customWidth="1"/>
    <col min="12" max="12" width="13.7265625" customWidth="1"/>
    <col min="13" max="13" width="14" customWidth="1"/>
    <col min="14" max="14" width="14.453125" customWidth="1"/>
    <col min="15" max="15" width="14.1796875" customWidth="1"/>
    <col min="21" max="21" width="20.1796875" customWidth="1"/>
  </cols>
  <sheetData>
    <row r="1" spans="2:29" ht="65.25" customHeight="1" x14ac:dyDescent="0.35"/>
    <row r="2" spans="2:29" ht="17.25" customHeight="1" x14ac:dyDescent="0.35"/>
    <row r="3" spans="2:29" x14ac:dyDescent="0.35">
      <c r="B3" s="1" t="s">
        <v>114</v>
      </c>
      <c r="N3" s="3"/>
    </row>
    <row r="4" spans="2:29" ht="15" thickBot="1" x14ac:dyDescent="0.4">
      <c r="D4" s="135"/>
      <c r="E4" s="135"/>
      <c r="F4" s="135"/>
      <c r="H4" s="135"/>
      <c r="I4" s="135"/>
      <c r="J4" s="135"/>
    </row>
    <row r="5" spans="2:29" ht="15" thickBot="1" x14ac:dyDescent="0.4">
      <c r="B5" s="349" t="s">
        <v>67</v>
      </c>
      <c r="C5" s="354"/>
      <c r="D5" s="359" t="s">
        <v>127</v>
      </c>
      <c r="E5" s="360"/>
      <c r="F5" s="360"/>
      <c r="G5" s="361"/>
      <c r="H5" s="359">
        <v>2023</v>
      </c>
      <c r="I5" s="360"/>
      <c r="J5" s="360"/>
      <c r="K5" s="361"/>
      <c r="L5" s="359">
        <v>2022</v>
      </c>
      <c r="M5" s="360"/>
      <c r="N5" s="360"/>
      <c r="O5" s="361"/>
    </row>
    <row r="6" spans="2:29" x14ac:dyDescent="0.35">
      <c r="B6" s="355"/>
      <c r="C6" s="356"/>
      <c r="D6" s="362" t="s">
        <v>36</v>
      </c>
      <c r="E6" s="364" t="s">
        <v>37</v>
      </c>
      <c r="F6" s="364" t="s">
        <v>4</v>
      </c>
      <c r="G6" s="366" t="s">
        <v>39</v>
      </c>
      <c r="H6" s="362" t="s">
        <v>36</v>
      </c>
      <c r="I6" s="364" t="s">
        <v>37</v>
      </c>
      <c r="J6" s="364" t="s">
        <v>4</v>
      </c>
      <c r="K6" s="366" t="s">
        <v>39</v>
      </c>
      <c r="L6" s="362" t="s">
        <v>36</v>
      </c>
      <c r="M6" s="364" t="s">
        <v>37</v>
      </c>
      <c r="N6" s="364" t="s">
        <v>4</v>
      </c>
      <c r="O6" s="366" t="s">
        <v>39</v>
      </c>
    </row>
    <row r="7" spans="2:29" ht="32.25" customHeight="1" thickBot="1" x14ac:dyDescent="0.4">
      <c r="B7" s="357"/>
      <c r="C7" s="358"/>
      <c r="D7" s="363"/>
      <c r="E7" s="365"/>
      <c r="F7" s="365"/>
      <c r="G7" s="367"/>
      <c r="H7" s="363"/>
      <c r="I7" s="365"/>
      <c r="J7" s="365"/>
      <c r="K7" s="367"/>
      <c r="L7" s="363"/>
      <c r="M7" s="365"/>
      <c r="N7" s="365"/>
      <c r="O7" s="367"/>
    </row>
    <row r="8" spans="2:29" x14ac:dyDescent="0.35">
      <c r="B8" s="194"/>
      <c r="C8" s="195" t="s">
        <v>116</v>
      </c>
      <c r="D8" s="189">
        <f>SUM(D9:D14)</f>
        <v>205.95401197000001</v>
      </c>
      <c r="E8" s="200">
        <f t="shared" ref="E8:F8" si="0">SUM(E9:E14)</f>
        <v>275.38837488000001</v>
      </c>
      <c r="F8" s="200">
        <f t="shared" si="0"/>
        <v>109.14281258</v>
      </c>
      <c r="G8" s="251">
        <f t="shared" ref="G8:G13" si="1">F8/E8</f>
        <v>0.39632323850837486</v>
      </c>
      <c r="H8" s="189">
        <f>SUM(H9:H14)</f>
        <v>183.87422435000002</v>
      </c>
      <c r="I8" s="200">
        <f t="shared" ref="I8:J8" si="2">SUM(I9:I14)</f>
        <v>269.58404456</v>
      </c>
      <c r="J8" s="200">
        <f t="shared" si="2"/>
        <v>176.20938578000002</v>
      </c>
      <c r="K8" s="251">
        <f t="shared" ref="K8:K13" si="3">J8/I8</f>
        <v>0.65363432790541864</v>
      </c>
      <c r="L8" s="189">
        <f>SUM(L9:L14)</f>
        <v>228.63004009999997</v>
      </c>
      <c r="M8" s="200">
        <f t="shared" ref="M8:N8" si="4">SUM(M9:M14)</f>
        <v>402.84647570000004</v>
      </c>
      <c r="N8" s="200">
        <f t="shared" si="4"/>
        <v>276.78719948999998</v>
      </c>
      <c r="O8" s="251">
        <f t="shared" ref="O8" si="5">N8/M8</f>
        <v>0.68707861725498509</v>
      </c>
      <c r="Q8" s="3"/>
    </row>
    <row r="9" spans="2:29" x14ac:dyDescent="0.35">
      <c r="B9" s="192"/>
      <c r="C9" s="197" t="s">
        <v>11</v>
      </c>
      <c r="D9" s="196">
        <f>D25+D44+D63+D76</f>
        <v>0.63779399999999997</v>
      </c>
      <c r="E9" s="198">
        <f t="shared" ref="E9:F9" si="6">E25+E44+E63+E76</f>
        <v>0.64872058999999993</v>
      </c>
      <c r="F9" s="198">
        <f t="shared" si="6"/>
        <v>0.50666831000000001</v>
      </c>
      <c r="G9" s="265">
        <v>0</v>
      </c>
      <c r="H9" s="196">
        <f>H25+H44+H63+H76</f>
        <v>0.42553800000000003</v>
      </c>
      <c r="I9" s="198">
        <f t="shared" ref="I9:J9" si="7">I25+I44+I63+I76</f>
        <v>0.56546942</v>
      </c>
      <c r="J9" s="198">
        <f t="shared" si="7"/>
        <v>0.47391021999999999</v>
      </c>
      <c r="K9" s="199">
        <f t="shared" si="3"/>
        <v>0.83808284451527015</v>
      </c>
      <c r="L9" s="196">
        <f>L25+L44+L63+L76</f>
        <v>0</v>
      </c>
      <c r="M9" s="198">
        <f t="shared" ref="M9:N9" si="8">M25+M44+M63+M76</f>
        <v>0.28983312999999999</v>
      </c>
      <c r="N9" s="198">
        <f t="shared" si="8"/>
        <v>0.16678338000000001</v>
      </c>
      <c r="O9" s="199">
        <f t="shared" ref="O9" si="9">N9/M9</f>
        <v>0.57544622314226124</v>
      </c>
      <c r="Q9" s="135"/>
    </row>
    <row r="10" spans="2:29" x14ac:dyDescent="0.35">
      <c r="B10" s="192"/>
      <c r="C10" s="197" t="s">
        <v>12</v>
      </c>
      <c r="D10" s="196">
        <f>D20+D38+D45+D54+D77</f>
        <v>12.675190939999998</v>
      </c>
      <c r="E10" s="198">
        <f t="shared" ref="E10:F10" si="10">E20+E38+E45+E54+E77</f>
        <v>28.506148389999996</v>
      </c>
      <c r="F10" s="198">
        <f t="shared" si="10"/>
        <v>6.6125676599999998</v>
      </c>
      <c r="G10" s="199">
        <f t="shared" si="1"/>
        <v>0.23196987434190511</v>
      </c>
      <c r="H10" s="196">
        <f>H20+H38+H45+H54+H77</f>
        <v>0.46260000000000001</v>
      </c>
      <c r="I10" s="198">
        <f t="shared" ref="I10:J10" si="11">I20+I38+I45+I54+I77</f>
        <v>0.52206055000000007</v>
      </c>
      <c r="J10" s="198">
        <f t="shared" si="11"/>
        <v>0.15785958999999999</v>
      </c>
      <c r="K10" s="199">
        <f t="shared" si="3"/>
        <v>0.30237793298114551</v>
      </c>
      <c r="L10" s="196">
        <f>L20+L38+L45+L54+L77</f>
        <v>6.5</v>
      </c>
      <c r="M10" s="198">
        <f t="shared" ref="M10:N10" si="12">M20+M38+M45+M54+M77</f>
        <v>11.987200380000001</v>
      </c>
      <c r="N10" s="198">
        <f t="shared" si="12"/>
        <v>7.1072212099999996</v>
      </c>
      <c r="O10" s="199">
        <f t="shared" ref="O10:O14" si="13">N10/M10</f>
        <v>0.59290084295729439</v>
      </c>
      <c r="Q10" s="135"/>
    </row>
    <row r="11" spans="2:29" x14ac:dyDescent="0.35">
      <c r="B11" s="192"/>
      <c r="C11" s="197" t="s">
        <v>14</v>
      </c>
      <c r="D11" s="196">
        <f>D16+D21+D26+D30+D34+D39+D46+D50+D55+D59+D64+D68+D72+D78+D82+D85</f>
        <v>7.3607570000000013</v>
      </c>
      <c r="E11" s="198">
        <f>E16+E21+E26+E30+E34+E39+E46+E50+E55+E59+E64+E68+E72+E78+E82+E85</f>
        <v>34.199506539999994</v>
      </c>
      <c r="F11" s="198">
        <f>F16+F21+F26+F30+F34+F39+F46+F50+F55+F59+F64+F68+F72+F78+F82+F85</f>
        <v>34.749150389999997</v>
      </c>
      <c r="G11" s="199">
        <f t="shared" si="1"/>
        <v>1.0160716894952018</v>
      </c>
      <c r="H11" s="196">
        <f>H16+H21+H26+H30+H34+H39+H46+H50+H55+H59+H64+H68+H72+H78+H82+H85</f>
        <v>58.276472810000001</v>
      </c>
      <c r="I11" s="198">
        <f>I16+I21+I26+I30+I34+I39+I46+I50+I55+I59+I64+I68+I72+I78+I82+I85</f>
        <v>71.038398290000018</v>
      </c>
      <c r="J11" s="198">
        <f>J16+J21+J26+J30+J34+J39+J46+J50+J55+J59+J64+J68+J72+J78+J82+J85</f>
        <v>51.637179140000008</v>
      </c>
      <c r="K11" s="199">
        <f t="shared" si="3"/>
        <v>0.72689109528063367</v>
      </c>
      <c r="L11" s="196">
        <f>L16+L21+L26+L30+L34+L39+L46+L50+L55+L59+L64+L68+L72+L78+L82+L85</f>
        <v>94.823606529999992</v>
      </c>
      <c r="M11" s="198">
        <f>M16+M21+M26+M30+M34+M39+M46+M50+M55+M59+M64+M68+M72+M78+M82+M85</f>
        <v>187.49551693000001</v>
      </c>
      <c r="N11" s="198">
        <f>N16+N21+N26+N30+N34+N39+N46+N50+N55+N59+N64+N68+N72+N78+N82+N85</f>
        <v>114.0438611</v>
      </c>
      <c r="O11" s="199">
        <f t="shared" si="13"/>
        <v>0.60824846890913875</v>
      </c>
      <c r="Q11" s="135"/>
    </row>
    <row r="12" spans="2:29" x14ac:dyDescent="0.35">
      <c r="B12" s="192"/>
      <c r="C12" s="197" t="s">
        <v>15</v>
      </c>
      <c r="D12" s="196">
        <f>D17+D22+D27+D31+D35+D41+D47+D56+D60+D65+D69+D73+D79+D86</f>
        <v>53.159933440000003</v>
      </c>
      <c r="E12" s="198">
        <f>E17+E22+E27+E31+E35+E41+E47+E56+E60+E65+E69+E73+E79+E86</f>
        <v>59.414513730000003</v>
      </c>
      <c r="F12" s="198">
        <f>F17+F22+F27+F31+F35+F41+F47+F56+F60+F65+F69+F73+F79+F86</f>
        <v>22.53953057</v>
      </c>
      <c r="G12" s="199">
        <f t="shared" si="1"/>
        <v>0.37936068403130224</v>
      </c>
      <c r="H12" s="196">
        <f>H17+H22+H27+H31+H35+H41+H47+H56+H60+H65+H69+H73+H79+H86</f>
        <v>26.325811540000004</v>
      </c>
      <c r="I12" s="198">
        <f>I17+I22+I27+I31+I35+I41+I47+I56+I60+I65+I69+I73+I79+I86</f>
        <v>24.516430120000003</v>
      </c>
      <c r="J12" s="198">
        <f>J17+J22+J27+J31+J35+J41+J47+J56+J60+J65+J69+J73+J79+J86</f>
        <v>7.4389789900000007</v>
      </c>
      <c r="K12" s="199">
        <f t="shared" si="3"/>
        <v>0.30342831128302949</v>
      </c>
      <c r="L12" s="196">
        <f>L17+L22+L27+L31+L35+L41+L47+L56+L60+L65+L69+L73+L79+L86</f>
        <v>23.001559559999997</v>
      </c>
      <c r="M12" s="198">
        <f>M17+M22+M27+M31+M35+M41+M47+M56+M60+M65+M69+M73+M79+M86</f>
        <v>26.51639621</v>
      </c>
      <c r="N12" s="198">
        <f>N17+N22+N27+N31+N35+N41+N47+N56+N60+N65+N69+N73+N79+N86</f>
        <v>19.101532299999995</v>
      </c>
      <c r="O12" s="199">
        <f t="shared" si="13"/>
        <v>0.72036683072326124</v>
      </c>
      <c r="AC12" s="135"/>
    </row>
    <row r="13" spans="2:29" x14ac:dyDescent="0.35">
      <c r="B13" s="192"/>
      <c r="C13" s="197" t="s">
        <v>16</v>
      </c>
      <c r="D13" s="196">
        <f>D18+D23+D28+D32+D36+D42+D48+D51+D57+D61+D66+D70+D74+D80+D83+D87</f>
        <v>132.12033658999999</v>
      </c>
      <c r="E13" s="198">
        <f t="shared" ref="E13:F13" si="14">E18+E23+E28+E32+E36+E42+E48+E51+E57+E61+E66+E70+E74+E80+E83+E87</f>
        <v>152.61948562999999</v>
      </c>
      <c r="F13" s="198">
        <f t="shared" si="14"/>
        <v>44.734895649999999</v>
      </c>
      <c r="G13" s="199">
        <f t="shared" si="1"/>
        <v>0.29311391966326078</v>
      </c>
      <c r="H13" s="196">
        <f>H18+H23+H28+H32+H36+H42+H48+H51+H57+H61+H66+H70+H74+H80+H83+H87</f>
        <v>98.383802000000003</v>
      </c>
      <c r="I13" s="198">
        <f t="shared" ref="I13:J13" si="15">I18+I23+I28+I32+I36+I42+I48+I51+I57+I61+I66+I70+I74+I80+I83+I87</f>
        <v>172.94168617999998</v>
      </c>
      <c r="J13" s="198">
        <f t="shared" si="15"/>
        <v>116.50145784</v>
      </c>
      <c r="K13" s="199">
        <f t="shared" si="3"/>
        <v>0.67364590003328495</v>
      </c>
      <c r="L13" s="196">
        <f>L18+L23+L28+L32+L36+L42+L48+L51+L57+L61+L66+L70+L74+L80+L83+L87</f>
        <v>104.30487401000001</v>
      </c>
      <c r="M13" s="198">
        <f t="shared" ref="M13:N13" si="16">M18+M23+M28+M32+M36+M42+M48+M51+M57+M61+M66+M70+M74+M80+M83+M87</f>
        <v>169.29630405</v>
      </c>
      <c r="N13" s="198">
        <f t="shared" si="16"/>
        <v>129.10657649999999</v>
      </c>
      <c r="O13" s="199">
        <f t="shared" si="13"/>
        <v>0.76260717695213021</v>
      </c>
      <c r="AC13" s="135"/>
    </row>
    <row r="14" spans="2:29" ht="15" thickBot="1" x14ac:dyDescent="0.4">
      <c r="B14" s="192"/>
      <c r="C14" s="197" t="s">
        <v>18</v>
      </c>
      <c r="D14" s="196">
        <f>D52</f>
        <v>0</v>
      </c>
      <c r="E14" s="198">
        <f t="shared" ref="E14:F14" si="17">E52</f>
        <v>0</v>
      </c>
      <c r="F14" s="198">
        <f t="shared" si="17"/>
        <v>0</v>
      </c>
      <c r="G14" s="265">
        <v>0</v>
      </c>
      <c r="H14" s="196">
        <f>H52</f>
        <v>0</v>
      </c>
      <c r="I14" s="198">
        <f t="shared" ref="I14:J14" si="18">I52</f>
        <v>0</v>
      </c>
      <c r="J14" s="198">
        <f t="shared" si="18"/>
        <v>0</v>
      </c>
      <c r="K14" s="265">
        <v>0</v>
      </c>
      <c r="L14" s="196">
        <f>L52</f>
        <v>0</v>
      </c>
      <c r="M14" s="198">
        <f t="shared" ref="M14:N14" si="19">M52</f>
        <v>7.2612249999999996</v>
      </c>
      <c r="N14" s="198">
        <f t="shared" si="19"/>
        <v>7.2612249999999996</v>
      </c>
      <c r="O14" s="199">
        <f t="shared" si="13"/>
        <v>1</v>
      </c>
      <c r="AC14" s="135"/>
    </row>
    <row r="15" spans="2:29" x14ac:dyDescent="0.35">
      <c r="B15" s="194" t="s">
        <v>43</v>
      </c>
      <c r="C15" s="195" t="s">
        <v>94</v>
      </c>
      <c r="D15" s="189">
        <f>SUM(D16:D18)</f>
        <v>19.958795000000002</v>
      </c>
      <c r="E15" s="200">
        <f>SUM(E16:E18)</f>
        <v>18.676346179999999</v>
      </c>
      <c r="F15" s="200">
        <f>SUM(F16:F18)</f>
        <v>12.688837750000001</v>
      </c>
      <c r="G15" s="251">
        <f t="shared" ref="G15:G37" si="20">F15/E15</f>
        <v>0.67940686190471977</v>
      </c>
      <c r="H15" s="189">
        <f>SUM(H16:H18)</f>
        <v>18.986360250000001</v>
      </c>
      <c r="I15" s="200">
        <f>SUM(I16:I18)</f>
        <v>19.16798614</v>
      </c>
      <c r="J15" s="200">
        <f>SUM(J16:J18)</f>
        <v>17.379157840000001</v>
      </c>
      <c r="K15" s="251">
        <f t="shared" ref="K15:K60" si="21">J15/I15</f>
        <v>0.9066762524276325</v>
      </c>
      <c r="L15" s="189">
        <f>SUM(L16:L18)</f>
        <v>0</v>
      </c>
      <c r="M15" s="200">
        <f>SUM(M16:M18)</f>
        <v>46.584859000000002</v>
      </c>
      <c r="N15" s="200">
        <f>SUM(N16:N18)</f>
        <v>34.41161211</v>
      </c>
      <c r="O15" s="251">
        <f t="shared" ref="O15" si="22">N15/M15</f>
        <v>0.73868662154800124</v>
      </c>
      <c r="AC15" s="135"/>
    </row>
    <row r="16" spans="2:29" x14ac:dyDescent="0.35">
      <c r="B16" s="192"/>
      <c r="C16" s="197" t="s">
        <v>14</v>
      </c>
      <c r="D16" s="196">
        <v>0</v>
      </c>
      <c r="E16" s="198">
        <v>0</v>
      </c>
      <c r="F16" s="198">
        <v>1.2760269099999999</v>
      </c>
      <c r="G16" s="265">
        <v>0</v>
      </c>
      <c r="H16" s="196">
        <v>8.2256440000000008</v>
      </c>
      <c r="I16" s="198">
        <v>9.3880068899999998</v>
      </c>
      <c r="J16" s="198">
        <v>7.64433103</v>
      </c>
      <c r="K16" s="199">
        <f t="shared" si="21"/>
        <v>0.81426559647529195</v>
      </c>
      <c r="L16" s="196">
        <v>0</v>
      </c>
      <c r="M16" s="198">
        <v>38.884858999999999</v>
      </c>
      <c r="N16" s="198">
        <v>34.41161211</v>
      </c>
      <c r="O16" s="199">
        <f t="shared" ref="O16:O18" si="23">N16/M16</f>
        <v>0.88496173047715054</v>
      </c>
      <c r="AC16" s="135"/>
    </row>
    <row r="17" spans="2:29" x14ac:dyDescent="0.35">
      <c r="B17" s="192"/>
      <c r="C17" s="197" t="s">
        <v>15</v>
      </c>
      <c r="D17" s="196">
        <v>8.4992900000000002</v>
      </c>
      <c r="E17" s="198">
        <v>7.1266897499999997</v>
      </c>
      <c r="F17" s="198">
        <v>2.9256406099999999</v>
      </c>
      <c r="G17" s="199">
        <f t="shared" si="20"/>
        <v>0.41051886817438626</v>
      </c>
      <c r="H17" s="196">
        <v>3.6012742499999999</v>
      </c>
      <c r="I17" s="198">
        <v>2.1159742499999998</v>
      </c>
      <c r="J17" s="198">
        <v>2.1159742499999998</v>
      </c>
      <c r="K17" s="199">
        <f t="shared" si="21"/>
        <v>1</v>
      </c>
      <c r="L17" s="196">
        <v>0</v>
      </c>
      <c r="M17" s="198">
        <v>2.7</v>
      </c>
      <c r="N17" s="198">
        <v>0</v>
      </c>
      <c r="O17" s="199">
        <f t="shared" si="23"/>
        <v>0</v>
      </c>
      <c r="AC17" s="135"/>
    </row>
    <row r="18" spans="2:29" ht="15" thickBot="1" x14ac:dyDescent="0.4">
      <c r="B18" s="192"/>
      <c r="C18" s="197" t="s">
        <v>16</v>
      </c>
      <c r="D18" s="196">
        <v>11.459505</v>
      </c>
      <c r="E18" s="198">
        <v>11.549656430000001</v>
      </c>
      <c r="F18" s="198">
        <v>8.4871702300000003</v>
      </c>
      <c r="G18" s="199">
        <f t="shared" si="20"/>
        <v>0.73484179217268719</v>
      </c>
      <c r="H18" s="196">
        <v>7.1594420000000003</v>
      </c>
      <c r="I18" s="198">
        <v>7.6640050000000004</v>
      </c>
      <c r="J18" s="198">
        <v>7.6188525599999997</v>
      </c>
      <c r="K18" s="199">
        <f t="shared" si="21"/>
        <v>0.99410850593129818</v>
      </c>
      <c r="L18" s="196">
        <v>0</v>
      </c>
      <c r="M18" s="198">
        <v>5</v>
      </c>
      <c r="N18" s="198">
        <v>0</v>
      </c>
      <c r="O18" s="199">
        <f t="shared" si="23"/>
        <v>0</v>
      </c>
      <c r="AC18" s="135"/>
    </row>
    <row r="19" spans="2:29" x14ac:dyDescent="0.35">
      <c r="B19" s="194" t="s">
        <v>54</v>
      </c>
      <c r="C19" s="195" t="s">
        <v>47</v>
      </c>
      <c r="D19" s="189">
        <f>SUM(D20:D23)</f>
        <v>22.702796460000002</v>
      </c>
      <c r="E19" s="200">
        <f>SUM(E20:E23)</f>
        <v>25.386738180000002</v>
      </c>
      <c r="F19" s="200">
        <f>SUM(F20:F23)</f>
        <v>10.561469300000001</v>
      </c>
      <c r="G19" s="252">
        <f t="shared" si="20"/>
        <v>0.41602309147066641</v>
      </c>
      <c r="H19" s="189">
        <f>SUM(H20:H23)</f>
        <v>19.602043779999999</v>
      </c>
      <c r="I19" s="200">
        <f>SUM(I20:I23)</f>
        <v>20.536426779999999</v>
      </c>
      <c r="J19" s="200">
        <f>SUM(J20:J23)</f>
        <v>5.5660018099999995</v>
      </c>
      <c r="K19" s="252">
        <f t="shared" si="21"/>
        <v>0.27103068462818536</v>
      </c>
      <c r="L19" s="189">
        <f>SUM(L20:L23)</f>
        <v>10.883608000000001</v>
      </c>
      <c r="M19" s="200">
        <f>SUM(M20:M23)</f>
        <v>24.15781381</v>
      </c>
      <c r="N19" s="200">
        <f>SUM(N20:N23)</f>
        <v>13.73926721</v>
      </c>
      <c r="O19" s="252">
        <f t="shared" ref="O19:O28" si="24">N19/M19</f>
        <v>0.56872974177459312</v>
      </c>
      <c r="U19" s="2"/>
      <c r="V19" s="2"/>
      <c r="W19" s="2"/>
      <c r="X19" s="2"/>
      <c r="Y19" s="2"/>
      <c r="Z19" s="2"/>
      <c r="AA19" s="2"/>
      <c r="AB19" s="2"/>
      <c r="AC19" s="243"/>
    </row>
    <row r="20" spans="2:29" x14ac:dyDescent="0.35">
      <c r="B20" s="192"/>
      <c r="C20" s="197" t="s">
        <v>12</v>
      </c>
      <c r="D20" s="196">
        <v>5.9425229399999999</v>
      </c>
      <c r="E20" s="198">
        <v>6.9096500299999999</v>
      </c>
      <c r="F20" s="198">
        <v>2.0723855200000001</v>
      </c>
      <c r="G20" s="199">
        <f t="shared" si="20"/>
        <v>0.29992626413815637</v>
      </c>
      <c r="H20" s="196">
        <v>0.34760000000000002</v>
      </c>
      <c r="I20" s="198">
        <v>0.34760000000000002</v>
      </c>
      <c r="J20" s="198">
        <v>0.14967981</v>
      </c>
      <c r="K20" s="199">
        <f t="shared" si="21"/>
        <v>0.43060934982738774</v>
      </c>
      <c r="L20" s="196">
        <v>0</v>
      </c>
      <c r="M20" s="198">
        <v>5.0763963800000003</v>
      </c>
      <c r="N20" s="198">
        <v>0.19641720999999998</v>
      </c>
      <c r="O20" s="199">
        <f t="shared" si="24"/>
        <v>3.869225239657112E-2</v>
      </c>
      <c r="R20" s="135"/>
      <c r="AC20" s="135"/>
    </row>
    <row r="21" spans="2:29" x14ac:dyDescent="0.35">
      <c r="B21" s="192"/>
      <c r="C21" s="197" t="s">
        <v>14</v>
      </c>
      <c r="D21" s="196">
        <v>0.04</v>
      </c>
      <c r="E21" s="198">
        <v>0.58000000000000007</v>
      </c>
      <c r="F21" s="198">
        <v>0.58000000000000007</v>
      </c>
      <c r="G21" s="199">
        <f t="shared" si="20"/>
        <v>1</v>
      </c>
      <c r="H21" s="196">
        <v>0.89857449000000011</v>
      </c>
      <c r="I21" s="198">
        <v>0.89857449000000011</v>
      </c>
      <c r="J21" s="198">
        <v>0.57265300000000008</v>
      </c>
      <c r="K21" s="199">
        <f t="shared" si="21"/>
        <v>0.63729051555870453</v>
      </c>
      <c r="L21" s="196">
        <v>6.3147099999999998</v>
      </c>
      <c r="M21" s="198">
        <v>11.018779349999999</v>
      </c>
      <c r="N21" s="198">
        <v>11.012154349999999</v>
      </c>
      <c r="O21" s="199">
        <f t="shared" si="24"/>
        <v>0.99939875372856068</v>
      </c>
      <c r="R21" s="135"/>
      <c r="AC21" s="135"/>
    </row>
    <row r="22" spans="2:29" x14ac:dyDescent="0.35">
      <c r="B22" s="192"/>
      <c r="C22" s="197" t="s">
        <v>15</v>
      </c>
      <c r="D22" s="196">
        <v>9.2290235200000001</v>
      </c>
      <c r="E22" s="198">
        <v>11.25083815</v>
      </c>
      <c r="F22" s="198">
        <v>7.8415837799999997</v>
      </c>
      <c r="G22" s="199">
        <f t="shared" si="20"/>
        <v>0.6969777429426447</v>
      </c>
      <c r="H22" s="196">
        <v>13.282419289999998</v>
      </c>
      <c r="I22" s="198">
        <v>13.316802289999998</v>
      </c>
      <c r="J22" s="198">
        <v>3.861469</v>
      </c>
      <c r="K22" s="199">
        <f t="shared" si="21"/>
        <v>0.28996968761034303</v>
      </c>
      <c r="L22" s="196">
        <v>2.2749999999999999</v>
      </c>
      <c r="M22" s="198">
        <v>2.5069424300000001</v>
      </c>
      <c r="N22" s="198">
        <v>0</v>
      </c>
      <c r="O22" s="199">
        <f t="shared" si="24"/>
        <v>0</v>
      </c>
      <c r="R22" s="135"/>
      <c r="AC22" s="135"/>
    </row>
    <row r="23" spans="2:29" ht="15" thickBot="1" x14ac:dyDescent="0.4">
      <c r="B23" s="192"/>
      <c r="C23" s="197" t="s">
        <v>16</v>
      </c>
      <c r="D23" s="196">
        <v>7.49125</v>
      </c>
      <c r="E23" s="198">
        <v>6.6462500000000002</v>
      </c>
      <c r="F23" s="198">
        <v>6.7500000000000004E-2</v>
      </c>
      <c r="G23" s="199">
        <f t="shared" si="20"/>
        <v>1.0156103065638519E-2</v>
      </c>
      <c r="H23" s="196">
        <v>5.0734500000000002</v>
      </c>
      <c r="I23" s="198">
        <v>5.9734499999999997</v>
      </c>
      <c r="J23" s="198">
        <v>0.98219999999999996</v>
      </c>
      <c r="K23" s="199">
        <f t="shared" si="21"/>
        <v>0.16442759209502048</v>
      </c>
      <c r="L23" s="196">
        <v>2.293898</v>
      </c>
      <c r="M23" s="198">
        <v>5.5556956499999997</v>
      </c>
      <c r="N23" s="198">
        <v>2.5306956500000002</v>
      </c>
      <c r="O23" s="199">
        <f t="shared" si="24"/>
        <v>0.45551373031026282</v>
      </c>
      <c r="R23" s="135"/>
      <c r="AC23" s="135"/>
    </row>
    <row r="24" spans="2:29" x14ac:dyDescent="0.35">
      <c r="B24" s="194" t="s">
        <v>44</v>
      </c>
      <c r="C24" s="195" t="s">
        <v>41</v>
      </c>
      <c r="D24" s="189">
        <f>SUM(D25:D28)</f>
        <v>4.6512399999999996</v>
      </c>
      <c r="E24" s="200">
        <f>SUM(E25:E28)</f>
        <v>5.5348989199999998</v>
      </c>
      <c r="F24" s="200">
        <f>SUM(F25:F28)</f>
        <v>4.4690747000000002</v>
      </c>
      <c r="G24" s="251">
        <f t="shared" si="20"/>
        <v>0.80743564870738427</v>
      </c>
      <c r="H24" s="189">
        <f>SUM(H25:H28)</f>
        <v>4.4436049999999998</v>
      </c>
      <c r="I24" s="200">
        <f>SUM(I25:I28)</f>
        <v>4.5401798899999992</v>
      </c>
      <c r="J24" s="200">
        <f>SUM(J25:J28)</f>
        <v>1.4433411899999999</v>
      </c>
      <c r="K24" s="251">
        <f t="shared" si="21"/>
        <v>0.31790396525455739</v>
      </c>
      <c r="L24" s="189">
        <f>SUM(L26:L28)</f>
        <v>3.9991560000000002</v>
      </c>
      <c r="M24" s="200">
        <f>SUM(M26:M28)</f>
        <v>5.9258420000000003</v>
      </c>
      <c r="N24" s="200">
        <f>SUM(N26:N28)</f>
        <v>4.7628421300000001</v>
      </c>
      <c r="O24" s="251">
        <f t="shared" si="24"/>
        <v>0.80374099241930508</v>
      </c>
    </row>
    <row r="25" spans="2:29" x14ac:dyDescent="0.35">
      <c r="B25" s="192"/>
      <c r="C25" s="197" t="s">
        <v>11</v>
      </c>
      <c r="D25" s="196">
        <v>9.2600000000000002E-2</v>
      </c>
      <c r="E25" s="198">
        <v>6.9139999999999993E-2</v>
      </c>
      <c r="F25" s="198">
        <v>5.776427E-2</v>
      </c>
      <c r="G25" s="199">
        <f t="shared" si="20"/>
        <v>0.83546818050332661</v>
      </c>
      <c r="H25" s="196">
        <v>9.3369999999999995E-2</v>
      </c>
      <c r="I25" s="198">
        <v>9.3369999999999995E-2</v>
      </c>
      <c r="J25" s="198">
        <v>8.5053599999999993E-2</v>
      </c>
      <c r="K25" s="199">
        <f t="shared" si="21"/>
        <v>0.91093070579415225</v>
      </c>
      <c r="L25" s="196">
        <v>0</v>
      </c>
      <c r="M25" s="198">
        <v>0</v>
      </c>
      <c r="N25" s="198">
        <v>0</v>
      </c>
      <c r="O25" s="265">
        <v>0</v>
      </c>
    </row>
    <row r="26" spans="2:29" x14ac:dyDescent="0.35">
      <c r="B26" s="192"/>
      <c r="C26" s="197" t="s">
        <v>14</v>
      </c>
      <c r="D26" s="196">
        <v>1.868347</v>
      </c>
      <c r="E26" s="198">
        <v>1.868347</v>
      </c>
      <c r="F26" s="198">
        <v>1.81507296</v>
      </c>
      <c r="G26" s="199">
        <f t="shared" si="20"/>
        <v>0.97148600340300806</v>
      </c>
      <c r="H26" s="196">
        <v>1.1833880000000001</v>
      </c>
      <c r="I26" s="198">
        <v>1.67896289</v>
      </c>
      <c r="J26" s="198">
        <v>0.17417099999999999</v>
      </c>
      <c r="K26" s="199">
        <f t="shared" si="21"/>
        <v>0.10373725413311546</v>
      </c>
      <c r="L26" s="196">
        <v>2.8441559999999999</v>
      </c>
      <c r="M26" s="198">
        <v>4.770842</v>
      </c>
      <c r="N26" s="198">
        <v>4.7628421300000001</v>
      </c>
      <c r="O26" s="199">
        <f t="shared" si="24"/>
        <v>0.99832317439982299</v>
      </c>
    </row>
    <row r="27" spans="2:29" x14ac:dyDescent="0.35">
      <c r="B27" s="192"/>
      <c r="C27" s="197" t="s">
        <v>15</v>
      </c>
      <c r="D27" s="196">
        <v>0.49577100000000002</v>
      </c>
      <c r="E27" s="198">
        <v>0.49577100000000002</v>
      </c>
      <c r="F27" s="198">
        <v>0.29870704999999997</v>
      </c>
      <c r="G27" s="199">
        <f t="shared" si="20"/>
        <v>0.60251013068533654</v>
      </c>
      <c r="H27" s="196">
        <v>0.68400000000000005</v>
      </c>
      <c r="I27" s="198">
        <v>0.28499999999999998</v>
      </c>
      <c r="J27" s="198">
        <v>8.0453469999999999E-2</v>
      </c>
      <c r="K27" s="199">
        <f t="shared" si="21"/>
        <v>0.28229287719298246</v>
      </c>
      <c r="L27" s="196">
        <v>0</v>
      </c>
      <c r="M27" s="198">
        <v>0</v>
      </c>
      <c r="N27" s="198">
        <v>0</v>
      </c>
      <c r="O27" s="265">
        <v>0</v>
      </c>
    </row>
    <row r="28" spans="2:29" ht="15" thickBot="1" x14ac:dyDescent="0.4">
      <c r="B28" s="192"/>
      <c r="C28" s="197" t="s">
        <v>16</v>
      </c>
      <c r="D28" s="196">
        <v>2.1945220000000001</v>
      </c>
      <c r="E28" s="198">
        <v>3.1016409199999999</v>
      </c>
      <c r="F28" s="198">
        <v>2.2975304200000002</v>
      </c>
      <c r="G28" s="199">
        <f t="shared" si="20"/>
        <v>0.74074674640286864</v>
      </c>
      <c r="H28" s="196">
        <v>2.4828469999999996</v>
      </c>
      <c r="I28" s="198">
        <v>2.4828469999999996</v>
      </c>
      <c r="J28" s="198">
        <v>1.10366312</v>
      </c>
      <c r="K28" s="199">
        <f t="shared" si="21"/>
        <v>0.44451515538412162</v>
      </c>
      <c r="L28" s="196">
        <v>1.155</v>
      </c>
      <c r="M28" s="198">
        <v>1.155</v>
      </c>
      <c r="N28" s="242">
        <v>0</v>
      </c>
      <c r="O28" s="199">
        <f t="shared" si="24"/>
        <v>0</v>
      </c>
    </row>
    <row r="29" spans="2:29" x14ac:dyDescent="0.35">
      <c r="B29" s="194" t="s">
        <v>46</v>
      </c>
      <c r="C29" s="195" t="s">
        <v>48</v>
      </c>
      <c r="D29" s="189">
        <f>SUM(D30:D32)</f>
        <v>0.88955399999999996</v>
      </c>
      <c r="E29" s="200">
        <f>SUM(E30:E32)</f>
        <v>2.2413854600000001</v>
      </c>
      <c r="F29" s="200">
        <f>SUM(F30:F32)</f>
        <v>1.3518314600000001</v>
      </c>
      <c r="G29" s="251">
        <f t="shared" si="20"/>
        <v>0.60312315044642084</v>
      </c>
      <c r="H29" s="189">
        <f>SUM(H30:H32)</f>
        <v>0.83393099999999998</v>
      </c>
      <c r="I29" s="200">
        <f>SUM(I30:I32)</f>
        <v>4.1346072400000002</v>
      </c>
      <c r="J29" s="200">
        <f>SUM(J30:J32)</f>
        <v>2.0573102000000003</v>
      </c>
      <c r="K29" s="251">
        <f t="shared" si="21"/>
        <v>0.49758298202950957</v>
      </c>
      <c r="L29" s="189">
        <f>SUM(L30:L32)</f>
        <v>0</v>
      </c>
      <c r="M29" s="200">
        <f>SUM(M30:M32)</f>
        <v>7.7896210000000004</v>
      </c>
      <c r="N29" s="200">
        <f>SUM(N30:N32)</f>
        <v>6.5933526200000001</v>
      </c>
      <c r="O29" s="251">
        <f t="shared" ref="O29:O32" si="25">N29/M29</f>
        <v>0.84642790965054648</v>
      </c>
    </row>
    <row r="30" spans="2:29" x14ac:dyDescent="0.35">
      <c r="B30" s="192"/>
      <c r="C30" s="197" t="s">
        <v>14</v>
      </c>
      <c r="D30" s="196">
        <v>0</v>
      </c>
      <c r="E30" s="198">
        <v>0</v>
      </c>
      <c r="F30" s="198">
        <v>0</v>
      </c>
      <c r="G30" s="265">
        <v>0</v>
      </c>
      <c r="H30" s="196">
        <v>0.83393099999999998</v>
      </c>
      <c r="I30" s="198">
        <v>1.67291024</v>
      </c>
      <c r="J30" s="198">
        <v>0.99104320000000012</v>
      </c>
      <c r="K30" s="199">
        <f t="shared" si="21"/>
        <v>0.59240667927288204</v>
      </c>
      <c r="L30" s="196">
        <v>0</v>
      </c>
      <c r="M30" s="198">
        <v>3.9422169999999999</v>
      </c>
      <c r="N30" s="198">
        <v>3.63550262</v>
      </c>
      <c r="O30" s="199">
        <f t="shared" si="25"/>
        <v>0.92219748938224355</v>
      </c>
      <c r="Q30" s="135"/>
      <c r="R30" s="135"/>
      <c r="S30" s="135"/>
    </row>
    <row r="31" spans="2:29" x14ac:dyDescent="0.35">
      <c r="B31" s="192"/>
      <c r="C31" s="197" t="s">
        <v>15</v>
      </c>
      <c r="D31" s="196">
        <v>0</v>
      </c>
      <c r="E31" s="198">
        <v>0</v>
      </c>
      <c r="F31" s="198">
        <v>0</v>
      </c>
      <c r="G31" s="265">
        <v>0</v>
      </c>
      <c r="H31" s="196">
        <v>0</v>
      </c>
      <c r="I31" s="198">
        <v>1.3954299999999999</v>
      </c>
      <c r="J31" s="198">
        <v>0</v>
      </c>
      <c r="K31" s="199">
        <f t="shared" si="21"/>
        <v>0</v>
      </c>
      <c r="L31" s="196">
        <v>0</v>
      </c>
      <c r="M31" s="198">
        <v>0</v>
      </c>
      <c r="N31" s="198">
        <v>0</v>
      </c>
      <c r="O31" s="265">
        <v>0</v>
      </c>
      <c r="Q31" s="135"/>
      <c r="R31" s="135"/>
      <c r="S31" s="135"/>
    </row>
    <row r="32" spans="2:29" ht="15" thickBot="1" x14ac:dyDescent="0.4">
      <c r="B32" s="192"/>
      <c r="C32" s="197" t="s">
        <v>16</v>
      </c>
      <c r="D32" s="196">
        <v>0.88955399999999996</v>
      </c>
      <c r="E32" s="198">
        <v>2.2413854600000001</v>
      </c>
      <c r="F32" s="198">
        <v>1.3518314600000001</v>
      </c>
      <c r="G32" s="199">
        <f t="shared" si="20"/>
        <v>0.60312315044642084</v>
      </c>
      <c r="H32" s="196">
        <v>0</v>
      </c>
      <c r="I32" s="198">
        <v>1.0662670000000001</v>
      </c>
      <c r="J32" s="198">
        <v>1.0662670000000001</v>
      </c>
      <c r="K32" s="199">
        <f t="shared" si="21"/>
        <v>1</v>
      </c>
      <c r="L32" s="196">
        <v>0</v>
      </c>
      <c r="M32" s="198">
        <v>3.847404</v>
      </c>
      <c r="N32" s="198">
        <v>2.9578500000000001</v>
      </c>
      <c r="O32" s="199">
        <f t="shared" si="25"/>
        <v>0.76879111213691098</v>
      </c>
      <c r="Q32" s="135"/>
      <c r="R32" s="135"/>
      <c r="S32" s="135"/>
    </row>
    <row r="33" spans="2:19" x14ac:dyDescent="0.35">
      <c r="B33" s="194" t="s">
        <v>66</v>
      </c>
      <c r="C33" s="195" t="s">
        <v>49</v>
      </c>
      <c r="D33" s="189">
        <f>SUM(D34:D36)</f>
        <v>27.992376750000002</v>
      </c>
      <c r="E33" s="200">
        <f>SUM(E34:E36)</f>
        <v>27.992376750000002</v>
      </c>
      <c r="F33" s="200">
        <f>SUM(F34:F36)</f>
        <v>4.0536649999999996</v>
      </c>
      <c r="G33" s="251">
        <f t="shared" si="20"/>
        <v>0.14481317668032598</v>
      </c>
      <c r="H33" s="189">
        <f>SUM(H34:H36)</f>
        <v>14.443557</v>
      </c>
      <c r="I33" s="200">
        <f>SUM(I34:I36)</f>
        <v>19.271071670000001</v>
      </c>
      <c r="J33" s="200">
        <f>SUM(J34:J36)</f>
        <v>12.224634869999999</v>
      </c>
      <c r="K33" s="251">
        <f t="shared" si="21"/>
        <v>0.63435158559606963</v>
      </c>
      <c r="L33" s="189">
        <f>SUM(L34:L36)</f>
        <v>9.0486489999999993</v>
      </c>
      <c r="M33" s="200">
        <f>SUM(M34:M36)</f>
        <v>22.718342</v>
      </c>
      <c r="N33" s="200">
        <f>SUM(N34:N36)</f>
        <v>13.669693000000001</v>
      </c>
      <c r="O33" s="251">
        <f t="shared" ref="O33" si="26">N33/M33</f>
        <v>0.60170293237068095</v>
      </c>
    </row>
    <row r="34" spans="2:19" x14ac:dyDescent="0.35">
      <c r="B34" s="192"/>
      <c r="C34" s="197" t="s">
        <v>14</v>
      </c>
      <c r="D34" s="196">
        <v>0</v>
      </c>
      <c r="E34" s="198">
        <v>0</v>
      </c>
      <c r="F34" s="198">
        <v>0</v>
      </c>
      <c r="G34" s="265">
        <v>0</v>
      </c>
      <c r="H34" s="196">
        <v>11.466557</v>
      </c>
      <c r="I34" s="198">
        <v>16.294071670000001</v>
      </c>
      <c r="J34" s="198">
        <v>9.4766073899999999</v>
      </c>
      <c r="K34" s="199">
        <f t="shared" si="21"/>
        <v>0.58159848452415697</v>
      </c>
      <c r="L34" s="196">
        <v>9.0486489999999993</v>
      </c>
      <c r="M34" s="198">
        <v>9.0486489999999993</v>
      </c>
      <c r="N34" s="198">
        <v>0</v>
      </c>
      <c r="O34" s="199">
        <f t="shared" ref="O34:O36" si="27">N34/M34</f>
        <v>0</v>
      </c>
      <c r="Q34" s="135"/>
      <c r="R34" s="135"/>
      <c r="S34" s="135"/>
    </row>
    <row r="35" spans="2:19" x14ac:dyDescent="0.35">
      <c r="B35" s="192"/>
      <c r="C35" s="197" t="s">
        <v>15</v>
      </c>
      <c r="D35" s="196">
        <v>0.47699999999999998</v>
      </c>
      <c r="E35" s="198">
        <v>0.47699999999999998</v>
      </c>
      <c r="F35" s="198">
        <v>0.20875504</v>
      </c>
      <c r="G35" s="199">
        <f t="shared" si="20"/>
        <v>0.43764159329140462</v>
      </c>
      <c r="H35" s="196">
        <v>0.47699999999999998</v>
      </c>
      <c r="I35" s="198">
        <v>0.47699999999999998</v>
      </c>
      <c r="J35" s="198">
        <v>0.24802748000000002</v>
      </c>
      <c r="K35" s="199">
        <f t="shared" si="21"/>
        <v>0.51997375262054513</v>
      </c>
      <c r="L35" s="196">
        <v>0</v>
      </c>
      <c r="M35" s="198">
        <v>0</v>
      </c>
      <c r="N35" s="198">
        <v>0</v>
      </c>
      <c r="O35" s="265">
        <v>0</v>
      </c>
      <c r="Q35" s="135"/>
      <c r="R35" s="135"/>
      <c r="S35" s="135"/>
    </row>
    <row r="36" spans="2:19" ht="15" thickBot="1" x14ac:dyDescent="0.4">
      <c r="B36" s="192"/>
      <c r="C36" s="197" t="s">
        <v>16</v>
      </c>
      <c r="D36" s="196">
        <v>27.515376750000001</v>
      </c>
      <c r="E36" s="198">
        <v>27.515376750000001</v>
      </c>
      <c r="F36" s="198">
        <v>3.8449099599999998</v>
      </c>
      <c r="G36" s="199">
        <f t="shared" si="20"/>
        <v>0.13973677318447036</v>
      </c>
      <c r="H36" s="196">
        <v>2.5</v>
      </c>
      <c r="I36" s="198">
        <v>2.5</v>
      </c>
      <c r="J36" s="198">
        <v>2.5</v>
      </c>
      <c r="K36" s="199">
        <f t="shared" si="21"/>
        <v>1</v>
      </c>
      <c r="L36" s="196">
        <v>0</v>
      </c>
      <c r="M36" s="198">
        <v>13.669693000000001</v>
      </c>
      <c r="N36" s="198">
        <v>13.669693000000001</v>
      </c>
      <c r="O36" s="199">
        <f t="shared" si="27"/>
        <v>1</v>
      </c>
      <c r="Q36" s="135"/>
      <c r="R36" s="135"/>
      <c r="S36" s="135"/>
    </row>
    <row r="37" spans="2:19" x14ac:dyDescent="0.35">
      <c r="B37" s="194" t="s">
        <v>45</v>
      </c>
      <c r="C37" s="195" t="s">
        <v>95</v>
      </c>
      <c r="D37" s="189">
        <f>SUM(D38:D39)</f>
        <v>0.28000000000000003</v>
      </c>
      <c r="E37" s="200">
        <f>SUM(E38:E39)</f>
        <v>0.28000000000000003</v>
      </c>
      <c r="F37" s="200">
        <f>SUM(F38:F39)</f>
        <v>0.28000000000000003</v>
      </c>
      <c r="G37" s="251">
        <f t="shared" si="20"/>
        <v>1</v>
      </c>
      <c r="H37" s="189">
        <f>SUM(H38:H39)</f>
        <v>0.50777399999999995</v>
      </c>
      <c r="I37" s="200">
        <f>SUM(I38:I39)</f>
        <v>0.50777399999999995</v>
      </c>
      <c r="J37" s="200">
        <f>SUM(J38:J39)</f>
        <v>0.41813097000000005</v>
      </c>
      <c r="K37" s="251">
        <f t="shared" si="21"/>
        <v>0.82345880253813719</v>
      </c>
      <c r="L37" s="189">
        <f>SUM(L38:L39)</f>
        <v>8.9003820000000005</v>
      </c>
      <c r="M37" s="200">
        <f>SUM(M38:M39)</f>
        <v>9.3111859999999993</v>
      </c>
      <c r="N37" s="200">
        <f>SUM(N38:N39)</f>
        <v>9.3111806099999992</v>
      </c>
      <c r="O37" s="251">
        <f t="shared" ref="O37" si="28">N37/M37</f>
        <v>0.99999942112637419</v>
      </c>
    </row>
    <row r="38" spans="2:19" x14ac:dyDescent="0.35">
      <c r="B38" s="192"/>
      <c r="C38" s="197" t="s">
        <v>12</v>
      </c>
      <c r="D38" s="196">
        <v>0</v>
      </c>
      <c r="E38" s="198">
        <v>0</v>
      </c>
      <c r="F38" s="198">
        <v>0</v>
      </c>
      <c r="G38" s="265">
        <v>0</v>
      </c>
      <c r="H38" s="196">
        <v>0</v>
      </c>
      <c r="I38" s="198">
        <v>0</v>
      </c>
      <c r="J38" s="198">
        <v>0</v>
      </c>
      <c r="K38" s="265">
        <v>0</v>
      </c>
      <c r="L38" s="196">
        <v>6.5</v>
      </c>
      <c r="M38" s="198">
        <v>6.9108039999999997</v>
      </c>
      <c r="N38" s="198">
        <v>6.9108039999999997</v>
      </c>
      <c r="O38" s="199">
        <f t="shared" ref="O38:O39" si="29">N38/M38</f>
        <v>1</v>
      </c>
    </row>
    <row r="39" spans="2:19" ht="15" thickBot="1" x14ac:dyDescent="0.4">
      <c r="B39" s="192"/>
      <c r="C39" s="197" t="s">
        <v>14</v>
      </c>
      <c r="D39" s="196">
        <v>0.28000000000000003</v>
      </c>
      <c r="E39" s="198">
        <v>0.28000000000000003</v>
      </c>
      <c r="F39" s="198">
        <v>0.28000000000000003</v>
      </c>
      <c r="G39" s="199">
        <f t="shared" ref="G39:G48" si="30">F39/E39</f>
        <v>1</v>
      </c>
      <c r="H39" s="196">
        <v>0.50777399999999995</v>
      </c>
      <c r="I39" s="198">
        <v>0.50777399999999995</v>
      </c>
      <c r="J39" s="198">
        <v>0.41813097000000005</v>
      </c>
      <c r="K39" s="199">
        <f t="shared" si="21"/>
        <v>0.82345880253813719</v>
      </c>
      <c r="L39" s="196">
        <v>2.400382</v>
      </c>
      <c r="M39" s="198">
        <v>2.400382</v>
      </c>
      <c r="N39" s="198">
        <v>2.4003766099999999</v>
      </c>
      <c r="O39" s="199">
        <f t="shared" si="29"/>
        <v>0.99999775452407158</v>
      </c>
    </row>
    <row r="40" spans="2:19" x14ac:dyDescent="0.35">
      <c r="B40" s="194" t="s">
        <v>52</v>
      </c>
      <c r="C40" s="195" t="s">
        <v>51</v>
      </c>
      <c r="D40" s="189">
        <f>SUM(D41:D42)</f>
        <v>15.43451276</v>
      </c>
      <c r="E40" s="200">
        <f>SUM(E41:E42)</f>
        <v>16.159512760000002</v>
      </c>
      <c r="F40" s="200">
        <f>SUM(F41:F42)</f>
        <v>2.9986815600000001</v>
      </c>
      <c r="G40" s="251">
        <f t="shared" si="30"/>
        <v>0.18556757276882152</v>
      </c>
      <c r="H40" s="189">
        <f>SUM(H41:H42)</f>
        <v>23.916962000000002</v>
      </c>
      <c r="I40" s="200">
        <f>SUM(I41:I42)</f>
        <v>20.29127312</v>
      </c>
      <c r="J40" s="200">
        <f>SUM(J41:J42)</f>
        <v>8.6613854199999984</v>
      </c>
      <c r="K40" s="251">
        <f t="shared" si="21"/>
        <v>0.42685273461047368</v>
      </c>
      <c r="L40" s="189">
        <f>SUM(L41:L42)</f>
        <v>6.6110680000000004</v>
      </c>
      <c r="M40" s="200">
        <f>SUM(M41:M42)</f>
        <v>15.608869459999999</v>
      </c>
      <c r="N40" s="200">
        <f>SUM(N41:N42)</f>
        <v>6.9287652199999998</v>
      </c>
      <c r="O40" s="251">
        <f t="shared" ref="O40:O42" si="31">N40/M40</f>
        <v>0.44389923547992821</v>
      </c>
      <c r="Q40" s="135"/>
      <c r="R40" s="135"/>
      <c r="S40" s="135"/>
    </row>
    <row r="41" spans="2:19" x14ac:dyDescent="0.35">
      <c r="B41" s="192"/>
      <c r="C41" s="197" t="s">
        <v>15</v>
      </c>
      <c r="D41" s="196">
        <v>2.9350159200000001</v>
      </c>
      <c r="E41" s="198">
        <v>3.6570159200000001</v>
      </c>
      <c r="F41" s="198">
        <v>1.3051962100000001</v>
      </c>
      <c r="G41" s="199">
        <f t="shared" si="30"/>
        <v>0.35690197651641614</v>
      </c>
      <c r="H41" s="196">
        <v>0.19842099999999999</v>
      </c>
      <c r="I41" s="198">
        <v>0.26772099999999999</v>
      </c>
      <c r="J41" s="198">
        <v>7.3273210000000005E-2</v>
      </c>
      <c r="K41" s="199">
        <f t="shared" si="21"/>
        <v>0.2736924260704241</v>
      </c>
      <c r="L41" s="196">
        <v>0</v>
      </c>
      <c r="M41" s="198">
        <v>0.50746100000000005</v>
      </c>
      <c r="N41" s="198">
        <v>0.38380671999999999</v>
      </c>
      <c r="O41" s="199">
        <f t="shared" si="31"/>
        <v>0.75632752073558351</v>
      </c>
      <c r="Q41" s="135"/>
      <c r="R41" s="135"/>
      <c r="S41" s="135"/>
    </row>
    <row r="42" spans="2:19" ht="15" thickBot="1" x14ac:dyDescent="0.4">
      <c r="B42" s="192"/>
      <c r="C42" s="197" t="s">
        <v>16</v>
      </c>
      <c r="D42" s="196">
        <v>12.499496840000001</v>
      </c>
      <c r="E42" s="198">
        <v>12.502496840000001</v>
      </c>
      <c r="F42" s="198">
        <v>1.69348535</v>
      </c>
      <c r="G42" s="199">
        <f t="shared" si="30"/>
        <v>0.13545177188783036</v>
      </c>
      <c r="H42" s="196">
        <v>23.718541000000002</v>
      </c>
      <c r="I42" s="198">
        <v>20.023552119999998</v>
      </c>
      <c r="J42" s="198">
        <v>8.5881122099999985</v>
      </c>
      <c r="K42" s="199">
        <f t="shared" si="21"/>
        <v>0.42890053465698469</v>
      </c>
      <c r="L42" s="196">
        <v>6.6110680000000004</v>
      </c>
      <c r="M42" s="198">
        <v>15.10140846</v>
      </c>
      <c r="N42" s="198">
        <v>6.5449584999999999</v>
      </c>
      <c r="O42" s="199">
        <f t="shared" si="31"/>
        <v>0.43340053461476929</v>
      </c>
    </row>
    <row r="43" spans="2:19" x14ac:dyDescent="0.35">
      <c r="B43" s="194" t="s">
        <v>50</v>
      </c>
      <c r="C43" s="195" t="s">
        <v>57</v>
      </c>
      <c r="D43" s="189">
        <f>SUM(D44:D48)</f>
        <v>0.99600000000000011</v>
      </c>
      <c r="E43" s="200">
        <f>SUM(E44:E48)</f>
        <v>1.14445822</v>
      </c>
      <c r="F43" s="200">
        <f>SUM(F44:F48)</f>
        <v>9.1794180000000003E-2</v>
      </c>
      <c r="G43" s="251">
        <f t="shared" si="30"/>
        <v>8.0207541346507177E-2</v>
      </c>
      <c r="H43" s="189">
        <f>SUM(H44:H48)</f>
        <v>4.5368645600000006</v>
      </c>
      <c r="I43" s="200">
        <f>SUM(I44:I48)</f>
        <v>3.4217271100000004</v>
      </c>
      <c r="J43" s="200">
        <f>SUM(J44:J48)</f>
        <v>2.7130083500000004</v>
      </c>
      <c r="K43" s="251">
        <f t="shared" si="21"/>
        <v>0.79287689017374618</v>
      </c>
      <c r="L43" s="189">
        <f>SUM(L46:L48)</f>
        <v>14.942879529999999</v>
      </c>
      <c r="M43" s="200">
        <f>SUM(M46:M48)</f>
        <v>17.350437579999998</v>
      </c>
      <c r="N43" s="200">
        <f>SUM(N46:N48)</f>
        <v>8.8559999999999999</v>
      </c>
      <c r="O43" s="251">
        <f t="shared" ref="O43:O48" si="32">N43/M43</f>
        <v>0.51041940349725756</v>
      </c>
      <c r="Q43" s="135"/>
      <c r="R43" s="135"/>
      <c r="S43" s="135"/>
    </row>
    <row r="44" spans="2:19" x14ac:dyDescent="0.35">
      <c r="B44" s="192"/>
      <c r="C44" s="197" t="s">
        <v>11</v>
      </c>
      <c r="D44" s="196">
        <v>0.05</v>
      </c>
      <c r="E44" s="198">
        <v>9.2999999999999999E-2</v>
      </c>
      <c r="F44" s="198">
        <v>4.4507789999999998E-2</v>
      </c>
      <c r="G44" s="199">
        <f t="shared" si="30"/>
        <v>0.47857838709677419</v>
      </c>
      <c r="H44" s="196">
        <v>0</v>
      </c>
      <c r="I44" s="198">
        <v>4.4450000000000003E-2</v>
      </c>
      <c r="J44" s="198">
        <v>4.4412010000000002E-2</v>
      </c>
      <c r="K44" s="199">
        <f t="shared" si="21"/>
        <v>0.99914533183352072</v>
      </c>
      <c r="L44" s="196">
        <v>0</v>
      </c>
      <c r="M44" s="198">
        <v>0</v>
      </c>
      <c r="N44" s="198">
        <v>0</v>
      </c>
      <c r="O44" s="265">
        <v>0</v>
      </c>
      <c r="Q44" s="139"/>
      <c r="R44" s="139"/>
      <c r="S44" s="139"/>
    </row>
    <row r="45" spans="2:19" x14ac:dyDescent="0.35">
      <c r="B45" s="192"/>
      <c r="C45" s="197" t="s">
        <v>12</v>
      </c>
      <c r="D45" s="196">
        <v>0.01</v>
      </c>
      <c r="E45" s="198">
        <v>9.1058219999999995E-2</v>
      </c>
      <c r="F45" s="198">
        <v>4.7286389999999998E-2</v>
      </c>
      <c r="G45" s="199">
        <f t="shared" si="30"/>
        <v>0.51929842248179237</v>
      </c>
      <c r="H45" s="196">
        <v>0</v>
      </c>
      <c r="I45" s="198">
        <v>5.9460550000000001E-2</v>
      </c>
      <c r="J45" s="198">
        <v>8.1797799999999993E-3</v>
      </c>
      <c r="K45" s="199">
        <f t="shared" si="21"/>
        <v>0.13756650417798016</v>
      </c>
      <c r="L45" s="196">
        <v>0</v>
      </c>
      <c r="M45" s="198">
        <v>0</v>
      </c>
      <c r="N45" s="198">
        <v>0</v>
      </c>
      <c r="O45" s="265">
        <v>0</v>
      </c>
      <c r="Q45" s="139"/>
      <c r="R45" s="139"/>
      <c r="S45" s="139"/>
    </row>
    <row r="46" spans="2:19" x14ac:dyDescent="0.35">
      <c r="B46" s="192"/>
      <c r="C46" s="197" t="s">
        <v>14</v>
      </c>
      <c r="D46" s="196">
        <v>0</v>
      </c>
      <c r="E46" s="198">
        <v>0</v>
      </c>
      <c r="F46" s="198">
        <v>0</v>
      </c>
      <c r="G46" s="265">
        <v>0</v>
      </c>
      <c r="H46" s="196">
        <v>2.9958645600000002</v>
      </c>
      <c r="I46" s="198">
        <v>2.6604165600000003</v>
      </c>
      <c r="J46" s="198">
        <v>2.6604165600000003</v>
      </c>
      <c r="K46" s="199">
        <f t="shared" si="21"/>
        <v>1</v>
      </c>
      <c r="L46" s="196">
        <v>7.02287953</v>
      </c>
      <c r="M46" s="198">
        <v>8.4944375799999996</v>
      </c>
      <c r="N46" s="198">
        <v>0</v>
      </c>
      <c r="O46" s="199">
        <f t="shared" si="32"/>
        <v>0</v>
      </c>
      <c r="Q46" s="139"/>
      <c r="R46" s="139"/>
      <c r="S46" s="139"/>
    </row>
    <row r="47" spans="2:19" x14ac:dyDescent="0.35">
      <c r="B47" s="192"/>
      <c r="C47" s="197" t="s">
        <v>15</v>
      </c>
      <c r="D47" s="196">
        <v>0</v>
      </c>
      <c r="E47" s="198">
        <v>2.4400000000000002E-2</v>
      </c>
      <c r="F47" s="198">
        <v>0</v>
      </c>
      <c r="G47" s="199">
        <f t="shared" si="30"/>
        <v>0</v>
      </c>
      <c r="H47" s="196">
        <v>0.60499999999999998</v>
      </c>
      <c r="I47" s="198">
        <v>0.65739999999999998</v>
      </c>
      <c r="J47" s="198">
        <v>0</v>
      </c>
      <c r="K47" s="199">
        <f t="shared" si="21"/>
        <v>0</v>
      </c>
      <c r="L47" s="196">
        <v>0</v>
      </c>
      <c r="M47" s="198">
        <v>0</v>
      </c>
      <c r="N47" s="198">
        <v>0</v>
      </c>
      <c r="O47" s="265">
        <v>0</v>
      </c>
      <c r="Q47" s="139"/>
      <c r="R47" s="139"/>
      <c r="S47" s="139"/>
    </row>
    <row r="48" spans="2:19" ht="15" thickBot="1" x14ac:dyDescent="0.4">
      <c r="B48" s="192"/>
      <c r="C48" s="197" t="s">
        <v>16</v>
      </c>
      <c r="D48" s="196">
        <v>0.93600000000000005</v>
      </c>
      <c r="E48" s="198">
        <v>0.93600000000000005</v>
      </c>
      <c r="F48" s="198">
        <v>0</v>
      </c>
      <c r="G48" s="199">
        <f t="shared" si="30"/>
        <v>0</v>
      </c>
      <c r="H48" s="196">
        <v>0.93600000000000005</v>
      </c>
      <c r="I48" s="198">
        <v>0</v>
      </c>
      <c r="J48" s="198">
        <v>0</v>
      </c>
      <c r="K48" s="265">
        <v>0</v>
      </c>
      <c r="L48" s="196">
        <v>7.92</v>
      </c>
      <c r="M48" s="198">
        <v>8.8559999999999999</v>
      </c>
      <c r="N48" s="198">
        <v>8.8559999999999999</v>
      </c>
      <c r="O48" s="199">
        <f t="shared" si="32"/>
        <v>1</v>
      </c>
      <c r="Q48" s="139"/>
      <c r="R48" s="139"/>
      <c r="S48" s="139"/>
    </row>
    <row r="49" spans="2:19" x14ac:dyDescent="0.35">
      <c r="B49" s="194" t="s">
        <v>53</v>
      </c>
      <c r="C49" s="195" t="s">
        <v>55</v>
      </c>
      <c r="D49" s="189">
        <f t="shared" ref="D49:J49" si="33">SUM(D50:D52)</f>
        <v>0</v>
      </c>
      <c r="E49" s="200">
        <f t="shared" si="33"/>
        <v>0</v>
      </c>
      <c r="F49" s="200">
        <f t="shared" si="33"/>
        <v>0</v>
      </c>
      <c r="G49" s="305">
        <f t="shared" si="33"/>
        <v>0</v>
      </c>
      <c r="H49" s="189">
        <f t="shared" si="33"/>
        <v>8.4597060000000006</v>
      </c>
      <c r="I49" s="200">
        <f t="shared" si="33"/>
        <v>8.4597060000000006</v>
      </c>
      <c r="J49" s="200">
        <f t="shared" si="33"/>
        <v>17.698165500000002</v>
      </c>
      <c r="K49" s="251">
        <f t="shared" si="21"/>
        <v>2.0920544401897656</v>
      </c>
      <c r="L49" s="189">
        <f>SUM(L50:L52)</f>
        <v>40.213702009999999</v>
      </c>
      <c r="M49" s="200">
        <f>SUM(M50:M52)</f>
        <v>73.117957009999998</v>
      </c>
      <c r="N49" s="200">
        <f>SUM(N50:N52)</f>
        <v>33.12662401</v>
      </c>
      <c r="O49" s="251">
        <f t="shared" ref="O49" si="34">N49/M49</f>
        <v>0.45305729761390118</v>
      </c>
      <c r="Q49" s="11"/>
      <c r="R49" s="11"/>
      <c r="S49" s="11"/>
    </row>
    <row r="50" spans="2:19" x14ac:dyDescent="0.35">
      <c r="B50" s="192"/>
      <c r="C50" s="197" t="s">
        <v>14</v>
      </c>
      <c r="D50" s="196">
        <v>0</v>
      </c>
      <c r="E50" s="198">
        <v>0</v>
      </c>
      <c r="F50" s="198">
        <v>0</v>
      </c>
      <c r="G50" s="265">
        <v>0</v>
      </c>
      <c r="H50" s="196">
        <v>8.4597060000000006</v>
      </c>
      <c r="I50" s="198">
        <v>8.4597060000000006</v>
      </c>
      <c r="J50" s="198">
        <v>8.4597060000000006</v>
      </c>
      <c r="K50" s="199">
        <f t="shared" si="21"/>
        <v>1</v>
      </c>
      <c r="L50" s="196">
        <v>39.991332999999997</v>
      </c>
      <c r="M50" s="198">
        <v>63.394362999999998</v>
      </c>
      <c r="N50" s="198">
        <v>19.683029999999999</v>
      </c>
      <c r="O50" s="199">
        <f t="shared" ref="O50:O52" si="35">N50/M50</f>
        <v>0.31048549221955268</v>
      </c>
    </row>
    <row r="51" spans="2:19" x14ac:dyDescent="0.35">
      <c r="B51" s="192"/>
      <c r="C51" s="197" t="s">
        <v>16</v>
      </c>
      <c r="D51" s="196">
        <v>0</v>
      </c>
      <c r="E51" s="198">
        <v>0</v>
      </c>
      <c r="F51" s="198">
        <v>0</v>
      </c>
      <c r="G51" s="265">
        <v>0</v>
      </c>
      <c r="H51" s="196">
        <v>0</v>
      </c>
      <c r="I51" s="198">
        <v>0</v>
      </c>
      <c r="J51" s="198">
        <v>9.2384594999999994</v>
      </c>
      <c r="K51" s="265">
        <v>0</v>
      </c>
      <c r="L51" s="196">
        <v>0.22236901000000001</v>
      </c>
      <c r="M51" s="198">
        <v>2.4623690099999997</v>
      </c>
      <c r="N51" s="198">
        <v>6.1823690099999995</v>
      </c>
      <c r="O51" s="199">
        <f t="shared" si="35"/>
        <v>2.5107402606565454</v>
      </c>
    </row>
    <row r="52" spans="2:19" ht="15" thickBot="1" x14ac:dyDescent="0.4">
      <c r="B52" s="192"/>
      <c r="C52" s="197" t="s">
        <v>18</v>
      </c>
      <c r="D52" s="196">
        <v>0</v>
      </c>
      <c r="E52" s="198">
        <v>0</v>
      </c>
      <c r="F52" s="198">
        <v>0</v>
      </c>
      <c r="G52" s="265">
        <v>0</v>
      </c>
      <c r="H52" s="196">
        <v>0</v>
      </c>
      <c r="I52" s="198">
        <v>0</v>
      </c>
      <c r="J52" s="198">
        <v>0</v>
      </c>
      <c r="K52" s="265">
        <v>0</v>
      </c>
      <c r="L52" s="196">
        <v>0</v>
      </c>
      <c r="M52" s="198">
        <v>7.2612249999999996</v>
      </c>
      <c r="N52" s="198">
        <v>7.2612249999999996</v>
      </c>
      <c r="O52" s="199">
        <f t="shared" si="35"/>
        <v>1</v>
      </c>
    </row>
    <row r="53" spans="2:19" x14ac:dyDescent="0.35">
      <c r="B53" s="194" t="s">
        <v>23</v>
      </c>
      <c r="C53" s="195" t="s">
        <v>58</v>
      </c>
      <c r="D53" s="189">
        <f>SUM(D55:D57)</f>
        <v>15.813499999999999</v>
      </c>
      <c r="E53" s="200">
        <f>SUM(E55:E57)</f>
        <v>33.745044</v>
      </c>
      <c r="F53" s="200">
        <f>SUM(F55:F57)</f>
        <v>1.2134874</v>
      </c>
      <c r="G53" s="251">
        <f t="shared" ref="G53" si="36">F53/E53</f>
        <v>3.5960462816406462E-2</v>
      </c>
      <c r="H53" s="189">
        <f>SUM(H55:H57)</f>
        <v>13.127839999999999</v>
      </c>
      <c r="I53" s="200">
        <f>SUM(I55:I57)</f>
        <v>14.121193569999999</v>
      </c>
      <c r="J53" s="200">
        <f>SUM(J55:J57)</f>
        <v>6.4208830299999988</v>
      </c>
      <c r="K53" s="251">
        <f t="shared" si="21"/>
        <v>0.45469832264327492</v>
      </c>
      <c r="L53" s="189">
        <f>SUM(L55:L57)</f>
        <v>18.406779999999998</v>
      </c>
      <c r="M53" s="200">
        <f>SUM(M55:M57)</f>
        <v>42.388219929999998</v>
      </c>
      <c r="N53" s="200">
        <f>SUM(N55:N57)</f>
        <v>42.046547839999995</v>
      </c>
      <c r="O53" s="251">
        <f t="shared" ref="O53:O55" si="37">N53/M53</f>
        <v>0.9919394565149412</v>
      </c>
    </row>
    <row r="54" spans="2:19" x14ac:dyDescent="0.35">
      <c r="B54" s="192"/>
      <c r="C54" s="197" t="s">
        <v>12</v>
      </c>
      <c r="D54" s="196">
        <v>5.19536</v>
      </c>
      <c r="E54" s="198">
        <v>19.899719999999999</v>
      </c>
      <c r="F54" s="198">
        <v>3.3574021900000002</v>
      </c>
      <c r="G54" s="199">
        <f t="shared" ref="G54:G57" si="38">F54/E54</f>
        <v>0.16871605178364321</v>
      </c>
      <c r="H54" s="196">
        <v>0</v>
      </c>
      <c r="I54" s="198">
        <v>0</v>
      </c>
      <c r="J54" s="198">
        <v>0</v>
      </c>
      <c r="K54" s="265">
        <v>0</v>
      </c>
      <c r="L54" s="196">
        <v>0</v>
      </c>
      <c r="M54" s="198">
        <v>0</v>
      </c>
      <c r="N54" s="198">
        <v>0</v>
      </c>
      <c r="O54" s="265">
        <v>0</v>
      </c>
    </row>
    <row r="55" spans="2:19" x14ac:dyDescent="0.35">
      <c r="B55" s="192"/>
      <c r="C55" s="197" t="s">
        <v>14</v>
      </c>
      <c r="D55" s="196">
        <v>0</v>
      </c>
      <c r="E55" s="198">
        <v>3.8419500000000002</v>
      </c>
      <c r="F55" s="198">
        <v>0.81506999999999996</v>
      </c>
      <c r="G55" s="199">
        <f t="shared" si="38"/>
        <v>0.21215008003748095</v>
      </c>
      <c r="H55" s="196">
        <v>0</v>
      </c>
      <c r="I55" s="198">
        <v>0</v>
      </c>
      <c r="J55" s="198">
        <v>0</v>
      </c>
      <c r="K55" s="265">
        <v>0</v>
      </c>
      <c r="L55" s="196">
        <v>2.625</v>
      </c>
      <c r="M55" s="241">
        <v>2.625</v>
      </c>
      <c r="N55" s="241">
        <v>2.2833279100000001</v>
      </c>
      <c r="O55" s="199">
        <f t="shared" si="37"/>
        <v>0.86983920380952384</v>
      </c>
    </row>
    <row r="56" spans="2:19" x14ac:dyDescent="0.35">
      <c r="B56" s="192"/>
      <c r="C56" s="197" t="s">
        <v>15</v>
      </c>
      <c r="D56" s="196">
        <v>0</v>
      </c>
      <c r="E56" s="198">
        <v>3.3713289999999998</v>
      </c>
      <c r="F56" s="198">
        <v>8.3852999999999997E-2</v>
      </c>
      <c r="G56" s="199">
        <f t="shared" si="38"/>
        <v>2.4872387120924717E-2</v>
      </c>
      <c r="H56" s="196">
        <v>0</v>
      </c>
      <c r="I56" s="198">
        <v>0</v>
      </c>
      <c r="J56" s="198">
        <v>0</v>
      </c>
      <c r="K56" s="265">
        <v>0</v>
      </c>
      <c r="L56" s="196">
        <v>0</v>
      </c>
      <c r="M56" s="198">
        <v>0</v>
      </c>
      <c r="N56" s="198">
        <v>0</v>
      </c>
      <c r="O56" s="265">
        <v>0</v>
      </c>
      <c r="Q56" s="139"/>
      <c r="R56" s="139"/>
      <c r="S56" s="139"/>
    </row>
    <row r="57" spans="2:19" ht="15" thickBot="1" x14ac:dyDescent="0.4">
      <c r="B57" s="192"/>
      <c r="C57" s="197" t="s">
        <v>16</v>
      </c>
      <c r="D57" s="196">
        <v>15.813499999999999</v>
      </c>
      <c r="E57" s="198">
        <v>26.531765</v>
      </c>
      <c r="F57" s="198">
        <v>0.31456440000000002</v>
      </c>
      <c r="G57" s="199">
        <f t="shared" si="38"/>
        <v>1.1856143004432612E-2</v>
      </c>
      <c r="H57" s="196">
        <v>13.127839999999999</v>
      </c>
      <c r="I57" s="241">
        <v>14.121193569999999</v>
      </c>
      <c r="J57" s="241">
        <v>6.4208830299999988</v>
      </c>
      <c r="K57" s="199">
        <f t="shared" si="21"/>
        <v>0.45469832264327492</v>
      </c>
      <c r="L57" s="196">
        <v>15.781779999999999</v>
      </c>
      <c r="M57" s="241">
        <v>39.763219929999998</v>
      </c>
      <c r="N57" s="241">
        <v>39.763219929999998</v>
      </c>
      <c r="O57" s="199">
        <f t="shared" ref="O57" si="39">N57/M57</f>
        <v>1</v>
      </c>
    </row>
    <row r="58" spans="2:19" x14ac:dyDescent="0.35">
      <c r="B58" s="194" t="s">
        <v>42</v>
      </c>
      <c r="C58" s="195" t="s">
        <v>56</v>
      </c>
      <c r="D58" s="189">
        <f>SUM(D59:D61)</f>
        <v>21.717749999999999</v>
      </c>
      <c r="E58" s="200">
        <f>SUM(E59:E61)</f>
        <v>21.516635000000001</v>
      </c>
      <c r="F58" s="200">
        <f>SUM(F59:F61)</f>
        <v>10.810103059999999</v>
      </c>
      <c r="G58" s="251">
        <f t="shared" ref="G58:G60" si="40">F58/E58</f>
        <v>0.50240676853048816</v>
      </c>
      <c r="H58" s="189">
        <f>SUM(H59:H61)</f>
        <v>21.158723999999999</v>
      </c>
      <c r="I58" s="200">
        <f>SUM(I59:I61)</f>
        <v>23.116142799999999</v>
      </c>
      <c r="J58" s="200">
        <f>SUM(J59:J61)</f>
        <v>9.5452360899999995</v>
      </c>
      <c r="K58" s="251">
        <f t="shared" si="21"/>
        <v>0.41292512217912064</v>
      </c>
      <c r="L58" s="189">
        <f>SUM(L59:L61)</f>
        <v>21.556654000000002</v>
      </c>
      <c r="M58" s="200">
        <f>SUM(M59:M61)</f>
        <v>20.176653999999999</v>
      </c>
      <c r="N58" s="200">
        <f>SUM(N59:N61)</f>
        <v>13.18998702</v>
      </c>
      <c r="O58" s="251">
        <f t="shared" ref="O58:O60" si="41">N58/M58</f>
        <v>0.65372519249227357</v>
      </c>
      <c r="Q58" s="135"/>
      <c r="R58" s="135"/>
      <c r="S58" s="135"/>
    </row>
    <row r="59" spans="2:19" x14ac:dyDescent="0.35">
      <c r="B59" s="192"/>
      <c r="C59" s="197" t="s">
        <v>14</v>
      </c>
      <c r="D59" s="196">
        <v>5.5E-2</v>
      </c>
      <c r="E59" s="198">
        <v>5.5E-2</v>
      </c>
      <c r="F59" s="198">
        <v>0.51207144999999998</v>
      </c>
      <c r="G59" s="199">
        <f t="shared" si="40"/>
        <v>9.3103899999999999</v>
      </c>
      <c r="H59" s="196">
        <v>1.2550300000000001</v>
      </c>
      <c r="I59" s="198">
        <v>2.3874487999999996</v>
      </c>
      <c r="J59" s="198">
        <v>2.2993371900000001</v>
      </c>
      <c r="K59" s="199">
        <f t="shared" si="21"/>
        <v>0.96309382215861572</v>
      </c>
      <c r="L59" s="196">
        <v>7.5648879999999998</v>
      </c>
      <c r="M59" s="198">
        <v>7.5648879999999998</v>
      </c>
      <c r="N59" s="198">
        <v>3.5027020200000005</v>
      </c>
      <c r="O59" s="199">
        <f t="shared" si="41"/>
        <v>0.46302100176499644</v>
      </c>
      <c r="Q59" s="135"/>
      <c r="R59" s="135"/>
      <c r="S59" s="135"/>
    </row>
    <row r="60" spans="2:19" x14ac:dyDescent="0.35">
      <c r="B60" s="192"/>
      <c r="C60" s="197" t="s">
        <v>15</v>
      </c>
      <c r="D60" s="196">
        <v>4.8036719999999997</v>
      </c>
      <c r="E60" s="198">
        <v>4.602557</v>
      </c>
      <c r="F60" s="198">
        <v>0.80600854</v>
      </c>
      <c r="G60" s="199">
        <f t="shared" si="40"/>
        <v>0.1751219028900674</v>
      </c>
      <c r="H60" s="196">
        <v>2.2999999999999998</v>
      </c>
      <c r="I60" s="198">
        <v>0.745</v>
      </c>
      <c r="J60" s="198">
        <v>0.10345500000000001</v>
      </c>
      <c r="K60" s="199">
        <f t="shared" si="21"/>
        <v>0.13886577181208054</v>
      </c>
      <c r="L60" s="196">
        <v>1.19</v>
      </c>
      <c r="M60" s="198">
        <v>1.19</v>
      </c>
      <c r="N60" s="198">
        <v>3.4485000000000002E-2</v>
      </c>
      <c r="O60" s="199">
        <f t="shared" si="41"/>
        <v>2.8978991596638658E-2</v>
      </c>
      <c r="Q60" s="135"/>
      <c r="R60" s="135"/>
      <c r="S60" s="135"/>
    </row>
    <row r="61" spans="2:19" ht="15" thickBot="1" x14ac:dyDescent="0.4">
      <c r="B61" s="192"/>
      <c r="C61" s="197" t="s">
        <v>16</v>
      </c>
      <c r="D61" s="196">
        <v>16.859078</v>
      </c>
      <c r="E61" s="198">
        <v>16.859078</v>
      </c>
      <c r="F61" s="198">
        <v>9.4920230700000001</v>
      </c>
      <c r="G61" s="199">
        <v>11.421766</v>
      </c>
      <c r="H61" s="196">
        <v>17.603694000000001</v>
      </c>
      <c r="I61" s="198">
        <v>19.983694</v>
      </c>
      <c r="J61" s="198">
        <v>7.1424439</v>
      </c>
      <c r="K61" s="199">
        <v>11.421766</v>
      </c>
      <c r="L61" s="196">
        <v>12.801766000000001</v>
      </c>
      <c r="M61" s="198">
        <v>11.421766</v>
      </c>
      <c r="N61" s="198">
        <v>9.6527999999999992</v>
      </c>
      <c r="O61" s="199">
        <v>11.421766</v>
      </c>
      <c r="Q61" s="135"/>
      <c r="R61" s="135"/>
      <c r="S61" s="135"/>
    </row>
    <row r="62" spans="2:19" x14ac:dyDescent="0.35">
      <c r="B62" s="194" t="s">
        <v>22</v>
      </c>
      <c r="C62" s="195" t="s">
        <v>59</v>
      </c>
      <c r="D62" s="189">
        <f>SUM(D63:D66)</f>
        <v>45.864283</v>
      </c>
      <c r="E62" s="200">
        <f>SUM(E63:E66)</f>
        <v>45.901304710000005</v>
      </c>
      <c r="F62" s="200">
        <f>SUM(F63:F66)</f>
        <v>15.993669190000002</v>
      </c>
      <c r="G62" s="251">
        <f t="shared" ref="G62:G73" si="42">F62/E62</f>
        <v>0.3484360475382226</v>
      </c>
      <c r="H62" s="189">
        <f>SUM(H63:H66)</f>
        <v>22.236587</v>
      </c>
      <c r="I62" s="200">
        <f>SUM(I63:I66)</f>
        <v>25.058975070000002</v>
      </c>
      <c r="J62" s="200">
        <f>SUM(J63:J66)</f>
        <v>11.51467366</v>
      </c>
      <c r="K62" s="251">
        <f t="shared" ref="K62:K85" si="43">J62/I62</f>
        <v>0.45950297758925857</v>
      </c>
      <c r="L62" s="189">
        <f>SUM(L63:L66)</f>
        <v>33.327821999999998</v>
      </c>
      <c r="M62" s="200">
        <f>SUM(M63:M66)</f>
        <v>19.516514669999999</v>
      </c>
      <c r="N62" s="200">
        <f>SUM(N63:N66)</f>
        <v>13.907311230000001</v>
      </c>
      <c r="O62" s="251">
        <f t="shared" ref="O62" si="44">N62/M62</f>
        <v>0.71259194918536151</v>
      </c>
    </row>
    <row r="63" spans="2:19" x14ac:dyDescent="0.35">
      <c r="B63" s="192"/>
      <c r="C63" s="197" t="s">
        <v>11</v>
      </c>
      <c r="D63" s="196">
        <v>0.49519400000000002</v>
      </c>
      <c r="E63" s="198">
        <v>0.48658058999999998</v>
      </c>
      <c r="F63" s="198">
        <v>0.40439625000000001</v>
      </c>
      <c r="G63" s="199">
        <f t="shared" si="42"/>
        <v>0.83109819485401182</v>
      </c>
      <c r="H63" s="196">
        <v>0.33216800000000002</v>
      </c>
      <c r="I63" s="198">
        <v>0.39453449000000002</v>
      </c>
      <c r="J63" s="198">
        <v>0.33924074999999998</v>
      </c>
      <c r="K63" s="199">
        <f t="shared" si="43"/>
        <v>0.85985068124208852</v>
      </c>
      <c r="L63" s="196">
        <v>0</v>
      </c>
      <c r="M63" s="198">
        <v>0.28983312999999999</v>
      </c>
      <c r="N63" s="198">
        <v>0.16678338000000001</v>
      </c>
      <c r="O63" s="199">
        <f t="shared" ref="O63:O66" si="45">N63/M63</f>
        <v>0.57544622314226124</v>
      </c>
    </row>
    <row r="64" spans="2:19" x14ac:dyDescent="0.35">
      <c r="B64" s="192"/>
      <c r="C64" s="197" t="s">
        <v>14</v>
      </c>
      <c r="D64" s="196">
        <v>4.8174000000000001</v>
      </c>
      <c r="E64" s="198">
        <v>4.8174000000000001</v>
      </c>
      <c r="F64" s="198">
        <v>4.7990508800000002</v>
      </c>
      <c r="G64" s="199">
        <f t="shared" si="42"/>
        <v>0.99619107402333207</v>
      </c>
      <c r="H64" s="196">
        <v>9.1752929999999999</v>
      </c>
      <c r="I64" s="198">
        <v>9.1752929999999999</v>
      </c>
      <c r="J64" s="198">
        <v>9.1752929999999999</v>
      </c>
      <c r="K64" s="199">
        <f t="shared" si="43"/>
        <v>1</v>
      </c>
      <c r="L64" s="196">
        <v>13.127822</v>
      </c>
      <c r="M64" s="198">
        <v>13.127822</v>
      </c>
      <c r="N64" s="198">
        <v>11.83949835</v>
      </c>
      <c r="O64" s="199">
        <f t="shared" si="45"/>
        <v>0.90186310798546776</v>
      </c>
    </row>
    <row r="65" spans="2:15" x14ac:dyDescent="0.35">
      <c r="B65" s="192"/>
      <c r="C65" s="197" t="s">
        <v>15</v>
      </c>
      <c r="D65" s="196">
        <v>20.359162000000001</v>
      </c>
      <c r="E65" s="198">
        <v>20.39538348</v>
      </c>
      <c r="F65" s="198">
        <v>7.11189625</v>
      </c>
      <c r="G65" s="199">
        <f t="shared" si="42"/>
        <v>0.34870127629490399</v>
      </c>
      <c r="H65" s="196">
        <v>5.055517</v>
      </c>
      <c r="I65" s="198">
        <v>5.1339225800000001</v>
      </c>
      <c r="J65" s="198">
        <v>0.85814729000000001</v>
      </c>
      <c r="K65" s="199">
        <f t="shared" si="43"/>
        <v>0.16715236286247231</v>
      </c>
      <c r="L65" s="196">
        <v>0</v>
      </c>
      <c r="M65" s="198">
        <v>2.0378365400000003</v>
      </c>
      <c r="N65" s="198">
        <v>1.89672134</v>
      </c>
      <c r="O65" s="199">
        <f t="shared" si="45"/>
        <v>0.93075244396196755</v>
      </c>
    </row>
    <row r="66" spans="2:15" ht="15" thickBot="1" x14ac:dyDescent="0.4">
      <c r="B66" s="192"/>
      <c r="C66" s="197" t="s">
        <v>16</v>
      </c>
      <c r="D66" s="196">
        <v>20.192526999999998</v>
      </c>
      <c r="E66" s="198">
        <v>20.20194064</v>
      </c>
      <c r="F66" s="198">
        <v>3.67832581</v>
      </c>
      <c r="G66" s="199">
        <f t="shared" si="42"/>
        <v>0.18207784467581725</v>
      </c>
      <c r="H66" s="196">
        <v>7.6736089999999999</v>
      </c>
      <c r="I66" s="198">
        <v>10.355225000000001</v>
      </c>
      <c r="J66" s="198">
        <v>1.1419926200000001</v>
      </c>
      <c r="K66" s="199">
        <f t="shared" si="43"/>
        <v>0.11028177755674068</v>
      </c>
      <c r="L66" s="196">
        <v>20.2</v>
      </c>
      <c r="M66" s="198">
        <v>4.0610229999999996</v>
      </c>
      <c r="N66" s="198">
        <v>4.3081600000000001E-3</v>
      </c>
      <c r="O66" s="199">
        <f t="shared" si="45"/>
        <v>1.0608558483909106E-3</v>
      </c>
    </row>
    <row r="67" spans="2:15" x14ac:dyDescent="0.35">
      <c r="B67" s="79" t="s">
        <v>24</v>
      </c>
      <c r="C67" s="80" t="s">
        <v>60</v>
      </c>
      <c r="D67" s="189">
        <f>SUM(D69:D70)</f>
        <v>0</v>
      </c>
      <c r="E67" s="200">
        <f>SUM(E69:E70)</f>
        <v>0</v>
      </c>
      <c r="F67" s="200">
        <f>SUM(F69:F70)</f>
        <v>0</v>
      </c>
      <c r="G67" s="305">
        <v>0</v>
      </c>
      <c r="H67" s="189">
        <f>SUM(H68:H70)</f>
        <v>6.8836727599999996</v>
      </c>
      <c r="I67" s="200">
        <f>SUM(I68:I70)</f>
        <v>5.3061477799999999</v>
      </c>
      <c r="J67" s="200">
        <f>SUM(J68:J70)</f>
        <v>2.4576512299999997</v>
      </c>
      <c r="K67" s="251">
        <f t="shared" si="43"/>
        <v>0.46317052066725511</v>
      </c>
      <c r="L67" s="189">
        <f>SUM(L69:L70)</f>
        <v>44.70956056</v>
      </c>
      <c r="M67" s="200">
        <f>SUM(M69:M70)</f>
        <v>42.644606240000002</v>
      </c>
      <c r="N67" s="200">
        <f>SUM(N69:N70)</f>
        <v>42.644604239999993</v>
      </c>
      <c r="O67" s="251">
        <f t="shared" ref="O67" si="46">N67/M67</f>
        <v>0.99999995310075096</v>
      </c>
    </row>
    <row r="68" spans="2:15" x14ac:dyDescent="0.35">
      <c r="B68" s="192"/>
      <c r="C68" s="197" t="s">
        <v>14</v>
      </c>
      <c r="D68" s="196">
        <v>0</v>
      </c>
      <c r="E68" s="198">
        <v>0.41254287000000001</v>
      </c>
      <c r="F68" s="198">
        <v>3.2610394199999999</v>
      </c>
      <c r="G68" s="199">
        <f t="shared" ref="G68" si="47">F68/E68</f>
        <v>7.9047285922066717</v>
      </c>
      <c r="H68" s="196">
        <v>6.8836727599999996</v>
      </c>
      <c r="I68" s="198">
        <v>5.30614776</v>
      </c>
      <c r="J68" s="198">
        <v>2.4576512099999999</v>
      </c>
      <c r="K68" s="199">
        <f t="shared" ref="K68" si="48">J68/I68</f>
        <v>0.46317051864383058</v>
      </c>
      <c r="L68" s="196">
        <v>0</v>
      </c>
      <c r="M68" s="198">
        <v>0</v>
      </c>
      <c r="N68" s="198">
        <v>0</v>
      </c>
      <c r="O68" s="265">
        <v>0</v>
      </c>
    </row>
    <row r="69" spans="2:15" x14ac:dyDescent="0.35">
      <c r="B69" s="192"/>
      <c r="C69" s="197" t="s">
        <v>15</v>
      </c>
      <c r="D69" s="196">
        <v>0</v>
      </c>
      <c r="E69" s="198">
        <v>0</v>
      </c>
      <c r="F69" s="198">
        <v>0</v>
      </c>
      <c r="G69" s="265">
        <v>0</v>
      </c>
      <c r="H69" s="196">
        <v>0</v>
      </c>
      <c r="I69" s="198">
        <v>0</v>
      </c>
      <c r="J69" s="198">
        <v>0</v>
      </c>
      <c r="K69" s="265">
        <v>0</v>
      </c>
      <c r="L69" s="196">
        <v>19.536559559999997</v>
      </c>
      <c r="M69" s="198">
        <v>16.786519239999997</v>
      </c>
      <c r="N69" s="198">
        <v>16.786519239999997</v>
      </c>
      <c r="O69" s="199">
        <f t="shared" ref="O69:O70" si="49">N69/M69</f>
        <v>1</v>
      </c>
    </row>
    <row r="70" spans="2:15" ht="15" thickBot="1" x14ac:dyDescent="0.4">
      <c r="B70" s="192"/>
      <c r="C70" s="197" t="s">
        <v>16</v>
      </c>
      <c r="D70" s="196">
        <v>0</v>
      </c>
      <c r="E70" s="198">
        <v>0</v>
      </c>
      <c r="F70" s="198">
        <v>0</v>
      </c>
      <c r="G70" s="265">
        <v>0</v>
      </c>
      <c r="H70" s="196">
        <v>0</v>
      </c>
      <c r="I70" s="198">
        <v>2E-8</v>
      </c>
      <c r="J70" s="198">
        <v>2E-8</v>
      </c>
      <c r="K70" s="199">
        <f t="shared" si="43"/>
        <v>1</v>
      </c>
      <c r="L70" s="196">
        <v>25.173000999999999</v>
      </c>
      <c r="M70" s="198">
        <v>25.858087000000001</v>
      </c>
      <c r="N70" s="198">
        <v>25.858084999999999</v>
      </c>
      <c r="O70" s="199">
        <f t="shared" si="49"/>
        <v>0.99999992265475779</v>
      </c>
    </row>
    <row r="71" spans="2:15" x14ac:dyDescent="0.35">
      <c r="B71" s="79" t="s">
        <v>25</v>
      </c>
      <c r="C71" s="80" t="s">
        <v>61</v>
      </c>
      <c r="D71" s="189">
        <f>SUM(D72:D74)</f>
        <v>2.760583</v>
      </c>
      <c r="E71" s="200">
        <f>SUM(E72:E74)</f>
        <v>6.8266947599999996</v>
      </c>
      <c r="F71" s="200">
        <f>SUM(F72:F74)</f>
        <v>4.2312071299999996</v>
      </c>
      <c r="G71" s="251">
        <f t="shared" si="42"/>
        <v>0.61980318129823631</v>
      </c>
      <c r="H71" s="189">
        <f>SUM(H72:H74)</f>
        <v>0.97008300000000003</v>
      </c>
      <c r="I71" s="200">
        <f>SUM(I72:I74)</f>
        <v>2.7247622800000002</v>
      </c>
      <c r="J71" s="200">
        <f>SUM(J72:J74)</f>
        <v>5.2179999999999997E-2</v>
      </c>
      <c r="K71" s="251">
        <f t="shared" si="43"/>
        <v>1.9150294461651163E-2</v>
      </c>
      <c r="L71" s="189">
        <f>SUM(L72:L74)</f>
        <v>14.586808000000001</v>
      </c>
      <c r="M71" s="200">
        <f>SUM(M72:M74)</f>
        <v>14.586808000000001</v>
      </c>
      <c r="N71" s="200">
        <f>SUM(N72:N74)</f>
        <v>14.146808</v>
      </c>
      <c r="O71" s="251">
        <f t="shared" ref="O71" si="50">N71/M71</f>
        <v>0.96983575844694736</v>
      </c>
    </row>
    <row r="72" spans="2:15" x14ac:dyDescent="0.35">
      <c r="B72" s="192"/>
      <c r="C72" s="197" t="s">
        <v>14</v>
      </c>
      <c r="D72" s="196">
        <v>0</v>
      </c>
      <c r="E72" s="198">
        <v>2.7625820399999999</v>
      </c>
      <c r="F72" s="198">
        <v>2.6841984700000001</v>
      </c>
      <c r="G72" s="199">
        <f t="shared" si="42"/>
        <v>0.97162669963640258</v>
      </c>
      <c r="H72" s="196">
        <v>0.91790300000000002</v>
      </c>
      <c r="I72" s="198">
        <v>2.6725822800000003</v>
      </c>
      <c r="J72" s="198">
        <v>0</v>
      </c>
      <c r="K72" s="199">
        <f t="shared" si="43"/>
        <v>0</v>
      </c>
      <c r="L72" s="196">
        <v>2.5868159999999998</v>
      </c>
      <c r="M72" s="198">
        <v>2.5868159999999998</v>
      </c>
      <c r="N72" s="198">
        <v>2.5868159999999998</v>
      </c>
      <c r="O72" s="199">
        <f t="shared" ref="O72:O74" si="51">N72/M72</f>
        <v>1</v>
      </c>
    </row>
    <row r="73" spans="2:15" x14ac:dyDescent="0.35">
      <c r="B73" s="192"/>
      <c r="C73" s="197" t="s">
        <v>15</v>
      </c>
      <c r="D73" s="196">
        <v>2.760583</v>
      </c>
      <c r="E73" s="198">
        <v>4.0641127199999998</v>
      </c>
      <c r="F73" s="198">
        <v>1.5470086599999999</v>
      </c>
      <c r="G73" s="199">
        <f t="shared" si="42"/>
        <v>0.38065102190374289</v>
      </c>
      <c r="H73" s="196">
        <v>5.2179999999999997E-2</v>
      </c>
      <c r="I73" s="198">
        <v>5.2179999999999997E-2</v>
      </c>
      <c r="J73" s="198">
        <v>5.2179999999999997E-2</v>
      </c>
      <c r="K73" s="199">
        <f t="shared" si="43"/>
        <v>1</v>
      </c>
      <c r="L73" s="196">
        <v>0</v>
      </c>
      <c r="M73" s="198">
        <v>0</v>
      </c>
      <c r="N73" s="198">
        <v>0</v>
      </c>
      <c r="O73" s="265">
        <v>0</v>
      </c>
    </row>
    <row r="74" spans="2:15" ht="15" thickBot="1" x14ac:dyDescent="0.4">
      <c r="B74" s="192"/>
      <c r="C74" s="197" t="s">
        <v>16</v>
      </c>
      <c r="D74" s="196">
        <v>0</v>
      </c>
      <c r="E74" s="198">
        <v>0</v>
      </c>
      <c r="F74" s="198">
        <v>0</v>
      </c>
      <c r="G74" s="265">
        <v>0</v>
      </c>
      <c r="H74" s="196">
        <v>0</v>
      </c>
      <c r="I74" s="198">
        <v>0</v>
      </c>
      <c r="J74" s="198">
        <v>0</v>
      </c>
      <c r="K74" s="265">
        <v>0</v>
      </c>
      <c r="L74" s="196">
        <v>11.999992000000001</v>
      </c>
      <c r="M74" s="198">
        <v>11.999992000000001</v>
      </c>
      <c r="N74" s="198">
        <v>11.559991999999999</v>
      </c>
      <c r="O74" s="199">
        <f t="shared" si="51"/>
        <v>0.96333330888887247</v>
      </c>
    </row>
    <row r="75" spans="2:15" x14ac:dyDescent="0.35">
      <c r="B75" s="79" t="s">
        <v>26</v>
      </c>
      <c r="C75" s="80" t="s">
        <v>62</v>
      </c>
      <c r="D75" s="189">
        <f>SUM(D76:D80)</f>
        <v>13.175834</v>
      </c>
      <c r="E75" s="200">
        <f>SUM(E76:E80)</f>
        <v>17.722984069999999</v>
      </c>
      <c r="F75" s="200">
        <f>SUM(F76:F80)</f>
        <v>9.5259562399999993</v>
      </c>
      <c r="G75" s="251">
        <f t="shared" ref="G75:G87" si="52">F75/E75</f>
        <v>0.53749166632298395</v>
      </c>
      <c r="H75" s="189">
        <f>SUM(H76:H80)</f>
        <v>10.031864000000001</v>
      </c>
      <c r="I75" s="200">
        <f>SUM(I76:I80)</f>
        <v>13.608315840000001</v>
      </c>
      <c r="J75" s="200">
        <f>SUM(J76:J80)</f>
        <v>9.1018138400000002</v>
      </c>
      <c r="K75" s="251">
        <f t="shared" si="43"/>
        <v>0.66884204827509353</v>
      </c>
      <c r="L75" s="189">
        <f>SUM(L76:L80)</f>
        <v>0.98833700000000002</v>
      </c>
      <c r="M75" s="200">
        <f>SUM(M76:M80)</f>
        <v>3.4317869999999999</v>
      </c>
      <c r="N75" s="200">
        <f>SUM(N76:N80)</f>
        <v>2.3220150899999998</v>
      </c>
      <c r="O75" s="251">
        <f t="shared" ref="O75" si="53">N75/M75</f>
        <v>0.67661981643965663</v>
      </c>
    </row>
    <row r="76" spans="2:15" x14ac:dyDescent="0.35">
      <c r="B76" s="192"/>
      <c r="C76" s="197" t="s">
        <v>11</v>
      </c>
      <c r="D76" s="196">
        <v>0</v>
      </c>
      <c r="E76" s="198">
        <v>0</v>
      </c>
      <c r="F76" s="198">
        <v>0</v>
      </c>
      <c r="G76" s="265">
        <v>0</v>
      </c>
      <c r="H76" s="196">
        <v>0</v>
      </c>
      <c r="I76" s="198">
        <v>3.3114930000000001E-2</v>
      </c>
      <c r="J76" s="198">
        <v>5.2038599999999994E-3</v>
      </c>
      <c r="K76" s="199">
        <f t="shared" si="43"/>
        <v>0.15714543258886549</v>
      </c>
      <c r="L76" s="196">
        <v>0</v>
      </c>
      <c r="M76" s="198">
        <v>0</v>
      </c>
      <c r="N76" s="198">
        <v>0</v>
      </c>
      <c r="O76" s="265">
        <v>0</v>
      </c>
    </row>
    <row r="77" spans="2:15" x14ac:dyDescent="0.35">
      <c r="B77" s="192"/>
      <c r="C77" s="197" t="s">
        <v>12</v>
      </c>
      <c r="D77" s="196">
        <v>1.5273080000000001</v>
      </c>
      <c r="E77" s="198">
        <v>1.6057201399999999</v>
      </c>
      <c r="F77" s="198">
        <v>1.13549356</v>
      </c>
      <c r="G77" s="199">
        <f t="shared" si="52"/>
        <v>0.70715533280911591</v>
      </c>
      <c r="H77" s="196">
        <v>0.115</v>
      </c>
      <c r="I77" s="198">
        <v>0.115</v>
      </c>
      <c r="J77" s="198">
        <v>0</v>
      </c>
      <c r="K77" s="199">
        <f t="shared" si="43"/>
        <v>0</v>
      </c>
      <c r="L77" s="196">
        <v>0</v>
      </c>
      <c r="M77" s="198">
        <v>0</v>
      </c>
      <c r="N77" s="198">
        <v>0</v>
      </c>
      <c r="O77" s="265">
        <v>0</v>
      </c>
    </row>
    <row r="78" spans="2:15" x14ac:dyDescent="0.35">
      <c r="B78" s="192"/>
      <c r="C78" s="197" t="s">
        <v>14</v>
      </c>
      <c r="D78" s="196">
        <v>0.30001</v>
      </c>
      <c r="E78" s="198">
        <v>1.68537863</v>
      </c>
      <c r="F78" s="198">
        <v>1.3210643</v>
      </c>
      <c r="G78" s="199">
        <f t="shared" si="52"/>
        <v>0.78383828801721545</v>
      </c>
      <c r="H78" s="196">
        <v>1.6000540000000001</v>
      </c>
      <c r="I78" s="198">
        <v>4.8261581600000003</v>
      </c>
      <c r="J78" s="198">
        <v>2.9640615299999995</v>
      </c>
      <c r="K78" s="199">
        <f t="shared" si="43"/>
        <v>0.61416585029612858</v>
      </c>
      <c r="L78" s="196">
        <v>0.842337</v>
      </c>
      <c r="M78" s="198">
        <v>2.0857869999999998</v>
      </c>
      <c r="N78" s="198">
        <v>1.29324784</v>
      </c>
      <c r="O78" s="199">
        <f t="shared" ref="O78:O80" si="54">N78/M78</f>
        <v>0.6200287181768801</v>
      </c>
    </row>
    <row r="79" spans="2:15" x14ac:dyDescent="0.35">
      <c r="B79" s="192"/>
      <c r="C79" s="197" t="s">
        <v>15</v>
      </c>
      <c r="D79" s="196">
        <v>3.6004160000000001</v>
      </c>
      <c r="E79" s="198">
        <v>3.9494167099999999</v>
      </c>
      <c r="F79" s="198">
        <v>0.41088142999999999</v>
      </c>
      <c r="G79" s="199">
        <f t="shared" si="52"/>
        <v>0.10403597801154794</v>
      </c>
      <c r="H79" s="196">
        <v>7.0000000000000007E-2</v>
      </c>
      <c r="I79" s="198">
        <v>7.0000000000000007E-2</v>
      </c>
      <c r="J79" s="198">
        <v>4.5999289999999998E-2</v>
      </c>
      <c r="K79" s="199">
        <f t="shared" si="43"/>
        <v>0.65713271428571418</v>
      </c>
      <c r="L79" s="196">
        <v>0</v>
      </c>
      <c r="M79" s="198">
        <v>0</v>
      </c>
      <c r="N79" s="198">
        <v>0</v>
      </c>
      <c r="O79" s="265">
        <v>0</v>
      </c>
    </row>
    <row r="80" spans="2:15" ht="15" thickBot="1" x14ac:dyDescent="0.4">
      <c r="B80" s="192"/>
      <c r="C80" s="197" t="s">
        <v>16</v>
      </c>
      <c r="D80" s="196">
        <v>7.7481</v>
      </c>
      <c r="E80" s="198">
        <v>10.48246859</v>
      </c>
      <c r="F80" s="198">
        <v>6.6585169500000001</v>
      </c>
      <c r="G80" s="199">
        <f t="shared" si="52"/>
        <v>0.63520504667689159</v>
      </c>
      <c r="H80" s="196">
        <v>8.24681</v>
      </c>
      <c r="I80" s="198">
        <v>8.5640427500000005</v>
      </c>
      <c r="J80" s="198">
        <v>6.0865491600000006</v>
      </c>
      <c r="K80" s="199">
        <f t="shared" si="43"/>
        <v>0.71070980583323229</v>
      </c>
      <c r="L80" s="196">
        <v>0.14599999999999999</v>
      </c>
      <c r="M80" s="198">
        <v>1.3460000000000001</v>
      </c>
      <c r="N80" s="198">
        <v>1.02876725</v>
      </c>
      <c r="O80" s="199">
        <f t="shared" si="54"/>
        <v>0.76431445022288258</v>
      </c>
    </row>
    <row r="81" spans="2:15" x14ac:dyDescent="0.35">
      <c r="B81" s="79" t="s">
        <v>0</v>
      </c>
      <c r="C81" s="80" t="s">
        <v>63</v>
      </c>
      <c r="D81" s="189">
        <f>SUM(D82:D83)</f>
        <v>8.5214269999999992</v>
      </c>
      <c r="E81" s="200">
        <f>SUM(E82:E83)</f>
        <v>25.926983</v>
      </c>
      <c r="F81" s="200">
        <f>SUM(F82:F83)</f>
        <v>19.204594</v>
      </c>
      <c r="G81" s="251">
        <f t="shared" si="52"/>
        <v>0.74071842450778014</v>
      </c>
      <c r="H81" s="189">
        <f>SUM(H82:H83)</f>
        <v>12.946128</v>
      </c>
      <c r="I81" s="200">
        <f>SUM(I82:I83)</f>
        <v>84.061299809999994</v>
      </c>
      <c r="J81" s="200">
        <f>SUM(J82:J83)</f>
        <v>68.624722579999997</v>
      </c>
      <c r="K81" s="251">
        <f t="shared" si="43"/>
        <v>0.81636523269458594</v>
      </c>
      <c r="L81" s="189">
        <f>SUM(L82:L83)</f>
        <v>0</v>
      </c>
      <c r="M81" s="200">
        <f>SUM(M82:M83)</f>
        <v>35.180709</v>
      </c>
      <c r="N81" s="200">
        <f>SUM(N82:N83)</f>
        <v>16.770168880000003</v>
      </c>
      <c r="O81" s="251">
        <f t="shared" ref="O81" si="55">N81/M81</f>
        <v>0.47668649543134572</v>
      </c>
    </row>
    <row r="82" spans="2:15" x14ac:dyDescent="0.35">
      <c r="B82" s="192"/>
      <c r="C82" s="197" t="s">
        <v>14</v>
      </c>
      <c r="D82" s="196">
        <v>0</v>
      </c>
      <c r="E82" s="198">
        <v>17.405556000000001</v>
      </c>
      <c r="F82" s="198">
        <v>17.405556000000001</v>
      </c>
      <c r="G82" s="199">
        <f t="shared" si="52"/>
        <v>1</v>
      </c>
      <c r="H82" s="196">
        <v>3.4475090000000002</v>
      </c>
      <c r="I82" s="198">
        <v>4.01289009</v>
      </c>
      <c r="J82" s="198">
        <v>4.0126878599999998</v>
      </c>
      <c r="K82" s="199">
        <f t="shared" si="43"/>
        <v>0.9999496048993457</v>
      </c>
      <c r="L82" s="196">
        <v>0</v>
      </c>
      <c r="M82" s="198">
        <v>16.297312999999999</v>
      </c>
      <c r="N82" s="198">
        <v>16.272330880000002</v>
      </c>
      <c r="O82" s="199">
        <f t="shared" ref="O82:O83" si="56">N82/M82</f>
        <v>0.99846710190814913</v>
      </c>
    </row>
    <row r="83" spans="2:15" ht="15" thickBot="1" x14ac:dyDescent="0.4">
      <c r="B83" s="192"/>
      <c r="C83" s="197" t="s">
        <v>16</v>
      </c>
      <c r="D83" s="196">
        <v>8.5214269999999992</v>
      </c>
      <c r="E83" s="198">
        <v>8.5214269999999992</v>
      </c>
      <c r="F83" s="198">
        <v>1.7990379999999999</v>
      </c>
      <c r="G83" s="199">
        <f t="shared" si="52"/>
        <v>0.21111933482502404</v>
      </c>
      <c r="H83" s="196">
        <v>9.4986189999999997</v>
      </c>
      <c r="I83" s="198">
        <v>80.048409719999995</v>
      </c>
      <c r="J83" s="198">
        <v>64.612034719999997</v>
      </c>
      <c r="K83" s="199">
        <f t="shared" si="43"/>
        <v>0.80716200291805118</v>
      </c>
      <c r="L83" s="196">
        <v>0</v>
      </c>
      <c r="M83" s="198">
        <v>18.883396000000001</v>
      </c>
      <c r="N83" s="198">
        <v>0.497838</v>
      </c>
      <c r="O83" s="199">
        <f t="shared" si="56"/>
        <v>2.6363796003642564E-2</v>
      </c>
    </row>
    <row r="84" spans="2:15" x14ac:dyDescent="0.35">
      <c r="B84" s="79" t="s">
        <v>27</v>
      </c>
      <c r="C84" s="80" t="s">
        <v>64</v>
      </c>
      <c r="D84" s="189">
        <f>SUM(D85:D87)</f>
        <v>0</v>
      </c>
      <c r="E84" s="200">
        <f>SUM(E85:E87)</f>
        <v>6.0207500000000005</v>
      </c>
      <c r="F84" s="200">
        <f>SUM(F85:F87)</f>
        <v>5.05</v>
      </c>
      <c r="G84" s="251">
        <f t="shared" si="52"/>
        <v>0.83876593447660164</v>
      </c>
      <c r="H84" s="189">
        <f>SUM(H85:H87)</f>
        <v>0.78852199999999995</v>
      </c>
      <c r="I84" s="200">
        <f>SUM(I85:I87)</f>
        <v>1.25645546</v>
      </c>
      <c r="J84" s="200">
        <f>SUM(J85:J87)</f>
        <v>0.33108920000000003</v>
      </c>
      <c r="K84" s="251">
        <f t="shared" si="43"/>
        <v>0.26351049483282124</v>
      </c>
      <c r="L84" s="189">
        <f>SUM(L85:L87)</f>
        <v>0.45463399999999998</v>
      </c>
      <c r="M84" s="200">
        <f>SUM(M85:M87)</f>
        <v>2.356249</v>
      </c>
      <c r="N84" s="200">
        <f>SUM(N85:N87)</f>
        <v>0.36042027999999998</v>
      </c>
      <c r="O84" s="251">
        <f t="shared" ref="O84" si="57">N84/M84</f>
        <v>0.15296357897658522</v>
      </c>
    </row>
    <row r="85" spans="2:15" x14ac:dyDescent="0.35">
      <c r="B85" s="192"/>
      <c r="C85" s="197" t="s">
        <v>14</v>
      </c>
      <c r="D85" s="196">
        <v>0</v>
      </c>
      <c r="E85" s="198">
        <v>0.49075000000000002</v>
      </c>
      <c r="F85" s="198">
        <v>0</v>
      </c>
      <c r="G85" s="199">
        <f t="shared" si="52"/>
        <v>0</v>
      </c>
      <c r="H85" s="248">
        <v>0.42557199999999995</v>
      </c>
      <c r="I85" s="249">
        <v>1.0974554599999999</v>
      </c>
      <c r="J85" s="249">
        <v>0.33108920000000003</v>
      </c>
      <c r="K85" s="250">
        <f t="shared" si="43"/>
        <v>0.30168805210554972</v>
      </c>
      <c r="L85" s="248">
        <v>0.45463399999999998</v>
      </c>
      <c r="M85" s="249">
        <v>1.2533620000000001</v>
      </c>
      <c r="N85" s="249">
        <v>0.36042027999999998</v>
      </c>
      <c r="O85" s="250">
        <f t="shared" ref="O85:O86" si="58">N85/M85</f>
        <v>0.28756279510628213</v>
      </c>
    </row>
    <row r="86" spans="2:15" x14ac:dyDescent="0.35">
      <c r="B86" s="192"/>
      <c r="C86" s="197" t="s">
        <v>15</v>
      </c>
      <c r="D86" s="196">
        <v>0</v>
      </c>
      <c r="E86" s="198">
        <v>0</v>
      </c>
      <c r="F86" s="198">
        <v>0</v>
      </c>
      <c r="G86" s="265">
        <v>0</v>
      </c>
      <c r="H86" s="248">
        <v>0</v>
      </c>
      <c r="I86" s="249">
        <v>0</v>
      </c>
      <c r="J86" s="249">
        <v>0</v>
      </c>
      <c r="K86" s="265">
        <v>0</v>
      </c>
      <c r="L86" s="248">
        <v>0</v>
      </c>
      <c r="M86" s="249">
        <v>0.78763700000000003</v>
      </c>
      <c r="N86" s="249">
        <v>0</v>
      </c>
      <c r="O86" s="250">
        <f t="shared" si="58"/>
        <v>0</v>
      </c>
    </row>
    <row r="87" spans="2:15" ht="15" thickBot="1" x14ac:dyDescent="0.4">
      <c r="B87" s="193"/>
      <c r="C87" s="239" t="s">
        <v>16</v>
      </c>
      <c r="D87" s="253">
        <v>0</v>
      </c>
      <c r="E87" s="254">
        <v>5.53</v>
      </c>
      <c r="F87" s="254">
        <v>5.05</v>
      </c>
      <c r="G87" s="255">
        <f t="shared" si="52"/>
        <v>0.91320072332730551</v>
      </c>
      <c r="H87" s="253">
        <v>0.36294999999999999</v>
      </c>
      <c r="I87" s="254">
        <v>0.159</v>
      </c>
      <c r="J87" s="254">
        <v>0</v>
      </c>
      <c r="K87" s="255">
        <f>J87/I87</f>
        <v>0</v>
      </c>
      <c r="L87" s="253">
        <v>0</v>
      </c>
      <c r="M87" s="254">
        <v>0.31524999999999997</v>
      </c>
      <c r="N87" s="254">
        <v>0</v>
      </c>
      <c r="O87" s="255">
        <f>N87/M87</f>
        <v>0</v>
      </c>
    </row>
  </sheetData>
  <mergeCells count="16">
    <mergeCell ref="B5:C7"/>
    <mergeCell ref="L5:O5"/>
    <mergeCell ref="L6:L7"/>
    <mergeCell ref="M6:M7"/>
    <mergeCell ref="N6:N7"/>
    <mergeCell ref="O6:O7"/>
    <mergeCell ref="H5:K5"/>
    <mergeCell ref="H6:H7"/>
    <mergeCell ref="I6:I7"/>
    <mergeCell ref="J6:J7"/>
    <mergeCell ref="K6:K7"/>
    <mergeCell ref="D5:G5"/>
    <mergeCell ref="D6:D7"/>
    <mergeCell ref="E6:E7"/>
    <mergeCell ref="F6:F7"/>
    <mergeCell ref="G6:G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 resumen</vt:lpstr>
      <vt:lpstr>1.1</vt:lpstr>
      <vt:lpstr>1.2</vt:lpstr>
      <vt:lpstr>1.2 bis</vt:lpstr>
      <vt:lpstr>MRR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2024-02-21T07:40:08Z</dcterms:created>
  <dcterms:modified xsi:type="dcterms:W3CDTF">2025-09-09T13:44:14Z</dcterms:modified>
</cp:coreProperties>
</file>